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170"/>
  </bookViews>
  <sheets>
    <sheet name="Sheet1" sheetId="1" r:id="rId1"/>
    <sheet name="Pivot Table 2" sheetId="2" r:id="rId2"/>
    <sheet name="Pivot Table 1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G207" authorId="0">
      <text>
        <r>
          <rPr>
            <sz val="10"/>
            <color rgb="FF000000"/>
            <rFont val="Arial"/>
            <scheme val="minor"/>
            <charset val="1"/>
          </rPr>
          <t>=SUMIFS(F2:F201,E2:E201,"IT",J2:J201,"&gt;35")
	-Sakshi Vashishth</t>
        </r>
      </text>
    </comment>
  </commentList>
</comments>
</file>

<file path=xl/sharedStrings.xml><?xml version="1.0" encoding="utf-8"?>
<sst xmlns="http://schemas.openxmlformats.org/spreadsheetml/2006/main" count="850" uniqueCount="240">
  <si>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</si>
  <si>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</si>
  <si>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</si>
  <si>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</si>
  <si>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</si>
  <si>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</si>
  <si>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</si>
  <si>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</si>
  <si>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</si>
  <si>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</si>
  <si>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salary above 50000</t>
  </si>
  <si>
    <t>performance rating</t>
  </si>
  <si>
    <t>emp from hr dept and north region have sales above 15000</t>
  </si>
  <si>
    <t>emp from it dept or salary above 60000</t>
  </si>
  <si>
    <t>emp not from marketing dept</t>
  </si>
  <si>
    <t>Use HLOOKUP to find the joining date of employees based on their department.</t>
  </si>
  <si>
    <t>Use vlookup to find the salary of an employee based on their id</t>
  </si>
  <si>
    <t>Joseph Little</t>
  </si>
  <si>
    <t>F</t>
  </si>
  <si>
    <t>IT</t>
  </si>
  <si>
    <t>North</t>
  </si>
  <si>
    <t>Jennifer Jordan</t>
  </si>
  <si>
    <t>M</t>
  </si>
  <si>
    <t>Mark Gomez</t>
  </si>
  <si>
    <t>HR</t>
  </si>
  <si>
    <t>West</t>
  </si>
  <si>
    <t>Thomas Keith</t>
  </si>
  <si>
    <t>Finance</t>
  </si>
  <si>
    <t>South</t>
  </si>
  <si>
    <t>Derrick Ray</t>
  </si>
  <si>
    <t>East</t>
  </si>
  <si>
    <t>Anthony Martinez</t>
  </si>
  <si>
    <t>Stephanie Murphy</t>
  </si>
  <si>
    <t>Courtney Newman</t>
  </si>
  <si>
    <t>Tanya Rodriguez</t>
  </si>
  <si>
    <t>Jeffery Foster</t>
  </si>
  <si>
    <t>Marketing</t>
  </si>
  <si>
    <t>Jasmine Martin</t>
  </si>
  <si>
    <t>Maria Hale</t>
  </si>
  <si>
    <t>Eric Smith</t>
  </si>
  <si>
    <t>Jason Calhoun</t>
  </si>
  <si>
    <t>Hannah Soto</t>
  </si>
  <si>
    <t>Robert Russo</t>
  </si>
  <si>
    <t>Kevin Knox</t>
  </si>
  <si>
    <t>Patricia Brown</t>
  </si>
  <si>
    <t>Monica Garcia</t>
  </si>
  <si>
    <t>Thomas Anderson</t>
  </si>
  <si>
    <t>Dr. Kristi Davis</t>
  </si>
  <si>
    <t>Amber Henderson</t>
  </si>
  <si>
    <t>Ariana Morrison MD</t>
  </si>
  <si>
    <t>Catherine Smith</t>
  </si>
  <si>
    <t>Jeffrey Richards</t>
  </si>
  <si>
    <t>Cody Richardson</t>
  </si>
  <si>
    <t>Kevin Edwards</t>
  </si>
  <si>
    <t>Kenneth Porter</t>
  </si>
  <si>
    <t>Victor Miller</t>
  </si>
  <si>
    <t>Jeffrey Ortiz</t>
  </si>
  <si>
    <t>Scott Brooks</t>
  </si>
  <si>
    <t>Brian Rivera</t>
  </si>
  <si>
    <t>Dr. Tammy Williams</t>
  </si>
  <si>
    <t>Monica Vance</t>
  </si>
  <si>
    <t>Lisa Brown</t>
  </si>
  <si>
    <t>Jonathan Romero</t>
  </si>
  <si>
    <t>Laura Bradford</t>
  </si>
  <si>
    <t>James Taylor</t>
  </si>
  <si>
    <t>Joseph Harris</t>
  </si>
  <si>
    <t>Cynthia Miller</t>
  </si>
  <si>
    <t>Donald Jones</t>
  </si>
  <si>
    <t>Mackenzie Foster</t>
  </si>
  <si>
    <t>Diana Goodwin</t>
  </si>
  <si>
    <t>Steven Ramirez</t>
  </si>
  <si>
    <t>Adam Friedman</t>
  </si>
  <si>
    <t>Matthew Wade</t>
  </si>
  <si>
    <t>George Graham</t>
  </si>
  <si>
    <t>Christina Murphy</t>
  </si>
  <si>
    <t>Jamie Kidd</t>
  </si>
  <si>
    <t>Linda Oneal</t>
  </si>
  <si>
    <t>Cristian Cantu</t>
  </si>
  <si>
    <t>Nicole Bailey</t>
  </si>
  <si>
    <t>Shannon Brown</t>
  </si>
  <si>
    <t>Laura Jones DDS</t>
  </si>
  <si>
    <t>Melissa Hernandez</t>
  </si>
  <si>
    <t>Elizabeth Robinson</t>
  </si>
  <si>
    <t>Tammy Beck</t>
  </si>
  <si>
    <t>Joseph Peters</t>
  </si>
  <si>
    <t>Brianna Robertson</t>
  </si>
  <si>
    <t>John Smith</t>
  </si>
  <si>
    <t>Austin Vaughn</t>
  </si>
  <si>
    <t>Alexis Smith</t>
  </si>
  <si>
    <t>Alyssa Watkins</t>
  </si>
  <si>
    <t>Mrs. Tammy Turner</t>
  </si>
  <si>
    <t>Amanda Hayes</t>
  </si>
  <si>
    <t>Raymond Mcclure</t>
  </si>
  <si>
    <t>Taylor Dillon</t>
  </si>
  <si>
    <t>April Roach</t>
  </si>
  <si>
    <t>Charles Skinner</t>
  </si>
  <si>
    <t>Vincent Huynh</t>
  </si>
  <si>
    <t>Felicia Taylor</t>
  </si>
  <si>
    <t>Mr. Andrew Kelly Jr.</t>
  </si>
  <si>
    <t>Ashley Wallace</t>
  </si>
  <si>
    <t>Roger Simmons</t>
  </si>
  <si>
    <t>Melissa Jones</t>
  </si>
  <si>
    <t>Daniel Howell</t>
  </si>
  <si>
    <t>Alexander Padilla</t>
  </si>
  <si>
    <t>Lynn Marsh</t>
  </si>
  <si>
    <t>Sandy Price</t>
  </si>
  <si>
    <t>James Walker</t>
  </si>
  <si>
    <t>Andre Hunt</t>
  </si>
  <si>
    <t>Richard Williams</t>
  </si>
  <si>
    <t>Lori Hamilton</t>
  </si>
  <si>
    <t>David Taylor</t>
  </si>
  <si>
    <t>Jeremy Beck</t>
  </si>
  <si>
    <t>Julie Barber</t>
  </si>
  <si>
    <t>Nancy Bishop</t>
  </si>
  <si>
    <t>Aaron Bates</t>
  </si>
  <si>
    <t>Jorge Harris</t>
  </si>
  <si>
    <t>Charlene Gomez</t>
  </si>
  <si>
    <t>Yolanda Heath</t>
  </si>
  <si>
    <t>Steven Ali</t>
  </si>
  <si>
    <t>Sandra Sims</t>
  </si>
  <si>
    <t>Jonathon Donovan</t>
  </si>
  <si>
    <t>Robert Trujillo</t>
  </si>
  <si>
    <t>Ryan Brown</t>
  </si>
  <si>
    <t>Candice Figueroa</t>
  </si>
  <si>
    <t>Daniel Mitchell</t>
  </si>
  <si>
    <t>Henry Whitney</t>
  </si>
  <si>
    <t>Sheri Warren</t>
  </si>
  <si>
    <t>Jeffrey West</t>
  </si>
  <si>
    <t>Samantha Mcneil MD</t>
  </si>
  <si>
    <t>Tyler Sanchez</t>
  </si>
  <si>
    <t>Evan Scott</t>
  </si>
  <si>
    <t>David Duffy</t>
  </si>
  <si>
    <t>Caleb Schwartz</t>
  </si>
  <si>
    <t>Andrea Elliott</t>
  </si>
  <si>
    <t>Anthony Kirby</t>
  </si>
  <si>
    <t>Jerry Vance</t>
  </si>
  <si>
    <t>Candice Koch</t>
  </si>
  <si>
    <t>Debra Jennings</t>
  </si>
  <si>
    <t>Nichole Taylor</t>
  </si>
  <si>
    <t>Patricia Richard</t>
  </si>
  <si>
    <t>Edward Kim</t>
  </si>
  <si>
    <t>Sonia Burns</t>
  </si>
  <si>
    <t>Chelsea Chapman</t>
  </si>
  <si>
    <t>Dr. Tammy Madden</t>
  </si>
  <si>
    <t>Kristen Gonzalez</t>
  </si>
  <si>
    <t>Daniel Morales</t>
  </si>
  <si>
    <t>Susan Allen</t>
  </si>
  <si>
    <t>Frank Gibson</t>
  </si>
  <si>
    <t>Lindsey Cook</t>
  </si>
  <si>
    <t>Mallory Garcia</t>
  </si>
  <si>
    <t>Jonathan Dixon</t>
  </si>
  <si>
    <t>Erin Morton</t>
  </si>
  <si>
    <t>Julie Anderson</t>
  </si>
  <si>
    <t>Robert Moore</t>
  </si>
  <si>
    <t>Jason Hernandez</t>
  </si>
  <si>
    <t>Brittany Hughes</t>
  </si>
  <si>
    <t>Bianca Kim</t>
  </si>
  <si>
    <t>Kathleen Reed</t>
  </si>
  <si>
    <t>Dr. Timothy Becker</t>
  </si>
  <si>
    <t>Michael Miller</t>
  </si>
  <si>
    <t>Michelle Austin</t>
  </si>
  <si>
    <t>Gary Gibson</t>
  </si>
  <si>
    <t>Catherine Roberts</t>
  </si>
  <si>
    <t>Andrea Williams</t>
  </si>
  <si>
    <t>Robert Williams</t>
  </si>
  <si>
    <t>Gabrielle Maddox</t>
  </si>
  <si>
    <t>Jack Wilson</t>
  </si>
  <si>
    <t>Travis Ramirez</t>
  </si>
  <si>
    <t>Dylan Barnes</t>
  </si>
  <si>
    <t>Adam Lozano</t>
  </si>
  <si>
    <t>Brianna Nelson</t>
  </si>
  <si>
    <t>Shelby Gonzales</t>
  </si>
  <si>
    <t>Brenda Roberts</t>
  </si>
  <si>
    <t>Steven Riggs</t>
  </si>
  <si>
    <t>Melinda Meyers</t>
  </si>
  <si>
    <t>Matthew Gibson</t>
  </si>
  <si>
    <t>Cody Hickman</t>
  </si>
  <si>
    <t>Michelle Smith</t>
  </si>
  <si>
    <t>Kelly Williams</t>
  </si>
  <si>
    <t>Benjamin Kirby</t>
  </si>
  <si>
    <t>Erika Bradley</t>
  </si>
  <si>
    <t>Nicholas Gamble</t>
  </si>
  <si>
    <t>Jacqueline Reed</t>
  </si>
  <si>
    <t>Becky Williams</t>
  </si>
  <si>
    <t>Jennifer Myers</t>
  </si>
  <si>
    <t>Ashley Wilson</t>
  </si>
  <si>
    <t>Michael West</t>
  </si>
  <si>
    <t>Ryan Boyle</t>
  </si>
  <si>
    <t>Laura White</t>
  </si>
  <si>
    <t>Megan Richardson</t>
  </si>
  <si>
    <t>Johnny Bishop</t>
  </si>
  <si>
    <t>James Riddle</t>
  </si>
  <si>
    <t>Kristina Tyler</t>
  </si>
  <si>
    <t>Diana Cortez</t>
  </si>
  <si>
    <t>Breanna Perez</t>
  </si>
  <si>
    <t>Manuel Braun</t>
  </si>
  <si>
    <t>Timothy Wilkinson</t>
  </si>
  <si>
    <t>Matthew Miller</t>
  </si>
  <si>
    <t>Eric Parker</t>
  </si>
  <si>
    <t>Mary Austin</t>
  </si>
  <si>
    <t>Mark Glass</t>
  </si>
  <si>
    <t>Anthony Castillo</t>
  </si>
  <si>
    <t>Larry Fuller PhD</t>
  </si>
  <si>
    <t>William Larsen</t>
  </si>
  <si>
    <t>Curtis Thompson</t>
  </si>
  <si>
    <t>Keith Williams</t>
  </si>
  <si>
    <t>Catherine Patton</t>
  </si>
  <si>
    <t>David Bird</t>
  </si>
  <si>
    <t>Lydia Jones</t>
  </si>
  <si>
    <t>Thomas Yates</t>
  </si>
  <si>
    <t>Kimberly Stewart</t>
  </si>
  <si>
    <t>Mr. Jeffery Tyler</t>
  </si>
  <si>
    <t>Michael Soto</t>
  </si>
  <si>
    <t>Daniel Allen</t>
  </si>
  <si>
    <t>Jonathon Cline</t>
  </si>
  <si>
    <t>Justin Hale</t>
  </si>
  <si>
    <t>Keith Lewis</t>
  </si>
  <si>
    <t>Miss Linda Murray</t>
  </si>
  <si>
    <t>Cynthia Thompson</t>
  </si>
  <si>
    <t>Sherri Perez</t>
  </si>
  <si>
    <t>Dr. Anthony Lucero</t>
  </si>
  <si>
    <t>Kathy Mills</t>
  </si>
  <si>
    <t>Michael Mooney</t>
  </si>
  <si>
    <t>Erica Branch</t>
  </si>
  <si>
    <t>Heather Cook</t>
  </si>
  <si>
    <t>Christopher Ochoa</t>
  </si>
  <si>
    <t>total salary of employees from the Sales department</t>
  </si>
  <si>
    <t>total salary of employees in the IT department who have more than 35 project hours.</t>
  </si>
  <si>
    <t>Count the number of employees in the HR department.</t>
  </si>
  <si>
    <t>Count the number of female employees in the Finance department</t>
  </si>
  <si>
    <t>Find the average salary of employees in the Marketing department</t>
  </si>
  <si>
    <t>Find the average sales for employees in the North region with project hours above 40.</t>
  </si>
  <si>
    <t>Determine the maximum salary among employees in the South region</t>
  </si>
  <si>
    <t>Find the minimum number of project hours for employees in the Finance department</t>
  </si>
  <si>
    <t>Use INDEX and MATCH to find the sales amount for a specific employee.</t>
  </si>
  <si>
    <t>SUM of Sales</t>
  </si>
  <si>
    <t>Create a bar chart to visualize the total sales by department.</t>
  </si>
  <si>
    <t>Grand Total</t>
  </si>
  <si>
    <t>AVERAGE of Sales</t>
  </si>
  <si>
    <t>Create a pivot table to summarize average sales by region and department.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</si>
</sst>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"/>
  </numFmts>
  <fonts count="31">
    <font>
      <sz val="10"/>
      <color rgb="FF000000"/>
      <name val="Arial"/>
      <charset val="134"/>
      <scheme val="minor"/>
    </font>
    <font>
      <sz val="13"/>
      <color rgb="FF0000FF"/>
      <name val="Lobster"/>
      <charset val="134"/>
    </font>
    <font>
      <sz val="14"/>
      <color rgb="FFFF0000"/>
      <name val="Lobster"/>
      <charset val="134"/>
    </font>
    <font>
      <b/>
      <sz val="11"/>
      <color theme="1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9"/>
      <color rgb="FF000000"/>
      <name val="&quot;Google Sans Mono&quot;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color rgb="FF000000"/>
      <name val="Arial"/>
      <charset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1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16" applyNumberFormat="0" applyAlignment="0" applyProtection="0">
      <alignment vertical="center"/>
    </xf>
    <xf numFmtId="0" fontId="20" fillId="7" borderId="17" applyNumberFormat="0" applyAlignment="0" applyProtection="0">
      <alignment vertical="center"/>
    </xf>
    <xf numFmtId="0" fontId="21" fillId="7" borderId="16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/>
    <xf numFmtId="0" fontId="0" fillId="0" borderId="0" xfId="0" applyAlignment="1"/>
    <xf numFmtId="0" fontId="2" fillId="0" borderId="0" xfId="0" applyFont="1"/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center"/>
    </xf>
    <xf numFmtId="0" fontId="5" fillId="0" borderId="11" xfId="0" applyFont="1" applyBorder="1"/>
    <xf numFmtId="0" fontId="6" fillId="0" borderId="11" xfId="0" applyFont="1" applyBorder="1"/>
    <xf numFmtId="0" fontId="7" fillId="0" borderId="0" xfId="0" applyFont="1"/>
    <xf numFmtId="0" fontId="4" fillId="0" borderId="11" xfId="0" applyFont="1" applyBorder="1"/>
    <xf numFmtId="0" fontId="7" fillId="0" borderId="11" xfId="0" applyFont="1" applyBorder="1"/>
    <xf numFmtId="180" fontId="8" fillId="2" borderId="0" xfId="0" applyNumberFormat="1" applyFont="1" applyFill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2" borderId="0" xfId="0" applyFont="1" applyFill="1"/>
    <xf numFmtId="0" fontId="7" fillId="4" borderId="0" xfId="0" applyFont="1" applyFill="1"/>
    <xf numFmtId="0" fontId="0" fillId="4" borderId="0" xfId="0" applyFill="1"/>
    <xf numFmtId="0" fontId="0" fillId="3" borderId="0" xfId="0" applyFill="1"/>
    <xf numFmtId="0" fontId="9" fillId="3" borderId="0" xfId="0" applyFont="1" applyFill="1"/>
    <xf numFmtId="0" fontId="8" fillId="2" borderId="0" xfId="0" applyFont="1" applyFill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fgColor rgb="FFEA9999"/>
          <bgColor rgb="FFEA9999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00FF00"/>
      </font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1C232"/>
          <bgColor rgb="FFF1C23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SUM of Sales vs Department</a:t>
            </a:r>
            <a:endParaRPr lang="en-IN"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1"/>
        <c:ser>
          <c:idx val="0"/>
          <c:order val="0"/>
          <c:tx>
            <c:strRef>
              <c:f>'Pivot Table 2'!$B$1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strRef>
              <c:f>'Pivot Table 2'!$A$2:$A$7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Grand Total</c:v>
                </c:pt>
              </c:strCache>
            </c:strRef>
          </c:cat>
          <c:val>
            <c:numRef>
              <c:f>'Pivot Table 2'!$B$2:$B$7</c:f>
              <c:numCache>
                <c:formatCode>General</c:formatCode>
                <c:ptCount val="6"/>
                <c:pt idx="0">
                  <c:v>1047880</c:v>
                </c:pt>
                <c:pt idx="1">
                  <c:v>1018480</c:v>
                </c:pt>
                <c:pt idx="2">
                  <c:v>1183913</c:v>
                </c:pt>
                <c:pt idx="3">
                  <c:v>918376</c:v>
                </c:pt>
                <c:pt idx="4">
                  <c:v>753424</c:v>
                </c:pt>
                <c:pt idx="5">
                  <c:v>4922073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462629114"/>
        <c:axId val="592091212"/>
      </c:bar3DChart>
      <c:catAx>
        <c:axId val="462629114"/>
        <c:scaling>
          <c:orientation val="maxMin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Department</a:t>
                </a:r>
                <a:endParaRPr lang="en-IN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92091212"/>
        <c:crosses val="autoZero"/>
        <c:auto val="1"/>
        <c:lblAlgn val="ctr"/>
        <c:lblOffset val="100"/>
        <c:noMultiLvlLbl val="1"/>
      </c:catAx>
      <c:valAx>
        <c:axId val="59209121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  <a:endParaRPr lang="en-IN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2629114"/>
        <c:crosses val="max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Comic Sans MS" panose="030F0702030302020204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600075</xdr:colOff>
      <xdr:row>4</xdr:row>
      <xdr:rowOff>161925</xdr:rowOff>
    </xdr:from>
    <xdr:ext cx="5715000" cy="3518535"/>
    <xdr:graphicFrame>
      <xdr:nvGraphicFramePr>
        <xdr:cNvPr id="2" name="Chart 1" title="Chart"/>
        <xdr:cNvGraphicFramePr/>
      </xdr:nvGraphicFramePr>
      <xdr:xfrm>
        <a:off x="2295525" y="962025"/>
        <a:ext cx="5715000" cy="3518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Version="5" refreshedDate="45492.4615509259" refreshedBy="Ritika Prajapati" recordCount="200">
  <cacheSource type="worksheet">
    <worksheetSource ref="A1:J201" sheet="Sheet1"/>
  </cacheSource>
  <cacheFields count="10">
    <cacheField name="ID" numFmtId="0">
      <sharedItems containsSemiMixedTypes="0" containsString="0" containsNumber="1" containsInteger="1" minValue="1" maxValue="200" count="2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Name" numFmtId="0">
      <sharedItems count="199">
        <s v="Joseph Little"/>
        <s v="Jennifer Jordan"/>
        <s v="Mark Gomez"/>
        <s v="Thomas Keith"/>
        <s v="Derrick Ray"/>
        <s v="Anthony Martinez"/>
        <s v="Stephanie Murphy"/>
        <s v="Courtney Newman"/>
        <s v="Tanya Rodriguez"/>
        <s v="Jeffery Foster"/>
        <s v="Jasmine Martin"/>
        <s v="Maria Hale"/>
        <s v="Eric Smith"/>
        <s v="Jason Calhoun"/>
        <s v="Hannah Soto"/>
        <s v="Robert Russo"/>
        <s v="Kevin Knox"/>
        <s v="Patricia Brown"/>
        <s v="Monica Garcia"/>
        <s v="Thomas Anderson"/>
        <s v="Dr. Kristi Davis"/>
        <s v="Amber Henderson"/>
        <s v="Ariana Morrison MD"/>
        <s v="Catherine Smith"/>
        <s v="Jeffrey Richards"/>
        <s v="Cody Richardson"/>
        <s v="Kevin Edwards"/>
        <s v="Kenneth Porter"/>
        <s v="Victor Miller"/>
        <s v="Jeffrey Ortiz"/>
        <s v="Scott Brooks"/>
        <s v="Brian Rivera"/>
        <s v="Dr. Tammy Williams"/>
        <s v="Monica Vance"/>
        <s v="Lisa Brown"/>
        <s v="Jonathan Romero"/>
        <s v="Laura Bradford"/>
        <s v="James Taylor"/>
        <s v="Joseph Harris"/>
        <s v="Cynthia Miller"/>
        <s v="Donald Jones"/>
        <s v="Mackenzie Foster"/>
        <s v="Diana Goodwin"/>
        <s v="Steven Ramirez"/>
        <s v="Adam Friedman"/>
        <s v="Matthew Wade"/>
        <s v="George Graham"/>
        <s v="Christina Murphy"/>
        <s v="Jamie Kidd"/>
        <s v="Linda Oneal"/>
        <s v="Cristian Cantu"/>
        <s v="Nicole Bailey"/>
        <s v="Shannon Brown"/>
        <s v="Laura Jones DDS"/>
        <s v="Melissa Hernandez"/>
        <s v="Elizabeth Robinson"/>
        <s v="Tammy Beck"/>
        <s v="Joseph Peters"/>
        <s v="Brianna Robertson"/>
        <s v="John Smith"/>
        <s v="Austin Vaughn"/>
        <s v="Alexis Smith"/>
        <s v="Alyssa Watkins"/>
        <s v="Mrs. Tammy Turner"/>
        <s v="Amanda Hayes"/>
        <s v="Raymond Mcclure"/>
        <s v="Taylor Dillon"/>
        <s v="April Roach"/>
        <s v="Charles Skinner"/>
        <s v="Vincent Huynh"/>
        <s v="Felicia Taylor"/>
        <s v="Mr. Andrew Kelly Jr."/>
        <s v="Ashley Wallace"/>
        <s v="Roger Simmons"/>
        <s v="Melissa Jones"/>
        <s v="Daniel Howell"/>
        <s v="Alexander Padilla"/>
        <s v="Lynn Marsh"/>
        <s v="Sandy Price"/>
        <s v="James Walker"/>
        <s v="Andre Hunt"/>
        <s v="Richard Williams"/>
        <s v="Lori Hamilton"/>
        <s v="David Taylor"/>
        <s v="Jeremy Beck"/>
        <s v="Julie Barber"/>
        <s v="Nancy Bishop"/>
        <s v="Aaron Bates"/>
        <s v="Jorge Harris"/>
        <s v="Charlene Gomez"/>
        <s v="Yolanda Heath"/>
        <s v="Steven Ali"/>
        <s v="Sandra Sims"/>
        <s v="Jonathon Donovan"/>
        <s v="Robert Trujillo"/>
        <s v="Ryan Brown"/>
        <s v="Candice Figueroa"/>
        <s v="Daniel Mitchell"/>
        <s v="Henry Whitney"/>
        <s v="Sheri Warren"/>
        <s v="Jeffrey West"/>
        <s v="Samantha Mcneil MD"/>
        <s v="Tyler Sanchez"/>
        <s v="Evan Scott"/>
        <s v="David Duffy"/>
        <s v="Caleb Schwartz"/>
        <s v="Andrea Elliott"/>
        <s v="Anthony Kirby"/>
        <s v="Jerry Vance"/>
        <s v="Candice Koch"/>
        <s v="Debra Jennings"/>
        <s v="Nichole Taylor"/>
        <s v="Patricia Richard"/>
        <s v="Edward Kim"/>
        <s v="Sonia Burns"/>
        <s v="Chelsea Chapman"/>
        <s v="Dr. Tammy Madden"/>
        <s v="Kristen Gonzalez"/>
        <s v="Daniel Morales"/>
        <s v="Susan Allen"/>
        <s v="Frank Gibson"/>
        <s v="Lindsey Cook"/>
        <s v="Mallory Garcia"/>
        <s v="Jonathan Dixon"/>
        <s v="Erin Morton"/>
        <s v="Julie Anderson"/>
        <s v="Robert Moore"/>
        <s v="Jason Hernandez"/>
        <s v="Brittany Hughes"/>
        <s v="Bianca Kim"/>
        <s v="Kathleen Reed"/>
        <s v="Dr. Timothy Becker"/>
        <s v="Michael Miller"/>
        <s v="Michelle Austin"/>
        <s v="Gary Gibson"/>
        <s v="Catherine Roberts"/>
        <s v="Andrea Williams"/>
        <s v="Robert Williams"/>
        <s v="Gabrielle Maddox"/>
        <s v="Jack Wilson"/>
        <s v="Travis Ramirez"/>
        <s v="Dylan Barnes"/>
        <s v="Adam Lozano"/>
        <s v="Brianna Nelson"/>
        <s v="Shelby Gonzales"/>
        <s v="Brenda Roberts"/>
        <s v="Steven Riggs"/>
        <s v="Melinda Meyers"/>
        <s v="Matthew Gibson"/>
        <s v="Cody Hickman"/>
        <s v="Michelle Smith"/>
        <s v="Kelly Williams"/>
        <s v="Benjamin Kirby"/>
        <s v="Erika Bradley"/>
        <s v="Nicholas Gamble"/>
        <s v="Jacqueline Reed"/>
        <s v="Becky Williams"/>
        <s v="Jennifer Myers"/>
        <s v="Ashley Wilson"/>
        <s v="Michael West"/>
        <s v="Ryan Boyle"/>
        <s v="Laura White"/>
        <s v="Megan Richardson"/>
        <s v="Johnny Bishop"/>
        <s v="James Riddle"/>
        <s v="Kristina Tyler"/>
        <s v="Diana Cortez"/>
        <s v="Breanna Perez"/>
        <s v="Manuel Braun"/>
        <s v="Timothy Wilkinson"/>
        <s v="Matthew Miller"/>
        <s v="Eric Parker"/>
        <s v="Mary Austin"/>
        <s v="Mark Glass"/>
        <s v="Anthony Castillo"/>
        <s v="Larry Fuller PhD"/>
        <s v="William Larsen"/>
        <s v="Curtis Thompson"/>
        <s v="Keith Williams"/>
        <s v="Catherine Patton"/>
        <s v="David Bird"/>
        <s v="Lydia Jones"/>
        <s v="Thomas Yates"/>
        <s v="Kimberly Stewart"/>
        <s v="Mr. Jeffery Tyler"/>
        <s v="Michael Soto"/>
        <s v="Daniel Allen"/>
        <s v="Jonathon Cline"/>
        <s v="Justin Hale"/>
        <s v="Keith Lewis"/>
        <s v="Miss Linda Murray"/>
        <s v="Cynthia Thompson"/>
        <s v="Sherri Perez"/>
        <s v="Dr. Anthony Lucero"/>
        <s v="Kathy Mills"/>
        <s v="Michael Mooney"/>
        <s v="Erica Branch"/>
        <s v="Heather Cook"/>
        <s v="Christopher Ochoa"/>
      </sharedItems>
    </cacheField>
    <cacheField name="Age" numFmtId="0">
      <sharedItems containsSemiMixedTypes="0" containsString="0" containsNumber="1" containsInteger="1" minValue="20" maxValue="60" count="41">
        <n v="35"/>
        <n v="40"/>
        <n v="55"/>
        <n v="44"/>
        <n v="37"/>
        <n v="26"/>
        <n v="30"/>
        <n v="20"/>
        <n v="56"/>
        <n v="42"/>
        <n v="43"/>
        <n v="27"/>
        <n v="57"/>
        <n v="28"/>
        <n v="54"/>
        <n v="32"/>
        <n v="48"/>
        <n v="33"/>
        <n v="60"/>
        <n v="39"/>
        <n v="59"/>
        <n v="49"/>
        <n v="36"/>
        <n v="34"/>
        <n v="58"/>
        <n v="46"/>
        <n v="31"/>
        <n v="53"/>
        <n v="21"/>
        <n v="52"/>
        <n v="23"/>
        <n v="47"/>
        <n v="22"/>
        <n v="41"/>
        <n v="29"/>
        <n v="24"/>
        <n v="38"/>
        <n v="50"/>
        <n v="51"/>
        <n v="25"/>
        <n v="45"/>
      </sharedItems>
    </cacheField>
    <cacheField name="Gender" numFmtId="0">
      <sharedItems count="2">
        <s v="F"/>
        <s v="M"/>
      </sharedItems>
    </cacheField>
    <cacheField name="Department" numFmtId="0">
      <sharedItems count="5">
        <s v="IT"/>
        <s v="Sales"/>
        <s v="HR"/>
        <s v="Finance"/>
        <s v="Marketing"/>
      </sharedItems>
    </cacheField>
    <cacheField name="Salary" numFmtId="0">
      <sharedItems containsSemiMixedTypes="0" containsString="0" containsNumber="1" containsInteger="1" minValue="30111" maxValue="79873" count="197">
        <n v="70986"/>
        <n v="63849"/>
        <n v="52537"/>
        <n v="77358"/>
        <n v="70572"/>
        <n v="67081"/>
        <n v="53813"/>
        <n v="54706"/>
        <n v="76304"/>
        <n v="44181"/>
        <n v="47225"/>
        <n v="43769"/>
        <n v="77634"/>
        <n v="46025"/>
        <n v="72009"/>
        <n v="62745"/>
        <n v="39959"/>
        <n v="50794"/>
        <n v="65152"/>
        <n v="46252"/>
        <n v="31929"/>
        <n v="77413"/>
        <n v="75052"/>
        <n v="54329"/>
        <n v="70350"/>
        <n v="46435"/>
        <n v="76884"/>
        <n v="44789"/>
        <n v="79873"/>
        <n v="58256"/>
        <n v="61420"/>
        <n v="65570"/>
        <n v="60577"/>
        <n v="63927"/>
        <n v="39949"/>
        <n v="40376"/>
        <n v="64073"/>
        <n v="71550"/>
        <n v="45787"/>
        <n v="76412"/>
        <n v="51394"/>
        <n v="41457"/>
        <n v="67040"/>
        <n v="55132"/>
        <n v="58404"/>
        <n v="45721"/>
        <n v="49526"/>
        <n v="30111"/>
        <n v="43627"/>
        <n v="50514"/>
        <n v="60466"/>
        <n v="43355"/>
        <n v="34592"/>
        <n v="58324"/>
        <n v="72194"/>
        <n v="52055"/>
        <n v="64063"/>
        <n v="71515"/>
        <n v="38571"/>
        <n v="58107"/>
        <n v="61988"/>
        <n v="49014"/>
        <n v="40744"/>
        <n v="58110"/>
        <n v="75947"/>
        <n v="37978"/>
        <n v="55541"/>
        <n v="45508"/>
        <n v="30135"/>
        <n v="75728"/>
        <n v="51724"/>
        <n v="77886"/>
        <n v="35220"/>
        <n v="51321"/>
        <n v="61527"/>
        <n v="38684"/>
        <n v="31005"/>
        <n v="44245"/>
        <n v="48296"/>
        <n v="74413"/>
        <n v="76940"/>
        <n v="64523"/>
        <n v="38871"/>
        <n v="39090"/>
        <n v="65939"/>
        <n v="60367"/>
        <n v="44276"/>
        <n v="50630"/>
        <n v="44082"/>
        <n v="46592"/>
        <n v="59613"/>
        <n v="58254"/>
        <n v="32448"/>
        <n v="67377"/>
        <n v="66570"/>
        <n v="40862"/>
        <n v="37827"/>
        <n v="65539"/>
        <n v="43063"/>
        <n v="76115"/>
        <n v="79682"/>
        <n v="62476"/>
        <n v="74601"/>
        <n v="40856"/>
        <n v="47261"/>
        <n v="43021"/>
        <n v="43933"/>
        <n v="41324"/>
        <n v="43941"/>
        <n v="72463"/>
        <n v="33591"/>
        <n v="39047"/>
        <n v="67255"/>
        <n v="37610"/>
        <n v="72740"/>
        <n v="70516"/>
        <n v="54788"/>
        <n v="32584"/>
        <n v="56707"/>
        <n v="73126"/>
        <n v="57750"/>
        <n v="53691"/>
        <n v="32296"/>
        <n v="60772"/>
        <n v="79060"/>
        <n v="58083"/>
        <n v="74168"/>
        <n v="37109"/>
        <n v="42519"/>
        <n v="35096"/>
        <n v="42158"/>
        <n v="74324"/>
        <n v="43241"/>
        <n v="72907"/>
        <n v="43747"/>
        <n v="46491"/>
        <n v="47731"/>
        <n v="69901"/>
        <n v="78937"/>
        <n v="74925"/>
        <n v="58486"/>
        <n v="64296"/>
        <n v="45459"/>
        <n v="48643"/>
        <n v="30655"/>
        <n v="40055"/>
        <n v="61996"/>
        <n v="74165"/>
        <n v="70831"/>
        <n v="64877"/>
        <n v="68905"/>
        <n v="61268"/>
        <n v="45143"/>
        <n v="64181"/>
        <n v="58898"/>
        <n v="67654"/>
        <n v="60860"/>
        <n v="61305"/>
        <n v="65012"/>
        <n v="77402"/>
        <n v="48827"/>
        <n v="39475"/>
        <n v="33511"/>
        <n v="53198"/>
        <n v="78013"/>
        <n v="58229"/>
        <n v="43487"/>
        <n v="66075"/>
        <n v="75366"/>
        <n v="39006"/>
        <n v="51182"/>
        <n v="67044"/>
        <n v="64841"/>
        <n v="72477"/>
        <n v="35473"/>
        <n v="35951"/>
        <n v="44599"/>
        <n v="34957"/>
        <n v="42559"/>
        <n v="56023"/>
        <n v="44123"/>
        <n v="31425"/>
        <n v="77111"/>
        <n v="49236"/>
        <n v="73975"/>
        <n v="41548"/>
        <n v="78838"/>
        <n v="37488"/>
        <n v="37793"/>
        <n v="57691"/>
        <n v="44070"/>
        <n v="36513"/>
        <n v="35073"/>
        <n v="62437"/>
        <n v="33873"/>
        <n v="72959"/>
        <n v="66546"/>
      </sharedItems>
    </cacheField>
    <cacheField name="Joining Date" numFmtId="180">
      <sharedItems containsSemiMixedTypes="0" containsString="0" containsNonDate="0" containsDate="1" minDate="2014-07-23T00:00:00" maxDate="2024-07-10T00:00:00" count="192">
        <d v="2021-06-07T00:00:00"/>
        <d v="2022-01-05T00:00:00"/>
        <d v="2021-08-10T00:00:00"/>
        <d v="2018-10-12T00:00:00"/>
        <d v="2020-04-24T00:00:00"/>
        <d v="2016-04-05T00:00:00"/>
        <d v="2022-05-13T00:00:00"/>
        <d v="2021-01-20T00:00:00"/>
        <d v="2016-08-15T00:00:00"/>
        <d v="2022-05-09T00:00:00"/>
        <d v="2020-08-21T00:00:00"/>
        <d v="2022-08-27T00:00:00"/>
        <d v="2019-07-04T00:00:00"/>
        <d v="2015-01-10T00:00:00"/>
        <d v="2016-10-25T00:00:00"/>
        <d v="2017-02-28T00:00:00"/>
        <d v="2022-09-18T00:00:00"/>
        <d v="2021-10-10T00:00:00"/>
        <d v="2021-05-20T00:00:00"/>
        <d v="2021-07-17T00:00:00"/>
        <d v="2017-01-14T00:00:00"/>
        <d v="2017-07-21T00:00:00"/>
        <d v="2020-04-21T00:00:00"/>
        <d v="2019-11-27T00:00:00"/>
        <d v="2016-02-12T00:00:00"/>
        <d v="2024-01-29T00:00:00"/>
        <d v="2020-01-10T00:00:00"/>
        <d v="2023-04-01T00:00:00"/>
        <d v="2018-12-24T00:00:00"/>
        <d v="2021-08-30T00:00:00"/>
        <d v="2019-11-04T00:00:00"/>
        <d v="2023-06-26T00:00:00"/>
        <d v="2015-11-24T00:00:00"/>
        <d v="2021-03-20T00:00:00"/>
        <d v="2024-04-17T00:00:00"/>
        <d v="2016-01-16T00:00:00"/>
        <d v="2023-07-13T00:00:00"/>
        <d v="2021-01-07T00:00:00"/>
        <d v="2024-02-20T00:00:00"/>
        <d v="2023-02-14T00:00:00"/>
        <d v="2024-06-29T00:00:00"/>
        <d v="2015-08-15T00:00:00"/>
        <d v="2017-03-30T00:00:00"/>
        <d v="2019-10-18T00:00:00"/>
        <d v="2020-10-05T00:00:00"/>
        <d v="2015-12-02T00:00:00"/>
        <d v="2016-04-08T00:00:00"/>
        <d v="2017-10-21T00:00:00"/>
        <d v="2020-04-18T00:00:00"/>
        <d v="2015-08-06T00:00:00"/>
        <d v="2014-11-11T00:00:00"/>
        <d v="2017-05-02T00:00:00"/>
        <d v="2023-05-03T00:00:00"/>
        <d v="2022-10-11T00:00:00"/>
        <d v="2019-02-08T00:00:00"/>
        <d v="2020-01-23T00:00:00"/>
        <d v="2016-07-06T00:00:00"/>
        <d v="2021-02-17T00:00:00"/>
        <d v="2022-10-08T00:00:00"/>
        <d v="2019-03-08T00:00:00"/>
        <d v="2018-12-20T00:00:00"/>
        <d v="2018-04-01T00:00:00"/>
        <d v="2016-07-07T00:00:00"/>
        <d v="2018-07-31T00:00:00"/>
        <d v="2017-02-22T00:00:00"/>
        <d v="2023-10-23T00:00:00"/>
        <d v="2015-08-19T00:00:00"/>
        <d v="2019-02-12T00:00:00"/>
        <d v="2024-02-06T00:00:00"/>
        <d v="2019-02-22T00:00:00"/>
        <d v="2021-01-11T00:00:00"/>
        <d v="2017-07-04T00:00:00"/>
        <d v="2020-09-17T00:00:00"/>
        <d v="2022-02-23T00:00:00"/>
        <d v="2016-04-27T00:00:00"/>
        <d v="2018-09-10T00:00:00"/>
        <d v="2017-06-27T00:00:00"/>
        <d v="2015-10-06T00:00:00"/>
        <d v="2017-10-30T00:00:00"/>
        <d v="2014-11-17T00:00:00"/>
        <d v="2023-07-28T00:00:00"/>
        <d v="2021-04-28T00:00:00"/>
        <d v="2017-01-18T00:00:00"/>
        <d v="2023-01-21T00:00:00"/>
        <d v="2019-11-07T00:00:00"/>
        <d v="2017-09-26T00:00:00"/>
        <d v="2015-04-30T00:00:00"/>
        <d v="2018-12-06T00:00:00"/>
        <d v="2024-06-13T00:00:00"/>
        <d v="2015-01-23T00:00:00"/>
        <d v="2023-10-18T00:00:00"/>
        <d v="2019-03-29T00:00:00"/>
        <d v="2018-07-09T00:00:00"/>
        <d v="2024-01-12T00:00:00"/>
        <d v="2019-03-05T00:00:00"/>
        <d v="2018-06-23T00:00:00"/>
        <d v="2023-01-30T00:00:00"/>
        <d v="2023-05-13T00:00:00"/>
        <d v="2017-12-02T00:00:00"/>
        <d v="2023-10-20T00:00:00"/>
        <d v="2024-04-08T00:00:00"/>
        <d v="2020-03-21T00:00:00"/>
        <d v="2016-07-16T00:00:00"/>
        <d v="2016-09-24T00:00:00"/>
        <d v="2022-09-12T00:00:00"/>
        <d v="2014-08-18T00:00:00"/>
        <d v="2018-04-10T00:00:00"/>
        <d v="2020-01-29T00:00:00"/>
        <d v="2019-05-18T00:00:00"/>
        <d v="2022-09-26T00:00:00"/>
        <d v="2017-09-17T00:00:00"/>
        <d v="2019-02-04T00:00:00"/>
        <d v="2017-01-09T00:00:00"/>
        <d v="2017-10-09T00:00:00"/>
        <d v="2019-01-13T00:00:00"/>
        <d v="2017-12-28T00:00:00"/>
        <d v="2016-03-10T00:00:00"/>
        <d v="2019-12-12T00:00:00"/>
        <d v="2021-11-30T00:00:00"/>
        <d v="2014-12-22T00:00:00"/>
        <d v="2017-12-30T00:00:00"/>
        <d v="2020-11-10T00:00:00"/>
        <d v="2024-02-19T00:00:00"/>
        <d v="2023-01-17T00:00:00"/>
        <d v="2016-05-18T00:00:00"/>
        <d v="2021-02-21T00:00:00"/>
        <d v="2017-10-14T00:00:00"/>
        <d v="2015-11-16T00:00:00"/>
        <d v="2023-04-24T00:00:00"/>
        <d v="2022-11-01T00:00:00"/>
        <d v="2016-03-03T00:00:00"/>
        <d v="2017-11-19T00:00:00"/>
        <d v="2018-03-30T00:00:00"/>
        <d v="2018-05-14T00:00:00"/>
        <d v="2015-04-17T00:00:00"/>
        <d v="2023-05-18T00:00:00"/>
        <d v="2022-05-10T00:00:00"/>
        <d v="2017-08-24T00:00:00"/>
        <d v="2024-06-10T00:00:00"/>
        <d v="2020-03-25T00:00:00"/>
        <d v="2021-06-16T00:00:00"/>
        <d v="2020-04-22T00:00:00"/>
        <d v="2022-07-24T00:00:00"/>
        <d v="2014-08-31T00:00:00"/>
        <d v="2017-05-07T00:00:00"/>
        <d v="2020-09-03T00:00:00"/>
        <d v="2023-08-21T00:00:00"/>
        <d v="2019-02-18T00:00:00"/>
        <d v="2019-07-27T00:00:00"/>
        <d v="2014-07-23T00:00:00"/>
        <d v="2022-09-30T00:00:00"/>
        <d v="2015-03-22T00:00:00"/>
        <d v="2015-04-19T00:00:00"/>
        <d v="2014-12-13T00:00:00"/>
        <d v="2022-04-28T00:00:00"/>
        <d v="2017-04-17T00:00:00"/>
        <d v="2022-07-11T00:00:00"/>
        <d v="2020-07-31T00:00:00"/>
        <d v="2020-05-07T00:00:00"/>
        <d v="2023-06-21T00:00:00"/>
        <d v="2024-07-10T00:00:00"/>
        <d v="2019-09-07T00:00:00"/>
        <d v="2016-01-23T00:00:00"/>
        <d v="2017-05-17T00:00:00"/>
        <d v="2016-09-10T00:00:00"/>
        <d v="2019-07-15T00:00:00"/>
        <d v="2023-09-18T00:00:00"/>
        <d v="2015-10-14T00:00:00"/>
        <d v="2021-07-06T00:00:00"/>
        <d v="2021-07-07T00:00:00"/>
        <d v="2023-05-06T00:00:00"/>
        <d v="2016-03-08T00:00:00"/>
        <d v="2020-07-24T00:00:00"/>
        <d v="2020-09-16T00:00:00"/>
        <d v="2018-05-27T00:00:00"/>
        <d v="2020-12-24T00:00:00"/>
        <d v="2021-02-14T00:00:00"/>
        <d v="2018-12-12T00:00:00"/>
        <d v="2015-12-07T00:00:00"/>
        <d v="2018-04-27T00:00:00"/>
        <d v="2020-10-11T00:00:00"/>
        <d v="2018-04-09T00:00:00"/>
        <d v="2023-12-26T00:00:00"/>
        <d v="2020-03-24T00:00:00"/>
        <d v="2022-04-01T00:00:00"/>
        <d v="2018-12-27T00:00:00"/>
        <d v="2020-01-05T00:00:00"/>
        <d v="2014-07-26T00:00:00"/>
        <d v="2021-01-01T00:00:00"/>
        <d v="2016-03-02T00:00:00"/>
        <d v="2017-11-04T00:00:00"/>
        <d v="2021-12-07T00:00:00"/>
      </sharedItems>
    </cacheField>
    <cacheField name="Sales" numFmtId="0">
      <sharedItems containsSemiMixedTypes="0" containsString="0" containsNumber="1" containsInteger="1" minValue="10263" maxValue="39772" count="200">
        <n v="13394"/>
        <n v="28070"/>
        <n v="38327"/>
        <n v="20413"/>
        <n v="31025"/>
        <n v="12096"/>
        <n v="39507"/>
        <n v="16865"/>
        <n v="22260"/>
        <n v="19002"/>
        <n v="39772"/>
        <n v="25897"/>
        <n v="22359"/>
        <n v="14774"/>
        <n v="36836"/>
        <n v="36474"/>
        <n v="22654"/>
        <n v="24487"/>
        <n v="33987"/>
        <n v="34241"/>
        <n v="34366"/>
        <n v="16964"/>
        <n v="28846"/>
        <n v="33529"/>
        <n v="38067"/>
        <n v="39585"/>
        <n v="11271"/>
        <n v="22170"/>
        <n v="20391"/>
        <n v="20553"/>
        <n v="10664"/>
        <n v="21285"/>
        <n v="11672"/>
        <n v="24967"/>
        <n v="11978"/>
        <n v="31174"/>
        <n v="38678"/>
        <n v="31994"/>
        <n v="14870"/>
        <n v="21302"/>
        <n v="30546"/>
        <n v="22139"/>
        <n v="11264"/>
        <n v="11878"/>
        <n v="20523"/>
        <n v="10765"/>
        <n v="36637"/>
        <n v="16498"/>
        <n v="37968"/>
        <n v="17681"/>
        <n v="17012"/>
        <n v="19881"/>
        <n v="29803"/>
        <n v="19170"/>
        <n v="17352"/>
        <n v="29240"/>
        <n v="12142"/>
        <n v="31876"/>
        <n v="16927"/>
        <n v="25284"/>
        <n v="10594"/>
        <n v="13213"/>
        <n v="27273"/>
        <n v="21278"/>
        <n v="14363"/>
        <n v="32521"/>
        <n v="16011"/>
        <n v="16901"/>
        <n v="28340"/>
        <n v="31020"/>
        <n v="27123"/>
        <n v="30080"/>
        <n v="29444"/>
        <n v="29006"/>
        <n v="21871"/>
        <n v="37414"/>
        <n v="24340"/>
        <n v="16800"/>
        <n v="33597"/>
        <n v="14844"/>
        <n v="27082"/>
        <n v="35187"/>
        <n v="32084"/>
        <n v="19756"/>
        <n v="23065"/>
        <n v="16439"/>
        <n v="38522"/>
        <n v="12662"/>
        <n v="27956"/>
        <n v="11073"/>
        <n v="32024"/>
        <n v="24398"/>
        <n v="39487"/>
        <n v="38185"/>
        <n v="21575"/>
        <n v="13911"/>
        <n v="36655"/>
        <n v="21102"/>
        <n v="36315"/>
        <n v="37613"/>
        <n v="13747"/>
        <n v="22606"/>
        <n v="35571"/>
        <n v="27112"/>
        <n v="31585"/>
        <n v="18918"/>
        <n v="32242"/>
        <n v="19856"/>
        <n v="28005"/>
        <n v="15511"/>
        <n v="12276"/>
        <n v="28398"/>
        <n v="27117"/>
        <n v="13505"/>
        <n v="36502"/>
        <n v="19645"/>
        <n v="10595"/>
        <n v="14730"/>
        <n v="19419"/>
        <n v="39227"/>
        <n v="18644"/>
        <n v="30287"/>
        <n v="18177"/>
        <n v="36702"/>
        <n v="37823"/>
        <n v="12135"/>
        <n v="30782"/>
        <n v="17297"/>
        <n v="34181"/>
        <n v="35171"/>
        <n v="12270"/>
        <n v="36938"/>
        <n v="10779"/>
        <n v="30260"/>
        <n v="34641"/>
        <n v="33232"/>
        <n v="26996"/>
        <n v="16639"/>
        <n v="37582"/>
        <n v="12146"/>
        <n v="24266"/>
        <n v="34805"/>
        <n v="14122"/>
        <n v="14152"/>
        <n v="37173"/>
        <n v="11775"/>
        <n v="34271"/>
        <n v="27635"/>
        <n v="26800"/>
        <n v="16156"/>
        <n v="10425"/>
        <n v="32750"/>
        <n v="21569"/>
        <n v="18063"/>
        <n v="34507"/>
        <n v="38150"/>
        <n v="39106"/>
        <n v="37379"/>
        <n v="24748"/>
        <n v="13558"/>
        <n v="14394"/>
        <n v="23493"/>
        <n v="32807"/>
        <n v="39643"/>
        <n v="18370"/>
        <n v="20000"/>
        <n v="35960"/>
        <n v="31341"/>
        <n v="13992"/>
        <n v="36286"/>
        <n v="39466"/>
        <n v="10283"/>
        <n v="36781"/>
        <n v="35393"/>
        <n v="10726"/>
        <n v="22612"/>
        <n v="17614"/>
        <n v="12888"/>
        <n v="33112"/>
        <n v="20838"/>
        <n v="18735"/>
        <n v="39503"/>
        <n v="15952"/>
        <n v="13838"/>
        <n v="16487"/>
        <n v="27092"/>
        <n v="12903"/>
        <n v="37035"/>
        <n v="14615"/>
        <n v="29838"/>
        <n v="17507"/>
        <n v="29163"/>
        <n v="24662"/>
        <n v="10263"/>
        <n v="22041"/>
        <n v="15778"/>
        <n v="20588"/>
        <n v="32158"/>
        <n v="17883"/>
        <n v="26898"/>
      </sharedItems>
    </cacheField>
    <cacheField name="Region" numFmtId="0">
      <sharedItems count="4">
        <s v="North"/>
        <s v="West"/>
        <s v="South"/>
        <s v="East"/>
      </sharedItems>
    </cacheField>
    <cacheField name="Project Hours" numFmtId="0">
      <sharedItems containsSemiMixedTypes="0" containsString="0" containsNumber="1" containsInteger="1" minValue="20" maxValue="60" count="41">
        <n v="44"/>
        <n v="40"/>
        <n v="52"/>
        <n v="38"/>
        <n v="33"/>
        <n v="28"/>
        <n v="25"/>
        <n v="59"/>
        <n v="41"/>
        <n v="56"/>
        <n v="54"/>
        <n v="60"/>
        <n v="47"/>
        <n v="20"/>
        <n v="21"/>
        <n v="45"/>
        <n v="22"/>
        <n v="36"/>
        <n v="23"/>
        <n v="46"/>
        <n v="55"/>
        <n v="57"/>
        <n v="39"/>
        <n v="27"/>
        <n v="58"/>
        <n v="31"/>
        <n v="30"/>
        <n v="26"/>
        <n v="29"/>
        <n v="43"/>
        <n v="24"/>
        <n v="42"/>
        <n v="37"/>
        <n v="53"/>
        <n v="34"/>
        <n v="51"/>
        <n v="49"/>
        <n v="32"/>
        <n v="35"/>
        <n v="48"/>
        <n v="5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0"/>
    <x v="1"/>
  </r>
  <r>
    <x v="2"/>
    <x v="2"/>
    <x v="2"/>
    <x v="1"/>
    <x v="2"/>
    <x v="2"/>
    <x v="2"/>
    <x v="2"/>
    <x v="1"/>
    <x v="2"/>
  </r>
  <r>
    <x v="3"/>
    <x v="3"/>
    <x v="3"/>
    <x v="0"/>
    <x v="3"/>
    <x v="3"/>
    <x v="3"/>
    <x v="3"/>
    <x v="2"/>
    <x v="3"/>
  </r>
  <r>
    <x v="4"/>
    <x v="4"/>
    <x v="4"/>
    <x v="1"/>
    <x v="2"/>
    <x v="4"/>
    <x v="4"/>
    <x v="4"/>
    <x v="3"/>
    <x v="4"/>
  </r>
  <r>
    <x v="5"/>
    <x v="5"/>
    <x v="3"/>
    <x v="1"/>
    <x v="1"/>
    <x v="5"/>
    <x v="5"/>
    <x v="5"/>
    <x v="0"/>
    <x v="5"/>
  </r>
  <r>
    <x v="6"/>
    <x v="6"/>
    <x v="5"/>
    <x v="0"/>
    <x v="3"/>
    <x v="6"/>
    <x v="6"/>
    <x v="6"/>
    <x v="0"/>
    <x v="6"/>
  </r>
  <r>
    <x v="7"/>
    <x v="7"/>
    <x v="6"/>
    <x v="1"/>
    <x v="2"/>
    <x v="7"/>
    <x v="7"/>
    <x v="7"/>
    <x v="0"/>
    <x v="7"/>
  </r>
  <r>
    <x v="8"/>
    <x v="8"/>
    <x v="7"/>
    <x v="1"/>
    <x v="0"/>
    <x v="8"/>
    <x v="8"/>
    <x v="8"/>
    <x v="0"/>
    <x v="3"/>
  </r>
  <r>
    <x v="9"/>
    <x v="9"/>
    <x v="8"/>
    <x v="0"/>
    <x v="4"/>
    <x v="9"/>
    <x v="9"/>
    <x v="9"/>
    <x v="1"/>
    <x v="3"/>
  </r>
  <r>
    <x v="10"/>
    <x v="10"/>
    <x v="9"/>
    <x v="0"/>
    <x v="0"/>
    <x v="10"/>
    <x v="10"/>
    <x v="10"/>
    <x v="2"/>
    <x v="8"/>
  </r>
  <r>
    <x v="11"/>
    <x v="11"/>
    <x v="10"/>
    <x v="1"/>
    <x v="4"/>
    <x v="11"/>
    <x v="11"/>
    <x v="11"/>
    <x v="2"/>
    <x v="9"/>
  </r>
  <r>
    <x v="12"/>
    <x v="12"/>
    <x v="11"/>
    <x v="0"/>
    <x v="1"/>
    <x v="12"/>
    <x v="12"/>
    <x v="12"/>
    <x v="0"/>
    <x v="8"/>
  </r>
  <r>
    <x v="13"/>
    <x v="13"/>
    <x v="2"/>
    <x v="0"/>
    <x v="1"/>
    <x v="13"/>
    <x v="13"/>
    <x v="13"/>
    <x v="1"/>
    <x v="0"/>
  </r>
  <r>
    <x v="14"/>
    <x v="14"/>
    <x v="12"/>
    <x v="0"/>
    <x v="0"/>
    <x v="14"/>
    <x v="14"/>
    <x v="14"/>
    <x v="1"/>
    <x v="10"/>
  </r>
  <r>
    <x v="15"/>
    <x v="15"/>
    <x v="12"/>
    <x v="1"/>
    <x v="4"/>
    <x v="15"/>
    <x v="15"/>
    <x v="15"/>
    <x v="1"/>
    <x v="11"/>
  </r>
  <r>
    <x v="16"/>
    <x v="16"/>
    <x v="2"/>
    <x v="0"/>
    <x v="2"/>
    <x v="16"/>
    <x v="16"/>
    <x v="16"/>
    <x v="2"/>
    <x v="12"/>
  </r>
  <r>
    <x v="17"/>
    <x v="17"/>
    <x v="13"/>
    <x v="1"/>
    <x v="4"/>
    <x v="17"/>
    <x v="17"/>
    <x v="17"/>
    <x v="3"/>
    <x v="2"/>
  </r>
  <r>
    <x v="18"/>
    <x v="18"/>
    <x v="11"/>
    <x v="0"/>
    <x v="4"/>
    <x v="18"/>
    <x v="18"/>
    <x v="18"/>
    <x v="2"/>
    <x v="8"/>
  </r>
  <r>
    <x v="19"/>
    <x v="19"/>
    <x v="14"/>
    <x v="0"/>
    <x v="3"/>
    <x v="19"/>
    <x v="19"/>
    <x v="19"/>
    <x v="1"/>
    <x v="0"/>
  </r>
  <r>
    <x v="20"/>
    <x v="20"/>
    <x v="15"/>
    <x v="0"/>
    <x v="1"/>
    <x v="20"/>
    <x v="20"/>
    <x v="20"/>
    <x v="2"/>
    <x v="0"/>
  </r>
  <r>
    <x v="21"/>
    <x v="21"/>
    <x v="16"/>
    <x v="1"/>
    <x v="4"/>
    <x v="21"/>
    <x v="21"/>
    <x v="21"/>
    <x v="1"/>
    <x v="8"/>
  </r>
  <r>
    <x v="22"/>
    <x v="22"/>
    <x v="17"/>
    <x v="0"/>
    <x v="2"/>
    <x v="22"/>
    <x v="22"/>
    <x v="22"/>
    <x v="0"/>
    <x v="6"/>
  </r>
  <r>
    <x v="23"/>
    <x v="23"/>
    <x v="18"/>
    <x v="1"/>
    <x v="0"/>
    <x v="23"/>
    <x v="23"/>
    <x v="23"/>
    <x v="2"/>
    <x v="13"/>
  </r>
  <r>
    <x v="24"/>
    <x v="24"/>
    <x v="9"/>
    <x v="0"/>
    <x v="0"/>
    <x v="24"/>
    <x v="24"/>
    <x v="24"/>
    <x v="1"/>
    <x v="14"/>
  </r>
  <r>
    <x v="25"/>
    <x v="25"/>
    <x v="19"/>
    <x v="0"/>
    <x v="1"/>
    <x v="25"/>
    <x v="25"/>
    <x v="25"/>
    <x v="2"/>
    <x v="15"/>
  </r>
  <r>
    <x v="26"/>
    <x v="26"/>
    <x v="20"/>
    <x v="0"/>
    <x v="2"/>
    <x v="26"/>
    <x v="26"/>
    <x v="26"/>
    <x v="1"/>
    <x v="6"/>
  </r>
  <r>
    <x v="27"/>
    <x v="27"/>
    <x v="21"/>
    <x v="0"/>
    <x v="1"/>
    <x v="27"/>
    <x v="27"/>
    <x v="27"/>
    <x v="2"/>
    <x v="16"/>
  </r>
  <r>
    <x v="28"/>
    <x v="28"/>
    <x v="20"/>
    <x v="1"/>
    <x v="2"/>
    <x v="28"/>
    <x v="28"/>
    <x v="28"/>
    <x v="1"/>
    <x v="13"/>
  </r>
  <r>
    <x v="29"/>
    <x v="29"/>
    <x v="8"/>
    <x v="1"/>
    <x v="4"/>
    <x v="29"/>
    <x v="29"/>
    <x v="29"/>
    <x v="3"/>
    <x v="17"/>
  </r>
  <r>
    <x v="30"/>
    <x v="30"/>
    <x v="6"/>
    <x v="1"/>
    <x v="2"/>
    <x v="30"/>
    <x v="30"/>
    <x v="30"/>
    <x v="2"/>
    <x v="5"/>
  </r>
  <r>
    <x v="31"/>
    <x v="31"/>
    <x v="22"/>
    <x v="0"/>
    <x v="1"/>
    <x v="31"/>
    <x v="31"/>
    <x v="31"/>
    <x v="3"/>
    <x v="18"/>
  </r>
  <r>
    <x v="32"/>
    <x v="32"/>
    <x v="5"/>
    <x v="1"/>
    <x v="3"/>
    <x v="32"/>
    <x v="32"/>
    <x v="32"/>
    <x v="0"/>
    <x v="10"/>
  </r>
  <r>
    <x v="33"/>
    <x v="33"/>
    <x v="23"/>
    <x v="1"/>
    <x v="2"/>
    <x v="33"/>
    <x v="33"/>
    <x v="33"/>
    <x v="2"/>
    <x v="19"/>
  </r>
  <r>
    <x v="34"/>
    <x v="34"/>
    <x v="3"/>
    <x v="0"/>
    <x v="2"/>
    <x v="34"/>
    <x v="34"/>
    <x v="34"/>
    <x v="0"/>
    <x v="20"/>
  </r>
  <r>
    <x v="35"/>
    <x v="35"/>
    <x v="6"/>
    <x v="0"/>
    <x v="4"/>
    <x v="35"/>
    <x v="35"/>
    <x v="35"/>
    <x v="2"/>
    <x v="21"/>
  </r>
  <r>
    <x v="36"/>
    <x v="36"/>
    <x v="24"/>
    <x v="1"/>
    <x v="0"/>
    <x v="36"/>
    <x v="36"/>
    <x v="36"/>
    <x v="1"/>
    <x v="5"/>
  </r>
  <r>
    <x v="37"/>
    <x v="37"/>
    <x v="6"/>
    <x v="1"/>
    <x v="3"/>
    <x v="37"/>
    <x v="37"/>
    <x v="37"/>
    <x v="3"/>
    <x v="22"/>
  </r>
  <r>
    <x v="38"/>
    <x v="38"/>
    <x v="25"/>
    <x v="0"/>
    <x v="3"/>
    <x v="38"/>
    <x v="38"/>
    <x v="38"/>
    <x v="3"/>
    <x v="16"/>
  </r>
  <r>
    <x v="39"/>
    <x v="39"/>
    <x v="5"/>
    <x v="0"/>
    <x v="2"/>
    <x v="39"/>
    <x v="39"/>
    <x v="39"/>
    <x v="2"/>
    <x v="1"/>
  </r>
  <r>
    <x v="40"/>
    <x v="40"/>
    <x v="26"/>
    <x v="1"/>
    <x v="1"/>
    <x v="40"/>
    <x v="40"/>
    <x v="40"/>
    <x v="1"/>
    <x v="6"/>
  </r>
  <r>
    <x v="41"/>
    <x v="41"/>
    <x v="3"/>
    <x v="0"/>
    <x v="2"/>
    <x v="41"/>
    <x v="41"/>
    <x v="41"/>
    <x v="1"/>
    <x v="18"/>
  </r>
  <r>
    <x v="42"/>
    <x v="42"/>
    <x v="6"/>
    <x v="1"/>
    <x v="1"/>
    <x v="42"/>
    <x v="42"/>
    <x v="42"/>
    <x v="1"/>
    <x v="2"/>
  </r>
  <r>
    <x v="43"/>
    <x v="43"/>
    <x v="17"/>
    <x v="1"/>
    <x v="0"/>
    <x v="43"/>
    <x v="43"/>
    <x v="43"/>
    <x v="1"/>
    <x v="23"/>
  </r>
  <r>
    <x v="44"/>
    <x v="44"/>
    <x v="15"/>
    <x v="1"/>
    <x v="0"/>
    <x v="44"/>
    <x v="44"/>
    <x v="44"/>
    <x v="3"/>
    <x v="11"/>
  </r>
  <r>
    <x v="45"/>
    <x v="45"/>
    <x v="14"/>
    <x v="1"/>
    <x v="3"/>
    <x v="45"/>
    <x v="45"/>
    <x v="45"/>
    <x v="0"/>
    <x v="19"/>
  </r>
  <r>
    <x v="46"/>
    <x v="46"/>
    <x v="20"/>
    <x v="0"/>
    <x v="4"/>
    <x v="46"/>
    <x v="46"/>
    <x v="46"/>
    <x v="3"/>
    <x v="24"/>
  </r>
  <r>
    <x v="47"/>
    <x v="47"/>
    <x v="15"/>
    <x v="0"/>
    <x v="3"/>
    <x v="47"/>
    <x v="47"/>
    <x v="47"/>
    <x v="3"/>
    <x v="25"/>
  </r>
  <r>
    <x v="48"/>
    <x v="48"/>
    <x v="14"/>
    <x v="0"/>
    <x v="0"/>
    <x v="48"/>
    <x v="48"/>
    <x v="48"/>
    <x v="0"/>
    <x v="6"/>
  </r>
  <r>
    <x v="49"/>
    <x v="49"/>
    <x v="27"/>
    <x v="1"/>
    <x v="4"/>
    <x v="49"/>
    <x v="49"/>
    <x v="49"/>
    <x v="3"/>
    <x v="18"/>
  </r>
  <r>
    <x v="50"/>
    <x v="50"/>
    <x v="28"/>
    <x v="1"/>
    <x v="2"/>
    <x v="50"/>
    <x v="50"/>
    <x v="50"/>
    <x v="2"/>
    <x v="26"/>
  </r>
  <r>
    <x v="51"/>
    <x v="51"/>
    <x v="2"/>
    <x v="0"/>
    <x v="4"/>
    <x v="51"/>
    <x v="51"/>
    <x v="51"/>
    <x v="0"/>
    <x v="27"/>
  </r>
  <r>
    <x v="52"/>
    <x v="52"/>
    <x v="2"/>
    <x v="1"/>
    <x v="3"/>
    <x v="52"/>
    <x v="52"/>
    <x v="52"/>
    <x v="0"/>
    <x v="28"/>
  </r>
  <r>
    <x v="53"/>
    <x v="53"/>
    <x v="2"/>
    <x v="0"/>
    <x v="2"/>
    <x v="53"/>
    <x v="53"/>
    <x v="53"/>
    <x v="3"/>
    <x v="29"/>
  </r>
  <r>
    <x v="54"/>
    <x v="54"/>
    <x v="5"/>
    <x v="0"/>
    <x v="4"/>
    <x v="54"/>
    <x v="54"/>
    <x v="54"/>
    <x v="0"/>
    <x v="27"/>
  </r>
  <r>
    <x v="55"/>
    <x v="55"/>
    <x v="4"/>
    <x v="0"/>
    <x v="4"/>
    <x v="55"/>
    <x v="55"/>
    <x v="55"/>
    <x v="0"/>
    <x v="7"/>
  </r>
  <r>
    <x v="56"/>
    <x v="56"/>
    <x v="29"/>
    <x v="1"/>
    <x v="1"/>
    <x v="56"/>
    <x v="56"/>
    <x v="56"/>
    <x v="0"/>
    <x v="30"/>
  </r>
  <r>
    <x v="57"/>
    <x v="57"/>
    <x v="3"/>
    <x v="0"/>
    <x v="3"/>
    <x v="57"/>
    <x v="57"/>
    <x v="57"/>
    <x v="3"/>
    <x v="17"/>
  </r>
  <r>
    <x v="58"/>
    <x v="58"/>
    <x v="22"/>
    <x v="0"/>
    <x v="2"/>
    <x v="58"/>
    <x v="58"/>
    <x v="58"/>
    <x v="1"/>
    <x v="15"/>
  </r>
  <r>
    <x v="59"/>
    <x v="59"/>
    <x v="30"/>
    <x v="1"/>
    <x v="0"/>
    <x v="59"/>
    <x v="59"/>
    <x v="59"/>
    <x v="0"/>
    <x v="31"/>
  </r>
  <r>
    <x v="60"/>
    <x v="60"/>
    <x v="16"/>
    <x v="0"/>
    <x v="2"/>
    <x v="60"/>
    <x v="60"/>
    <x v="60"/>
    <x v="2"/>
    <x v="27"/>
  </r>
  <r>
    <x v="61"/>
    <x v="61"/>
    <x v="18"/>
    <x v="0"/>
    <x v="0"/>
    <x v="61"/>
    <x v="61"/>
    <x v="61"/>
    <x v="2"/>
    <x v="32"/>
  </r>
  <r>
    <x v="62"/>
    <x v="62"/>
    <x v="9"/>
    <x v="1"/>
    <x v="0"/>
    <x v="62"/>
    <x v="62"/>
    <x v="62"/>
    <x v="3"/>
    <x v="0"/>
  </r>
  <r>
    <x v="63"/>
    <x v="63"/>
    <x v="22"/>
    <x v="0"/>
    <x v="2"/>
    <x v="63"/>
    <x v="63"/>
    <x v="63"/>
    <x v="2"/>
    <x v="7"/>
  </r>
  <r>
    <x v="64"/>
    <x v="64"/>
    <x v="0"/>
    <x v="0"/>
    <x v="3"/>
    <x v="64"/>
    <x v="64"/>
    <x v="64"/>
    <x v="3"/>
    <x v="33"/>
  </r>
  <r>
    <x v="65"/>
    <x v="65"/>
    <x v="31"/>
    <x v="0"/>
    <x v="3"/>
    <x v="65"/>
    <x v="65"/>
    <x v="65"/>
    <x v="2"/>
    <x v="22"/>
  </r>
  <r>
    <x v="66"/>
    <x v="66"/>
    <x v="18"/>
    <x v="1"/>
    <x v="3"/>
    <x v="66"/>
    <x v="66"/>
    <x v="66"/>
    <x v="2"/>
    <x v="6"/>
  </r>
  <r>
    <x v="67"/>
    <x v="67"/>
    <x v="32"/>
    <x v="0"/>
    <x v="2"/>
    <x v="67"/>
    <x v="67"/>
    <x v="67"/>
    <x v="0"/>
    <x v="4"/>
  </r>
  <r>
    <x v="68"/>
    <x v="68"/>
    <x v="19"/>
    <x v="1"/>
    <x v="1"/>
    <x v="68"/>
    <x v="68"/>
    <x v="68"/>
    <x v="1"/>
    <x v="33"/>
  </r>
  <r>
    <x v="69"/>
    <x v="69"/>
    <x v="32"/>
    <x v="1"/>
    <x v="1"/>
    <x v="69"/>
    <x v="69"/>
    <x v="69"/>
    <x v="0"/>
    <x v="10"/>
  </r>
  <r>
    <x v="70"/>
    <x v="70"/>
    <x v="5"/>
    <x v="0"/>
    <x v="4"/>
    <x v="70"/>
    <x v="70"/>
    <x v="70"/>
    <x v="2"/>
    <x v="17"/>
  </r>
  <r>
    <x v="71"/>
    <x v="71"/>
    <x v="28"/>
    <x v="1"/>
    <x v="0"/>
    <x v="71"/>
    <x v="71"/>
    <x v="71"/>
    <x v="0"/>
    <x v="23"/>
  </r>
  <r>
    <x v="72"/>
    <x v="72"/>
    <x v="33"/>
    <x v="1"/>
    <x v="3"/>
    <x v="72"/>
    <x v="72"/>
    <x v="72"/>
    <x v="3"/>
    <x v="33"/>
  </r>
  <r>
    <x v="73"/>
    <x v="73"/>
    <x v="24"/>
    <x v="1"/>
    <x v="3"/>
    <x v="73"/>
    <x v="73"/>
    <x v="73"/>
    <x v="3"/>
    <x v="33"/>
  </r>
  <r>
    <x v="74"/>
    <x v="74"/>
    <x v="34"/>
    <x v="1"/>
    <x v="4"/>
    <x v="74"/>
    <x v="74"/>
    <x v="74"/>
    <x v="3"/>
    <x v="34"/>
  </r>
  <r>
    <x v="75"/>
    <x v="75"/>
    <x v="28"/>
    <x v="0"/>
    <x v="3"/>
    <x v="75"/>
    <x v="75"/>
    <x v="75"/>
    <x v="1"/>
    <x v="11"/>
  </r>
  <r>
    <x v="76"/>
    <x v="76"/>
    <x v="8"/>
    <x v="0"/>
    <x v="0"/>
    <x v="76"/>
    <x v="76"/>
    <x v="76"/>
    <x v="2"/>
    <x v="6"/>
  </r>
  <r>
    <x v="77"/>
    <x v="77"/>
    <x v="8"/>
    <x v="0"/>
    <x v="2"/>
    <x v="77"/>
    <x v="77"/>
    <x v="77"/>
    <x v="1"/>
    <x v="23"/>
  </r>
  <r>
    <x v="78"/>
    <x v="78"/>
    <x v="35"/>
    <x v="0"/>
    <x v="4"/>
    <x v="78"/>
    <x v="78"/>
    <x v="78"/>
    <x v="0"/>
    <x v="12"/>
  </r>
  <r>
    <x v="79"/>
    <x v="79"/>
    <x v="36"/>
    <x v="1"/>
    <x v="3"/>
    <x v="79"/>
    <x v="79"/>
    <x v="79"/>
    <x v="1"/>
    <x v="21"/>
  </r>
  <r>
    <x v="80"/>
    <x v="80"/>
    <x v="17"/>
    <x v="1"/>
    <x v="4"/>
    <x v="80"/>
    <x v="80"/>
    <x v="80"/>
    <x v="2"/>
    <x v="5"/>
  </r>
  <r>
    <x v="81"/>
    <x v="81"/>
    <x v="7"/>
    <x v="0"/>
    <x v="0"/>
    <x v="81"/>
    <x v="81"/>
    <x v="81"/>
    <x v="0"/>
    <x v="6"/>
  </r>
  <r>
    <x v="82"/>
    <x v="82"/>
    <x v="21"/>
    <x v="0"/>
    <x v="2"/>
    <x v="82"/>
    <x v="82"/>
    <x v="82"/>
    <x v="1"/>
    <x v="34"/>
  </r>
  <r>
    <x v="83"/>
    <x v="83"/>
    <x v="11"/>
    <x v="1"/>
    <x v="3"/>
    <x v="83"/>
    <x v="83"/>
    <x v="83"/>
    <x v="0"/>
    <x v="29"/>
  </r>
  <r>
    <x v="84"/>
    <x v="84"/>
    <x v="13"/>
    <x v="1"/>
    <x v="2"/>
    <x v="84"/>
    <x v="84"/>
    <x v="84"/>
    <x v="1"/>
    <x v="30"/>
  </r>
  <r>
    <x v="85"/>
    <x v="85"/>
    <x v="33"/>
    <x v="0"/>
    <x v="4"/>
    <x v="85"/>
    <x v="85"/>
    <x v="85"/>
    <x v="1"/>
    <x v="28"/>
  </r>
  <r>
    <x v="86"/>
    <x v="86"/>
    <x v="3"/>
    <x v="0"/>
    <x v="2"/>
    <x v="86"/>
    <x v="86"/>
    <x v="86"/>
    <x v="3"/>
    <x v="27"/>
  </r>
  <r>
    <x v="87"/>
    <x v="87"/>
    <x v="35"/>
    <x v="0"/>
    <x v="4"/>
    <x v="87"/>
    <x v="87"/>
    <x v="87"/>
    <x v="2"/>
    <x v="3"/>
  </r>
  <r>
    <x v="88"/>
    <x v="88"/>
    <x v="5"/>
    <x v="0"/>
    <x v="4"/>
    <x v="88"/>
    <x v="88"/>
    <x v="88"/>
    <x v="3"/>
    <x v="31"/>
  </r>
  <r>
    <x v="89"/>
    <x v="89"/>
    <x v="32"/>
    <x v="0"/>
    <x v="3"/>
    <x v="89"/>
    <x v="89"/>
    <x v="89"/>
    <x v="1"/>
    <x v="27"/>
  </r>
  <r>
    <x v="90"/>
    <x v="90"/>
    <x v="13"/>
    <x v="0"/>
    <x v="3"/>
    <x v="90"/>
    <x v="90"/>
    <x v="90"/>
    <x v="0"/>
    <x v="8"/>
  </r>
  <r>
    <x v="91"/>
    <x v="91"/>
    <x v="37"/>
    <x v="1"/>
    <x v="0"/>
    <x v="91"/>
    <x v="91"/>
    <x v="91"/>
    <x v="0"/>
    <x v="16"/>
  </r>
  <r>
    <x v="92"/>
    <x v="92"/>
    <x v="38"/>
    <x v="0"/>
    <x v="0"/>
    <x v="92"/>
    <x v="92"/>
    <x v="92"/>
    <x v="3"/>
    <x v="31"/>
  </r>
  <r>
    <x v="93"/>
    <x v="93"/>
    <x v="21"/>
    <x v="1"/>
    <x v="0"/>
    <x v="93"/>
    <x v="39"/>
    <x v="93"/>
    <x v="2"/>
    <x v="35"/>
  </r>
  <r>
    <x v="94"/>
    <x v="94"/>
    <x v="21"/>
    <x v="1"/>
    <x v="0"/>
    <x v="94"/>
    <x v="93"/>
    <x v="94"/>
    <x v="2"/>
    <x v="9"/>
  </r>
  <r>
    <x v="95"/>
    <x v="95"/>
    <x v="1"/>
    <x v="0"/>
    <x v="3"/>
    <x v="95"/>
    <x v="94"/>
    <x v="95"/>
    <x v="1"/>
    <x v="27"/>
  </r>
  <r>
    <x v="96"/>
    <x v="96"/>
    <x v="7"/>
    <x v="1"/>
    <x v="2"/>
    <x v="96"/>
    <x v="95"/>
    <x v="96"/>
    <x v="0"/>
    <x v="5"/>
  </r>
  <r>
    <x v="97"/>
    <x v="97"/>
    <x v="32"/>
    <x v="0"/>
    <x v="0"/>
    <x v="97"/>
    <x v="96"/>
    <x v="97"/>
    <x v="3"/>
    <x v="1"/>
  </r>
  <r>
    <x v="98"/>
    <x v="98"/>
    <x v="19"/>
    <x v="0"/>
    <x v="3"/>
    <x v="98"/>
    <x v="97"/>
    <x v="98"/>
    <x v="2"/>
    <x v="35"/>
  </r>
  <r>
    <x v="99"/>
    <x v="99"/>
    <x v="29"/>
    <x v="1"/>
    <x v="0"/>
    <x v="99"/>
    <x v="98"/>
    <x v="99"/>
    <x v="1"/>
    <x v="0"/>
  </r>
  <r>
    <x v="100"/>
    <x v="100"/>
    <x v="4"/>
    <x v="1"/>
    <x v="0"/>
    <x v="100"/>
    <x v="99"/>
    <x v="100"/>
    <x v="3"/>
    <x v="22"/>
  </r>
  <r>
    <x v="101"/>
    <x v="101"/>
    <x v="35"/>
    <x v="1"/>
    <x v="1"/>
    <x v="101"/>
    <x v="100"/>
    <x v="101"/>
    <x v="3"/>
    <x v="9"/>
  </r>
  <r>
    <x v="102"/>
    <x v="102"/>
    <x v="14"/>
    <x v="0"/>
    <x v="1"/>
    <x v="102"/>
    <x v="101"/>
    <x v="102"/>
    <x v="3"/>
    <x v="18"/>
  </r>
  <r>
    <x v="103"/>
    <x v="103"/>
    <x v="33"/>
    <x v="1"/>
    <x v="0"/>
    <x v="103"/>
    <x v="102"/>
    <x v="103"/>
    <x v="3"/>
    <x v="36"/>
  </r>
  <r>
    <x v="104"/>
    <x v="104"/>
    <x v="8"/>
    <x v="1"/>
    <x v="2"/>
    <x v="104"/>
    <x v="103"/>
    <x v="104"/>
    <x v="3"/>
    <x v="14"/>
  </r>
  <r>
    <x v="105"/>
    <x v="105"/>
    <x v="30"/>
    <x v="1"/>
    <x v="3"/>
    <x v="105"/>
    <x v="104"/>
    <x v="105"/>
    <x v="3"/>
    <x v="32"/>
  </r>
  <r>
    <x v="106"/>
    <x v="106"/>
    <x v="24"/>
    <x v="0"/>
    <x v="3"/>
    <x v="106"/>
    <x v="105"/>
    <x v="106"/>
    <x v="0"/>
    <x v="34"/>
  </r>
  <r>
    <x v="107"/>
    <x v="107"/>
    <x v="35"/>
    <x v="1"/>
    <x v="1"/>
    <x v="107"/>
    <x v="106"/>
    <x v="107"/>
    <x v="1"/>
    <x v="20"/>
  </r>
  <r>
    <x v="108"/>
    <x v="108"/>
    <x v="13"/>
    <x v="1"/>
    <x v="3"/>
    <x v="108"/>
    <x v="10"/>
    <x v="108"/>
    <x v="0"/>
    <x v="5"/>
  </r>
  <r>
    <x v="109"/>
    <x v="109"/>
    <x v="8"/>
    <x v="0"/>
    <x v="4"/>
    <x v="109"/>
    <x v="107"/>
    <x v="109"/>
    <x v="1"/>
    <x v="37"/>
  </r>
  <r>
    <x v="110"/>
    <x v="110"/>
    <x v="27"/>
    <x v="1"/>
    <x v="2"/>
    <x v="110"/>
    <x v="108"/>
    <x v="110"/>
    <x v="2"/>
    <x v="3"/>
  </r>
  <r>
    <x v="111"/>
    <x v="111"/>
    <x v="6"/>
    <x v="1"/>
    <x v="3"/>
    <x v="111"/>
    <x v="109"/>
    <x v="111"/>
    <x v="0"/>
    <x v="6"/>
  </r>
  <r>
    <x v="112"/>
    <x v="112"/>
    <x v="13"/>
    <x v="1"/>
    <x v="4"/>
    <x v="112"/>
    <x v="110"/>
    <x v="112"/>
    <x v="1"/>
    <x v="6"/>
  </r>
  <r>
    <x v="113"/>
    <x v="113"/>
    <x v="24"/>
    <x v="1"/>
    <x v="3"/>
    <x v="113"/>
    <x v="111"/>
    <x v="113"/>
    <x v="3"/>
    <x v="8"/>
  </r>
  <r>
    <x v="114"/>
    <x v="114"/>
    <x v="1"/>
    <x v="0"/>
    <x v="1"/>
    <x v="114"/>
    <x v="112"/>
    <x v="114"/>
    <x v="3"/>
    <x v="21"/>
  </r>
  <r>
    <x v="115"/>
    <x v="115"/>
    <x v="6"/>
    <x v="1"/>
    <x v="1"/>
    <x v="115"/>
    <x v="113"/>
    <x v="115"/>
    <x v="3"/>
    <x v="20"/>
  </r>
  <r>
    <x v="116"/>
    <x v="116"/>
    <x v="29"/>
    <x v="1"/>
    <x v="3"/>
    <x v="116"/>
    <x v="114"/>
    <x v="116"/>
    <x v="2"/>
    <x v="22"/>
  </r>
  <r>
    <x v="117"/>
    <x v="117"/>
    <x v="39"/>
    <x v="1"/>
    <x v="4"/>
    <x v="117"/>
    <x v="115"/>
    <x v="117"/>
    <x v="3"/>
    <x v="11"/>
  </r>
  <r>
    <x v="118"/>
    <x v="118"/>
    <x v="35"/>
    <x v="1"/>
    <x v="2"/>
    <x v="118"/>
    <x v="116"/>
    <x v="118"/>
    <x v="0"/>
    <x v="38"/>
  </r>
  <r>
    <x v="119"/>
    <x v="119"/>
    <x v="30"/>
    <x v="1"/>
    <x v="3"/>
    <x v="119"/>
    <x v="117"/>
    <x v="119"/>
    <x v="2"/>
    <x v="22"/>
  </r>
  <r>
    <x v="120"/>
    <x v="120"/>
    <x v="31"/>
    <x v="1"/>
    <x v="1"/>
    <x v="120"/>
    <x v="26"/>
    <x v="120"/>
    <x v="0"/>
    <x v="3"/>
  </r>
  <r>
    <x v="121"/>
    <x v="121"/>
    <x v="31"/>
    <x v="0"/>
    <x v="3"/>
    <x v="101"/>
    <x v="118"/>
    <x v="121"/>
    <x v="2"/>
    <x v="18"/>
  </r>
  <r>
    <x v="122"/>
    <x v="122"/>
    <x v="21"/>
    <x v="0"/>
    <x v="1"/>
    <x v="121"/>
    <x v="119"/>
    <x v="122"/>
    <x v="1"/>
    <x v="12"/>
  </r>
  <r>
    <x v="123"/>
    <x v="123"/>
    <x v="2"/>
    <x v="1"/>
    <x v="2"/>
    <x v="122"/>
    <x v="120"/>
    <x v="123"/>
    <x v="3"/>
    <x v="39"/>
  </r>
  <r>
    <x v="124"/>
    <x v="124"/>
    <x v="16"/>
    <x v="1"/>
    <x v="2"/>
    <x v="123"/>
    <x v="121"/>
    <x v="124"/>
    <x v="0"/>
    <x v="3"/>
  </r>
  <r>
    <x v="125"/>
    <x v="125"/>
    <x v="7"/>
    <x v="1"/>
    <x v="4"/>
    <x v="124"/>
    <x v="122"/>
    <x v="125"/>
    <x v="0"/>
    <x v="7"/>
  </r>
  <r>
    <x v="126"/>
    <x v="126"/>
    <x v="21"/>
    <x v="0"/>
    <x v="2"/>
    <x v="125"/>
    <x v="123"/>
    <x v="126"/>
    <x v="2"/>
    <x v="9"/>
  </r>
  <r>
    <x v="127"/>
    <x v="127"/>
    <x v="33"/>
    <x v="1"/>
    <x v="2"/>
    <x v="126"/>
    <x v="124"/>
    <x v="127"/>
    <x v="1"/>
    <x v="40"/>
  </r>
  <r>
    <x v="128"/>
    <x v="128"/>
    <x v="22"/>
    <x v="0"/>
    <x v="1"/>
    <x v="127"/>
    <x v="125"/>
    <x v="128"/>
    <x v="1"/>
    <x v="11"/>
  </r>
  <r>
    <x v="129"/>
    <x v="129"/>
    <x v="6"/>
    <x v="1"/>
    <x v="0"/>
    <x v="128"/>
    <x v="126"/>
    <x v="129"/>
    <x v="3"/>
    <x v="25"/>
  </r>
  <r>
    <x v="130"/>
    <x v="130"/>
    <x v="20"/>
    <x v="1"/>
    <x v="4"/>
    <x v="129"/>
    <x v="127"/>
    <x v="130"/>
    <x v="3"/>
    <x v="14"/>
  </r>
  <r>
    <x v="131"/>
    <x v="131"/>
    <x v="20"/>
    <x v="0"/>
    <x v="1"/>
    <x v="130"/>
    <x v="128"/>
    <x v="131"/>
    <x v="3"/>
    <x v="19"/>
  </r>
  <r>
    <x v="132"/>
    <x v="132"/>
    <x v="1"/>
    <x v="0"/>
    <x v="1"/>
    <x v="131"/>
    <x v="129"/>
    <x v="132"/>
    <x v="0"/>
    <x v="19"/>
  </r>
  <r>
    <x v="133"/>
    <x v="133"/>
    <x v="8"/>
    <x v="1"/>
    <x v="4"/>
    <x v="132"/>
    <x v="130"/>
    <x v="133"/>
    <x v="0"/>
    <x v="40"/>
  </r>
  <r>
    <x v="134"/>
    <x v="134"/>
    <x v="5"/>
    <x v="1"/>
    <x v="0"/>
    <x v="133"/>
    <x v="131"/>
    <x v="134"/>
    <x v="2"/>
    <x v="29"/>
  </r>
  <r>
    <x v="135"/>
    <x v="135"/>
    <x v="3"/>
    <x v="1"/>
    <x v="4"/>
    <x v="134"/>
    <x v="132"/>
    <x v="135"/>
    <x v="0"/>
    <x v="25"/>
  </r>
  <r>
    <x v="136"/>
    <x v="136"/>
    <x v="1"/>
    <x v="0"/>
    <x v="2"/>
    <x v="135"/>
    <x v="133"/>
    <x v="136"/>
    <x v="0"/>
    <x v="12"/>
  </r>
  <r>
    <x v="137"/>
    <x v="137"/>
    <x v="2"/>
    <x v="0"/>
    <x v="1"/>
    <x v="136"/>
    <x v="134"/>
    <x v="137"/>
    <x v="1"/>
    <x v="21"/>
  </r>
  <r>
    <x v="138"/>
    <x v="138"/>
    <x v="39"/>
    <x v="0"/>
    <x v="2"/>
    <x v="137"/>
    <x v="135"/>
    <x v="138"/>
    <x v="3"/>
    <x v="19"/>
  </r>
  <r>
    <x v="139"/>
    <x v="139"/>
    <x v="16"/>
    <x v="0"/>
    <x v="0"/>
    <x v="138"/>
    <x v="136"/>
    <x v="139"/>
    <x v="0"/>
    <x v="11"/>
  </r>
  <r>
    <x v="140"/>
    <x v="140"/>
    <x v="33"/>
    <x v="1"/>
    <x v="3"/>
    <x v="139"/>
    <x v="137"/>
    <x v="140"/>
    <x v="0"/>
    <x v="37"/>
  </r>
  <r>
    <x v="141"/>
    <x v="141"/>
    <x v="12"/>
    <x v="0"/>
    <x v="1"/>
    <x v="140"/>
    <x v="138"/>
    <x v="141"/>
    <x v="0"/>
    <x v="11"/>
  </r>
  <r>
    <x v="142"/>
    <x v="142"/>
    <x v="9"/>
    <x v="1"/>
    <x v="2"/>
    <x v="141"/>
    <x v="139"/>
    <x v="142"/>
    <x v="3"/>
    <x v="26"/>
  </r>
  <r>
    <x v="143"/>
    <x v="143"/>
    <x v="15"/>
    <x v="1"/>
    <x v="0"/>
    <x v="142"/>
    <x v="140"/>
    <x v="143"/>
    <x v="3"/>
    <x v="13"/>
  </r>
  <r>
    <x v="144"/>
    <x v="144"/>
    <x v="11"/>
    <x v="1"/>
    <x v="0"/>
    <x v="143"/>
    <x v="141"/>
    <x v="144"/>
    <x v="3"/>
    <x v="31"/>
  </r>
  <r>
    <x v="145"/>
    <x v="145"/>
    <x v="31"/>
    <x v="0"/>
    <x v="0"/>
    <x v="144"/>
    <x v="101"/>
    <x v="145"/>
    <x v="2"/>
    <x v="13"/>
  </r>
  <r>
    <x v="146"/>
    <x v="146"/>
    <x v="17"/>
    <x v="0"/>
    <x v="4"/>
    <x v="145"/>
    <x v="142"/>
    <x v="146"/>
    <x v="2"/>
    <x v="33"/>
  </r>
  <r>
    <x v="147"/>
    <x v="147"/>
    <x v="15"/>
    <x v="1"/>
    <x v="0"/>
    <x v="146"/>
    <x v="143"/>
    <x v="147"/>
    <x v="1"/>
    <x v="3"/>
  </r>
  <r>
    <x v="148"/>
    <x v="148"/>
    <x v="0"/>
    <x v="1"/>
    <x v="0"/>
    <x v="147"/>
    <x v="144"/>
    <x v="148"/>
    <x v="3"/>
    <x v="21"/>
  </r>
  <r>
    <x v="149"/>
    <x v="149"/>
    <x v="3"/>
    <x v="0"/>
    <x v="3"/>
    <x v="148"/>
    <x v="145"/>
    <x v="149"/>
    <x v="2"/>
    <x v="2"/>
  </r>
  <r>
    <x v="150"/>
    <x v="150"/>
    <x v="19"/>
    <x v="0"/>
    <x v="4"/>
    <x v="149"/>
    <x v="146"/>
    <x v="150"/>
    <x v="0"/>
    <x v="16"/>
  </r>
  <r>
    <x v="151"/>
    <x v="151"/>
    <x v="12"/>
    <x v="0"/>
    <x v="3"/>
    <x v="150"/>
    <x v="147"/>
    <x v="151"/>
    <x v="1"/>
    <x v="21"/>
  </r>
  <r>
    <x v="152"/>
    <x v="152"/>
    <x v="24"/>
    <x v="0"/>
    <x v="1"/>
    <x v="151"/>
    <x v="148"/>
    <x v="152"/>
    <x v="2"/>
    <x v="12"/>
  </r>
  <r>
    <x v="153"/>
    <x v="153"/>
    <x v="38"/>
    <x v="1"/>
    <x v="1"/>
    <x v="152"/>
    <x v="149"/>
    <x v="153"/>
    <x v="3"/>
    <x v="26"/>
  </r>
  <r>
    <x v="154"/>
    <x v="154"/>
    <x v="31"/>
    <x v="1"/>
    <x v="4"/>
    <x v="153"/>
    <x v="150"/>
    <x v="154"/>
    <x v="0"/>
    <x v="16"/>
  </r>
  <r>
    <x v="155"/>
    <x v="104"/>
    <x v="2"/>
    <x v="0"/>
    <x v="0"/>
    <x v="154"/>
    <x v="151"/>
    <x v="155"/>
    <x v="0"/>
    <x v="31"/>
  </r>
  <r>
    <x v="156"/>
    <x v="155"/>
    <x v="26"/>
    <x v="1"/>
    <x v="2"/>
    <x v="155"/>
    <x v="152"/>
    <x v="156"/>
    <x v="2"/>
    <x v="36"/>
  </r>
  <r>
    <x v="157"/>
    <x v="156"/>
    <x v="40"/>
    <x v="0"/>
    <x v="4"/>
    <x v="156"/>
    <x v="153"/>
    <x v="157"/>
    <x v="2"/>
    <x v="7"/>
  </r>
  <r>
    <x v="158"/>
    <x v="157"/>
    <x v="16"/>
    <x v="0"/>
    <x v="3"/>
    <x v="157"/>
    <x v="154"/>
    <x v="158"/>
    <x v="3"/>
    <x v="11"/>
  </r>
  <r>
    <x v="159"/>
    <x v="158"/>
    <x v="3"/>
    <x v="1"/>
    <x v="3"/>
    <x v="158"/>
    <x v="155"/>
    <x v="159"/>
    <x v="2"/>
    <x v="40"/>
  </r>
  <r>
    <x v="160"/>
    <x v="159"/>
    <x v="28"/>
    <x v="0"/>
    <x v="1"/>
    <x v="159"/>
    <x v="156"/>
    <x v="160"/>
    <x v="1"/>
    <x v="15"/>
  </r>
  <r>
    <x v="161"/>
    <x v="160"/>
    <x v="36"/>
    <x v="0"/>
    <x v="4"/>
    <x v="160"/>
    <x v="157"/>
    <x v="161"/>
    <x v="0"/>
    <x v="39"/>
  </r>
  <r>
    <x v="162"/>
    <x v="161"/>
    <x v="20"/>
    <x v="0"/>
    <x v="4"/>
    <x v="161"/>
    <x v="158"/>
    <x v="162"/>
    <x v="2"/>
    <x v="9"/>
  </r>
  <r>
    <x v="163"/>
    <x v="162"/>
    <x v="27"/>
    <x v="1"/>
    <x v="0"/>
    <x v="162"/>
    <x v="159"/>
    <x v="163"/>
    <x v="1"/>
    <x v="13"/>
  </r>
  <r>
    <x v="164"/>
    <x v="163"/>
    <x v="1"/>
    <x v="1"/>
    <x v="2"/>
    <x v="163"/>
    <x v="133"/>
    <x v="164"/>
    <x v="3"/>
    <x v="25"/>
  </r>
  <r>
    <x v="165"/>
    <x v="164"/>
    <x v="36"/>
    <x v="1"/>
    <x v="3"/>
    <x v="164"/>
    <x v="160"/>
    <x v="165"/>
    <x v="1"/>
    <x v="3"/>
  </r>
  <r>
    <x v="166"/>
    <x v="165"/>
    <x v="9"/>
    <x v="1"/>
    <x v="0"/>
    <x v="165"/>
    <x v="161"/>
    <x v="166"/>
    <x v="3"/>
    <x v="22"/>
  </r>
  <r>
    <x v="167"/>
    <x v="166"/>
    <x v="0"/>
    <x v="1"/>
    <x v="2"/>
    <x v="166"/>
    <x v="162"/>
    <x v="167"/>
    <x v="2"/>
    <x v="17"/>
  </r>
  <r>
    <x v="168"/>
    <x v="167"/>
    <x v="37"/>
    <x v="1"/>
    <x v="2"/>
    <x v="167"/>
    <x v="163"/>
    <x v="168"/>
    <x v="0"/>
    <x v="31"/>
  </r>
  <r>
    <x v="169"/>
    <x v="168"/>
    <x v="1"/>
    <x v="1"/>
    <x v="3"/>
    <x v="168"/>
    <x v="164"/>
    <x v="169"/>
    <x v="1"/>
    <x v="38"/>
  </r>
  <r>
    <x v="170"/>
    <x v="169"/>
    <x v="33"/>
    <x v="0"/>
    <x v="3"/>
    <x v="169"/>
    <x v="165"/>
    <x v="170"/>
    <x v="2"/>
    <x v="1"/>
  </r>
  <r>
    <x v="171"/>
    <x v="170"/>
    <x v="1"/>
    <x v="0"/>
    <x v="4"/>
    <x v="170"/>
    <x v="166"/>
    <x v="171"/>
    <x v="0"/>
    <x v="23"/>
  </r>
  <r>
    <x v="172"/>
    <x v="171"/>
    <x v="10"/>
    <x v="1"/>
    <x v="0"/>
    <x v="171"/>
    <x v="167"/>
    <x v="172"/>
    <x v="2"/>
    <x v="1"/>
  </r>
  <r>
    <x v="173"/>
    <x v="172"/>
    <x v="12"/>
    <x v="0"/>
    <x v="4"/>
    <x v="172"/>
    <x v="168"/>
    <x v="173"/>
    <x v="2"/>
    <x v="34"/>
  </r>
  <r>
    <x v="174"/>
    <x v="173"/>
    <x v="7"/>
    <x v="0"/>
    <x v="1"/>
    <x v="173"/>
    <x v="169"/>
    <x v="174"/>
    <x v="1"/>
    <x v="24"/>
  </r>
  <r>
    <x v="175"/>
    <x v="174"/>
    <x v="38"/>
    <x v="0"/>
    <x v="1"/>
    <x v="174"/>
    <x v="170"/>
    <x v="175"/>
    <x v="2"/>
    <x v="6"/>
  </r>
  <r>
    <x v="176"/>
    <x v="175"/>
    <x v="10"/>
    <x v="0"/>
    <x v="3"/>
    <x v="175"/>
    <x v="171"/>
    <x v="176"/>
    <x v="3"/>
    <x v="2"/>
  </r>
  <r>
    <x v="177"/>
    <x v="176"/>
    <x v="32"/>
    <x v="0"/>
    <x v="4"/>
    <x v="176"/>
    <x v="4"/>
    <x v="177"/>
    <x v="2"/>
    <x v="6"/>
  </r>
  <r>
    <x v="178"/>
    <x v="177"/>
    <x v="8"/>
    <x v="1"/>
    <x v="1"/>
    <x v="177"/>
    <x v="172"/>
    <x v="178"/>
    <x v="3"/>
    <x v="10"/>
  </r>
  <r>
    <x v="179"/>
    <x v="178"/>
    <x v="39"/>
    <x v="1"/>
    <x v="2"/>
    <x v="178"/>
    <x v="173"/>
    <x v="179"/>
    <x v="3"/>
    <x v="15"/>
  </r>
  <r>
    <x v="180"/>
    <x v="179"/>
    <x v="23"/>
    <x v="0"/>
    <x v="0"/>
    <x v="179"/>
    <x v="76"/>
    <x v="180"/>
    <x v="1"/>
    <x v="19"/>
  </r>
  <r>
    <x v="181"/>
    <x v="180"/>
    <x v="24"/>
    <x v="1"/>
    <x v="0"/>
    <x v="180"/>
    <x v="174"/>
    <x v="181"/>
    <x v="0"/>
    <x v="23"/>
  </r>
  <r>
    <x v="182"/>
    <x v="181"/>
    <x v="33"/>
    <x v="1"/>
    <x v="0"/>
    <x v="181"/>
    <x v="175"/>
    <x v="182"/>
    <x v="1"/>
    <x v="13"/>
  </r>
  <r>
    <x v="183"/>
    <x v="182"/>
    <x v="21"/>
    <x v="0"/>
    <x v="2"/>
    <x v="182"/>
    <x v="176"/>
    <x v="183"/>
    <x v="0"/>
    <x v="16"/>
  </r>
  <r>
    <x v="184"/>
    <x v="183"/>
    <x v="37"/>
    <x v="0"/>
    <x v="0"/>
    <x v="183"/>
    <x v="177"/>
    <x v="184"/>
    <x v="0"/>
    <x v="40"/>
  </r>
  <r>
    <x v="185"/>
    <x v="184"/>
    <x v="4"/>
    <x v="0"/>
    <x v="3"/>
    <x v="184"/>
    <x v="178"/>
    <x v="185"/>
    <x v="1"/>
    <x v="22"/>
  </r>
  <r>
    <x v="186"/>
    <x v="185"/>
    <x v="9"/>
    <x v="1"/>
    <x v="2"/>
    <x v="179"/>
    <x v="179"/>
    <x v="186"/>
    <x v="2"/>
    <x v="39"/>
  </r>
  <r>
    <x v="187"/>
    <x v="186"/>
    <x v="40"/>
    <x v="1"/>
    <x v="2"/>
    <x v="185"/>
    <x v="180"/>
    <x v="187"/>
    <x v="0"/>
    <x v="27"/>
  </r>
  <r>
    <x v="188"/>
    <x v="187"/>
    <x v="29"/>
    <x v="0"/>
    <x v="2"/>
    <x v="186"/>
    <x v="98"/>
    <x v="188"/>
    <x v="1"/>
    <x v="5"/>
  </r>
  <r>
    <x v="189"/>
    <x v="188"/>
    <x v="16"/>
    <x v="0"/>
    <x v="4"/>
    <x v="187"/>
    <x v="181"/>
    <x v="189"/>
    <x v="2"/>
    <x v="12"/>
  </r>
  <r>
    <x v="190"/>
    <x v="189"/>
    <x v="39"/>
    <x v="1"/>
    <x v="3"/>
    <x v="188"/>
    <x v="182"/>
    <x v="190"/>
    <x v="3"/>
    <x v="30"/>
  </r>
  <r>
    <x v="191"/>
    <x v="190"/>
    <x v="21"/>
    <x v="0"/>
    <x v="0"/>
    <x v="189"/>
    <x v="183"/>
    <x v="191"/>
    <x v="0"/>
    <x v="29"/>
  </r>
  <r>
    <x v="192"/>
    <x v="191"/>
    <x v="35"/>
    <x v="0"/>
    <x v="0"/>
    <x v="190"/>
    <x v="184"/>
    <x v="192"/>
    <x v="1"/>
    <x v="17"/>
  </r>
  <r>
    <x v="193"/>
    <x v="192"/>
    <x v="13"/>
    <x v="1"/>
    <x v="2"/>
    <x v="0"/>
    <x v="185"/>
    <x v="193"/>
    <x v="1"/>
    <x v="25"/>
  </r>
  <r>
    <x v="194"/>
    <x v="193"/>
    <x v="27"/>
    <x v="0"/>
    <x v="3"/>
    <x v="191"/>
    <x v="186"/>
    <x v="194"/>
    <x v="2"/>
    <x v="17"/>
  </r>
  <r>
    <x v="195"/>
    <x v="194"/>
    <x v="2"/>
    <x v="1"/>
    <x v="4"/>
    <x v="192"/>
    <x v="187"/>
    <x v="195"/>
    <x v="3"/>
    <x v="31"/>
  </r>
  <r>
    <x v="196"/>
    <x v="195"/>
    <x v="33"/>
    <x v="1"/>
    <x v="1"/>
    <x v="193"/>
    <x v="188"/>
    <x v="196"/>
    <x v="2"/>
    <x v="17"/>
  </r>
  <r>
    <x v="197"/>
    <x v="196"/>
    <x v="3"/>
    <x v="1"/>
    <x v="2"/>
    <x v="194"/>
    <x v="189"/>
    <x v="197"/>
    <x v="3"/>
    <x v="40"/>
  </r>
  <r>
    <x v="198"/>
    <x v="197"/>
    <x v="19"/>
    <x v="1"/>
    <x v="0"/>
    <x v="195"/>
    <x v="190"/>
    <x v="198"/>
    <x v="3"/>
    <x v="6"/>
  </r>
  <r>
    <x v="199"/>
    <x v="198"/>
    <x v="20"/>
    <x v="1"/>
    <x v="3"/>
    <x v="196"/>
    <x v="191"/>
    <x v="199"/>
    <x v="1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autoFormatId="1" applyNumberFormats="0" applyBorderFormats="0" applyFontFormats="0" applyPatternFormats="0" applyAlignmentFormats="0" applyWidthHeightFormats="1" dataCaption="" updatedVersion="5" compact="0" compactData="0" showDrill="1">
  <location ref="A1:B7" firstHeaderRow="1" firstDataRow="1" firstDataCol="1"/>
  <pivotFields count="10"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axis="axisRow" compact="0" sortType="ascending" outline="0" multipleItemSelectionAllowed="1" showAll="0">
      <items count="6">
        <item x="3"/>
        <item x="2"/>
        <item x="0"/>
        <item x="4"/>
        <item x="1"/>
        <item t="default"/>
      </items>
    </pivotField>
    <pivotField compact="0" outline="0" multipleItemSelectionAllowed="1" showAll="0"/>
    <pivotField compact="0" outline="0" multipleItemSelectionAllowed="1" numFmtId="180" showAll="0"/>
    <pivotField dataField="1" compact="0" outline="0" multipleItemSelectionAllowed="1" showAll="0"/>
    <pivotField compact="0" outline="0" multipleItemSelectionAllowed="1" showAll="0"/>
    <pivotField compact="0" outline="0" multipleItemSelectionAllowe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7" baseField="0" baseItem="0"/>
  </dataFields>
  <pivotTableStyleInfo showRowHeaders="1" showColHeaders="1" showLastColumn="1"/>
</pivotTableDefinition>
</file>

<file path=xl/pivotTables/pivotTable2.xml><?xml version="1.0" encoding="utf-8"?>
<pivotTableDefinition xmlns="http://schemas.openxmlformats.org/spreadsheetml/2006/main" name="Pivot Table 1" cacheId="0" autoFormatId="1" applyNumberFormats="0" applyBorderFormats="0" applyFontFormats="0" applyPatternFormats="0" applyAlignmentFormats="0" applyWidthHeightFormats="1" dataCaption="" updatedVersion="5" compact="0" compactData="0" showDrill="1">
  <location ref="A1:G7" firstHeaderRow="1" firstDataRow="2" firstDataCol="1"/>
  <pivotFields count="10"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axis="axisCol" compact="0" sortType="ascending" outline="0" multipleItemSelectionAllowed="1" showAll="0">
      <items count="6">
        <item x="3"/>
        <item x="2"/>
        <item x="0"/>
        <item x="4"/>
        <item x="1"/>
        <item t="default"/>
      </items>
    </pivotField>
    <pivotField compact="0" outline="0" multipleItemSelectionAllowed="1" showAll="0"/>
    <pivotField compact="0" outline="0" multipleItemSelectionAllowed="1" numFmtId="180" showAll="0"/>
    <pivotField dataField="1" compact="0" outline="0" multipleItemSelectionAllowed="1" showAll="0"/>
    <pivotField axis="axisRow" compact="0" sortType="ascending" outline="0" multipleItemSelectionAllowed="1" showAll="0">
      <items count="5">
        <item x="3"/>
        <item x="0"/>
        <item x="2"/>
        <item x="1"/>
        <item t="default"/>
      </items>
    </pivotField>
    <pivotField compact="0" outline="0" multipleItemSelectionAllowed="1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ales" fld="7" subtotal="average" baseField="0" baseItem="0"/>
  </dataFields>
  <pivotTableStyleInfo showRowHeaders="1" showColHeaders="1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000"/>
  <sheetViews>
    <sheetView tabSelected="1" topLeftCell="A179" workbookViewId="0">
      <selection activeCell="G205" sqref="G205"/>
    </sheetView>
  </sheetViews>
  <sheetFormatPr defaultColWidth="12.7142857142857" defaultRowHeight="15.75" customHeight="1"/>
  <cols>
    <col min="2" max="2" width="15.1428571428571" customWidth="1"/>
    <col min="11" max="12" width="15.4285714285714" customWidth="1"/>
    <col min="13" max="13" width="45.4285714285714" customWidth="1"/>
    <col min="14" max="14" width="30.7142857142857" customWidth="1"/>
    <col min="15" max="15" width="25.8571428571429" customWidth="1"/>
    <col min="16" max="16" width="22" customWidth="1"/>
  </cols>
  <sheetData>
    <row r="1" customHeight="1" spans="1:21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9" t="s">
        <v>10</v>
      </c>
      <c r="L1" s="19" t="s">
        <v>11</v>
      </c>
      <c r="M1" s="19" t="s">
        <v>12</v>
      </c>
      <c r="N1" s="20" t="s">
        <v>13</v>
      </c>
      <c r="O1" s="20" t="s">
        <v>14</v>
      </c>
      <c r="P1" s="21" t="s">
        <v>15</v>
      </c>
      <c r="U1" t="s">
        <v>16</v>
      </c>
    </row>
    <row r="2" customHeight="1" spans="1:21">
      <c r="A2" s="17">
        <v>1</v>
      </c>
      <c r="B2" s="17" t="s">
        <v>17</v>
      </c>
      <c r="C2" s="17">
        <v>35</v>
      </c>
      <c r="D2" s="17" t="s">
        <v>18</v>
      </c>
      <c r="E2" s="17" t="s">
        <v>19</v>
      </c>
      <c r="F2" s="17">
        <v>70986</v>
      </c>
      <c r="G2" s="18">
        <v>44354</v>
      </c>
      <c r="H2" s="17">
        <v>13394</v>
      </c>
      <c r="I2" s="17" t="s">
        <v>20</v>
      </c>
      <c r="J2" s="17">
        <v>44</v>
      </c>
      <c r="K2" s="22" t="str">
        <f t="shared" ref="K2:K201" si="0">IF(F2&gt;50000,"above","below")</f>
        <v>above</v>
      </c>
      <c r="L2" s="22" t="str">
        <f>_xlfn.IFS(J3&gt;=50,"excellent",J3&gt;=40,"good",J3&gt;=30,"average",J3&lt;30,"poor")</f>
        <v>good</v>
      </c>
      <c r="M2" s="22" t="str">
        <f t="shared" ref="M2:M201" si="1">IF(AND(E2="HR",I2="north",F2&gt;15000),"YES","NO")</f>
        <v>NO</v>
      </c>
      <c r="N2" s="23" t="str">
        <f>IF(OR(E2="IT",F2&gt;60000),"yes","no")</f>
        <v>yes</v>
      </c>
      <c r="O2" s="23" t="str">
        <f t="shared" ref="O2:O201" si="2">IF(NOT(E2="MARKETING"),"NOT FROM MARKETING","FROM MARKETING")</f>
        <v>NOT FROM MARKETING</v>
      </c>
      <c r="P2" s="24">
        <f t="shared" ref="P2:P198" si="3">HLOOKUP(G2,A2:J201,7,FALSE)</f>
        <v>44694</v>
      </c>
      <c r="U2">
        <f>VLOOKUP(A2,A2:X201,6,"FALSE")</f>
        <v>70986</v>
      </c>
    </row>
    <row r="3" customHeight="1" spans="1:21">
      <c r="A3" s="17">
        <v>2</v>
      </c>
      <c r="B3" s="17" t="s">
        <v>21</v>
      </c>
      <c r="C3" s="17">
        <v>40</v>
      </c>
      <c r="D3" s="17" t="s">
        <v>22</v>
      </c>
      <c r="E3" s="17" t="s">
        <v>7</v>
      </c>
      <c r="F3" s="17">
        <v>63849</v>
      </c>
      <c r="G3" s="18">
        <v>44566</v>
      </c>
      <c r="H3" s="17">
        <v>28070</v>
      </c>
      <c r="I3" s="17" t="s">
        <v>20</v>
      </c>
      <c r="J3" s="17">
        <v>40</v>
      </c>
      <c r="K3" s="22" t="str">
        <f t="shared" si="0"/>
        <v>above</v>
      </c>
      <c r="L3" s="22" t="str">
        <f t="shared" ref="L3:L66" si="4">_xlfn.IFS(J4&gt;=50,"excellent",J4&gt;=40,"good",J4&gt;=30,"average",J4&lt;30,"poor")</f>
        <v>excellent</v>
      </c>
      <c r="M3" s="22" t="str">
        <f t="shared" si="1"/>
        <v>NO</v>
      </c>
      <c r="N3" s="23" t="str">
        <f>IF(OR(E3="IT",F2&gt;60000),"yes","no")</f>
        <v>yes</v>
      </c>
      <c r="O3" s="23" t="str">
        <f t="shared" si="2"/>
        <v>NOT FROM MARKETING</v>
      </c>
      <c r="P3" s="24">
        <f t="shared" si="3"/>
        <v>44216</v>
      </c>
      <c r="U3">
        <f t="shared" ref="U3:U66" si="5">VLOOKUP(A3,A3:X202,6,"FALSE")</f>
        <v>63849</v>
      </c>
    </row>
    <row r="4" customHeight="1" spans="1:21">
      <c r="A4" s="17">
        <v>3</v>
      </c>
      <c r="B4" s="17" t="s">
        <v>23</v>
      </c>
      <c r="C4" s="17">
        <v>55</v>
      </c>
      <c r="D4" s="17" t="s">
        <v>22</v>
      </c>
      <c r="E4" s="17" t="s">
        <v>24</v>
      </c>
      <c r="F4" s="17">
        <v>52537</v>
      </c>
      <c r="G4" s="18">
        <v>44418</v>
      </c>
      <c r="H4" s="17">
        <v>38327</v>
      </c>
      <c r="I4" s="17" t="s">
        <v>25</v>
      </c>
      <c r="J4" s="17">
        <v>52</v>
      </c>
      <c r="K4" s="22" t="str">
        <f t="shared" si="0"/>
        <v>above</v>
      </c>
      <c r="L4" s="22" t="str">
        <f t="shared" si="4"/>
        <v>average</v>
      </c>
      <c r="M4" s="22" t="str">
        <f t="shared" si="1"/>
        <v>NO</v>
      </c>
      <c r="N4" s="23" t="str">
        <f t="shared" ref="N4:N201" si="6">IF(OR(E4="IT",F4&gt;60000),"yes","no")</f>
        <v>no</v>
      </c>
      <c r="O4" s="23" t="str">
        <f t="shared" si="2"/>
        <v>NOT FROM MARKETING</v>
      </c>
      <c r="P4" s="24">
        <f t="shared" si="3"/>
        <v>42597</v>
      </c>
      <c r="U4">
        <f t="shared" si="5"/>
        <v>52537</v>
      </c>
    </row>
    <row r="5" customHeight="1" spans="1:21">
      <c r="A5" s="17">
        <v>4</v>
      </c>
      <c r="B5" s="17" t="s">
        <v>26</v>
      </c>
      <c r="C5" s="17">
        <v>44</v>
      </c>
      <c r="D5" s="17" t="s">
        <v>18</v>
      </c>
      <c r="E5" s="17" t="s">
        <v>27</v>
      </c>
      <c r="F5" s="17">
        <v>77358</v>
      </c>
      <c r="G5" s="18">
        <v>43385</v>
      </c>
      <c r="H5" s="17">
        <v>20413</v>
      </c>
      <c r="I5" s="17" t="s">
        <v>28</v>
      </c>
      <c r="J5" s="17">
        <v>38</v>
      </c>
      <c r="K5" s="22" t="str">
        <f t="shared" si="0"/>
        <v>above</v>
      </c>
      <c r="L5" s="22" t="str">
        <f t="shared" si="4"/>
        <v>average</v>
      </c>
      <c r="M5" s="22" t="str">
        <f t="shared" si="1"/>
        <v>NO</v>
      </c>
      <c r="N5" s="23" t="str">
        <f t="shared" si="6"/>
        <v>yes</v>
      </c>
      <c r="O5" s="23" t="str">
        <f t="shared" si="2"/>
        <v>NOT FROM MARKETING</v>
      </c>
      <c r="P5" s="24">
        <f t="shared" si="3"/>
        <v>44690</v>
      </c>
      <c r="U5">
        <f t="shared" si="5"/>
        <v>77358</v>
      </c>
    </row>
    <row r="6" customHeight="1" spans="1:21">
      <c r="A6" s="17">
        <v>5</v>
      </c>
      <c r="B6" s="17" t="s">
        <v>29</v>
      </c>
      <c r="C6" s="17">
        <v>37</v>
      </c>
      <c r="D6" s="17" t="s">
        <v>22</v>
      </c>
      <c r="E6" s="17" t="s">
        <v>24</v>
      </c>
      <c r="F6" s="17">
        <v>70572</v>
      </c>
      <c r="G6" s="18">
        <v>43945</v>
      </c>
      <c r="H6" s="17">
        <v>31025</v>
      </c>
      <c r="I6" s="17" t="s">
        <v>30</v>
      </c>
      <c r="J6" s="17">
        <v>33</v>
      </c>
      <c r="K6" s="22" t="str">
        <f t="shared" si="0"/>
        <v>above</v>
      </c>
      <c r="L6" s="22" t="str">
        <f t="shared" si="4"/>
        <v>poor</v>
      </c>
      <c r="M6" s="22" t="str">
        <f t="shared" si="1"/>
        <v>NO</v>
      </c>
      <c r="N6" s="23" t="str">
        <f t="shared" si="6"/>
        <v>yes</v>
      </c>
      <c r="O6" s="23" t="str">
        <f t="shared" si="2"/>
        <v>NOT FROM MARKETING</v>
      </c>
      <c r="P6" s="24">
        <f t="shared" si="3"/>
        <v>44064</v>
      </c>
      <c r="U6">
        <f t="shared" si="5"/>
        <v>70572</v>
      </c>
    </row>
    <row r="7" customHeight="1" spans="1:21">
      <c r="A7" s="17">
        <v>6</v>
      </c>
      <c r="B7" s="17" t="s">
        <v>31</v>
      </c>
      <c r="C7" s="17">
        <v>44</v>
      </c>
      <c r="D7" s="17" t="s">
        <v>22</v>
      </c>
      <c r="E7" s="17" t="s">
        <v>7</v>
      </c>
      <c r="F7" s="17">
        <v>67081</v>
      </c>
      <c r="G7" s="18">
        <v>42465</v>
      </c>
      <c r="H7" s="17">
        <v>12096</v>
      </c>
      <c r="I7" s="17" t="s">
        <v>20</v>
      </c>
      <c r="J7" s="17">
        <v>28</v>
      </c>
      <c r="K7" s="22" t="str">
        <f t="shared" si="0"/>
        <v>above</v>
      </c>
      <c r="L7" s="22" t="str">
        <f t="shared" si="4"/>
        <v>poor</v>
      </c>
      <c r="M7" s="22" t="str">
        <f t="shared" si="1"/>
        <v>NO</v>
      </c>
      <c r="N7" s="23" t="str">
        <f t="shared" si="6"/>
        <v>yes</v>
      </c>
      <c r="O7" s="23" t="str">
        <f t="shared" si="2"/>
        <v>NOT FROM MARKETING</v>
      </c>
      <c r="P7" s="24">
        <f t="shared" si="3"/>
        <v>44800</v>
      </c>
      <c r="U7">
        <f t="shared" si="5"/>
        <v>67081</v>
      </c>
    </row>
    <row r="8" customHeight="1" spans="1:21">
      <c r="A8" s="17">
        <v>7</v>
      </c>
      <c r="B8" s="17" t="s">
        <v>32</v>
      </c>
      <c r="C8" s="17">
        <v>26</v>
      </c>
      <c r="D8" s="17" t="s">
        <v>18</v>
      </c>
      <c r="E8" s="17" t="s">
        <v>27</v>
      </c>
      <c r="F8" s="17">
        <v>53813</v>
      </c>
      <c r="G8" s="18">
        <v>44694</v>
      </c>
      <c r="H8" s="17">
        <v>39507</v>
      </c>
      <c r="I8" s="17" t="s">
        <v>20</v>
      </c>
      <c r="J8" s="17">
        <v>25</v>
      </c>
      <c r="K8" s="22" t="str">
        <f t="shared" si="0"/>
        <v>above</v>
      </c>
      <c r="L8" s="22" t="str">
        <f t="shared" si="4"/>
        <v>excellent</v>
      </c>
      <c r="M8" s="22" t="str">
        <f t="shared" si="1"/>
        <v>NO</v>
      </c>
      <c r="N8" s="23" t="str">
        <f t="shared" si="6"/>
        <v>no</v>
      </c>
      <c r="O8" s="23" t="str">
        <f t="shared" si="2"/>
        <v>NOT FROM MARKETING</v>
      </c>
      <c r="P8" s="24">
        <f t="shared" si="3"/>
        <v>43650</v>
      </c>
      <c r="U8">
        <f t="shared" si="5"/>
        <v>53813</v>
      </c>
    </row>
    <row r="9" customHeight="1" spans="1:21">
      <c r="A9" s="17">
        <v>8</v>
      </c>
      <c r="B9" s="17" t="s">
        <v>33</v>
      </c>
      <c r="C9" s="17">
        <v>30</v>
      </c>
      <c r="D9" s="17" t="s">
        <v>22</v>
      </c>
      <c r="E9" s="17" t="s">
        <v>24</v>
      </c>
      <c r="F9" s="17">
        <v>54706</v>
      </c>
      <c r="G9" s="18">
        <v>44216</v>
      </c>
      <c r="H9" s="17">
        <v>16865</v>
      </c>
      <c r="I9" s="17" t="s">
        <v>20</v>
      </c>
      <c r="J9" s="17">
        <v>59</v>
      </c>
      <c r="K9" s="22" t="str">
        <f t="shared" si="0"/>
        <v>above</v>
      </c>
      <c r="L9" s="22" t="str">
        <f t="shared" si="4"/>
        <v>average</v>
      </c>
      <c r="M9" s="22" t="str">
        <f t="shared" si="1"/>
        <v>YES</v>
      </c>
      <c r="N9" s="23" t="str">
        <f t="shared" si="6"/>
        <v>no</v>
      </c>
      <c r="O9" s="23" t="str">
        <f t="shared" si="2"/>
        <v>NOT FROM MARKETING</v>
      </c>
      <c r="P9" s="24">
        <f t="shared" si="3"/>
        <v>42014</v>
      </c>
      <c r="U9">
        <f t="shared" si="5"/>
        <v>54706</v>
      </c>
    </row>
    <row r="10" customHeight="1" spans="1:21">
      <c r="A10" s="17">
        <v>9</v>
      </c>
      <c r="B10" s="17" t="s">
        <v>34</v>
      </c>
      <c r="C10" s="17">
        <v>20</v>
      </c>
      <c r="D10" s="17" t="s">
        <v>22</v>
      </c>
      <c r="E10" s="17" t="s">
        <v>19</v>
      </c>
      <c r="F10" s="17">
        <v>76304</v>
      </c>
      <c r="G10" s="18">
        <v>42597</v>
      </c>
      <c r="H10" s="17">
        <v>22260</v>
      </c>
      <c r="I10" s="17" t="s">
        <v>20</v>
      </c>
      <c r="J10" s="17">
        <v>38</v>
      </c>
      <c r="K10" s="22" t="str">
        <f t="shared" si="0"/>
        <v>above</v>
      </c>
      <c r="L10" s="22" t="str">
        <f t="shared" si="4"/>
        <v>average</v>
      </c>
      <c r="M10" s="22" t="str">
        <f t="shared" si="1"/>
        <v>NO</v>
      </c>
      <c r="N10" s="23" t="str">
        <f t="shared" si="6"/>
        <v>yes</v>
      </c>
      <c r="O10" s="23" t="str">
        <f t="shared" si="2"/>
        <v>NOT FROM MARKETING</v>
      </c>
      <c r="P10" s="24">
        <f t="shared" si="3"/>
        <v>42668</v>
      </c>
      <c r="U10">
        <f t="shared" si="5"/>
        <v>76304</v>
      </c>
    </row>
    <row r="11" customHeight="1" spans="1:21">
      <c r="A11" s="17">
        <v>10</v>
      </c>
      <c r="B11" s="17" t="s">
        <v>35</v>
      </c>
      <c r="C11" s="17">
        <v>56</v>
      </c>
      <c r="D11" s="17" t="s">
        <v>18</v>
      </c>
      <c r="E11" s="17" t="s">
        <v>36</v>
      </c>
      <c r="F11" s="17">
        <v>44181</v>
      </c>
      <c r="G11" s="18">
        <v>44690</v>
      </c>
      <c r="H11" s="17">
        <v>19002</v>
      </c>
      <c r="I11" s="17" t="s">
        <v>25</v>
      </c>
      <c r="J11" s="17">
        <v>38</v>
      </c>
      <c r="K11" s="22" t="str">
        <f t="shared" si="0"/>
        <v>below</v>
      </c>
      <c r="L11" s="22" t="str">
        <f t="shared" si="4"/>
        <v>good</v>
      </c>
      <c r="M11" s="22" t="str">
        <f t="shared" si="1"/>
        <v>NO</v>
      </c>
      <c r="N11" s="23" t="str">
        <f t="shared" si="6"/>
        <v>no</v>
      </c>
      <c r="O11" s="23" t="str">
        <f t="shared" si="2"/>
        <v>FROM MARKETING</v>
      </c>
      <c r="P11" s="24">
        <f t="shared" si="3"/>
        <v>42794</v>
      </c>
      <c r="U11">
        <f t="shared" si="5"/>
        <v>44181</v>
      </c>
    </row>
    <row r="12" customHeight="1" spans="1:21">
      <c r="A12" s="17">
        <v>11</v>
      </c>
      <c r="B12" s="17" t="s">
        <v>37</v>
      </c>
      <c r="C12" s="17">
        <v>42</v>
      </c>
      <c r="D12" s="17" t="s">
        <v>18</v>
      </c>
      <c r="E12" s="17" t="s">
        <v>19</v>
      </c>
      <c r="F12" s="17">
        <v>47225</v>
      </c>
      <c r="G12" s="18">
        <v>44064</v>
      </c>
      <c r="H12" s="17">
        <v>39772</v>
      </c>
      <c r="I12" s="17" t="s">
        <v>28</v>
      </c>
      <c r="J12" s="17">
        <v>41</v>
      </c>
      <c r="K12" s="22" t="str">
        <f t="shared" si="0"/>
        <v>below</v>
      </c>
      <c r="L12" s="22" t="str">
        <f t="shared" si="4"/>
        <v>excellent</v>
      </c>
      <c r="M12" s="22" t="str">
        <f t="shared" si="1"/>
        <v>NO</v>
      </c>
      <c r="N12" s="23" t="str">
        <f t="shared" si="6"/>
        <v>yes</v>
      </c>
      <c r="O12" s="23" t="str">
        <f t="shared" si="2"/>
        <v>NOT FROM MARKETING</v>
      </c>
      <c r="P12" s="24">
        <f t="shared" si="3"/>
        <v>44822</v>
      </c>
      <c r="U12">
        <f t="shared" si="5"/>
        <v>47225</v>
      </c>
    </row>
    <row r="13" customHeight="1" spans="1:21">
      <c r="A13" s="17">
        <v>12</v>
      </c>
      <c r="B13" s="17" t="s">
        <v>38</v>
      </c>
      <c r="C13" s="17">
        <v>43</v>
      </c>
      <c r="D13" s="17" t="s">
        <v>22</v>
      </c>
      <c r="E13" s="17" t="s">
        <v>36</v>
      </c>
      <c r="F13" s="17">
        <v>43769</v>
      </c>
      <c r="G13" s="18">
        <v>44800</v>
      </c>
      <c r="H13" s="17">
        <v>25897</v>
      </c>
      <c r="I13" s="17" t="s">
        <v>28</v>
      </c>
      <c r="J13" s="17">
        <v>56</v>
      </c>
      <c r="K13" s="22" t="str">
        <f t="shared" si="0"/>
        <v>below</v>
      </c>
      <c r="L13" s="22" t="str">
        <f t="shared" si="4"/>
        <v>good</v>
      </c>
      <c r="M13" s="22" t="str">
        <f t="shared" si="1"/>
        <v>NO</v>
      </c>
      <c r="N13" s="23" t="str">
        <f t="shared" si="6"/>
        <v>no</v>
      </c>
      <c r="O13" s="23" t="str">
        <f t="shared" si="2"/>
        <v>FROM MARKETING</v>
      </c>
      <c r="P13" s="24">
        <f t="shared" si="3"/>
        <v>44479</v>
      </c>
      <c r="U13">
        <f t="shared" si="5"/>
        <v>43769</v>
      </c>
    </row>
    <row r="14" customHeight="1" spans="1:21">
      <c r="A14" s="17">
        <v>13</v>
      </c>
      <c r="B14" s="17" t="s">
        <v>39</v>
      </c>
      <c r="C14" s="17">
        <v>27</v>
      </c>
      <c r="D14" s="17" t="s">
        <v>18</v>
      </c>
      <c r="E14" s="17" t="s">
        <v>7</v>
      </c>
      <c r="F14" s="17">
        <v>77634</v>
      </c>
      <c r="G14" s="18">
        <v>43650</v>
      </c>
      <c r="H14" s="17">
        <v>22359</v>
      </c>
      <c r="I14" s="17" t="s">
        <v>20</v>
      </c>
      <c r="J14" s="17">
        <v>41</v>
      </c>
      <c r="K14" s="22" t="str">
        <f t="shared" si="0"/>
        <v>above</v>
      </c>
      <c r="L14" s="22" t="str">
        <f t="shared" si="4"/>
        <v>good</v>
      </c>
      <c r="M14" s="22" t="str">
        <f t="shared" si="1"/>
        <v>NO</v>
      </c>
      <c r="N14" s="23" t="str">
        <f t="shared" si="6"/>
        <v>yes</v>
      </c>
      <c r="O14" s="23" t="str">
        <f t="shared" si="2"/>
        <v>NOT FROM MARKETING</v>
      </c>
      <c r="P14" s="24">
        <f t="shared" si="3"/>
        <v>44336</v>
      </c>
      <c r="U14">
        <f t="shared" si="5"/>
        <v>77634</v>
      </c>
    </row>
    <row r="15" customHeight="1" spans="1:21">
      <c r="A15" s="17">
        <v>14</v>
      </c>
      <c r="B15" s="17" t="s">
        <v>40</v>
      </c>
      <c r="C15" s="17">
        <v>55</v>
      </c>
      <c r="D15" s="17" t="s">
        <v>18</v>
      </c>
      <c r="E15" s="17" t="s">
        <v>7</v>
      </c>
      <c r="F15" s="17">
        <v>46025</v>
      </c>
      <c r="G15" s="18">
        <v>42014</v>
      </c>
      <c r="H15" s="17">
        <v>14774</v>
      </c>
      <c r="I15" s="17" t="s">
        <v>25</v>
      </c>
      <c r="J15" s="17">
        <v>44</v>
      </c>
      <c r="K15" s="22" t="str">
        <f t="shared" si="0"/>
        <v>below</v>
      </c>
      <c r="L15" s="22" t="str">
        <f t="shared" si="4"/>
        <v>excellent</v>
      </c>
      <c r="M15" s="22" t="str">
        <f t="shared" si="1"/>
        <v>NO</v>
      </c>
      <c r="N15" s="23" t="str">
        <f t="shared" si="6"/>
        <v>no</v>
      </c>
      <c r="O15" s="23" t="str">
        <f t="shared" si="2"/>
        <v>NOT FROM MARKETING</v>
      </c>
      <c r="P15" s="24">
        <f t="shared" si="3"/>
        <v>44394</v>
      </c>
      <c r="U15">
        <f t="shared" si="5"/>
        <v>46025</v>
      </c>
    </row>
    <row r="16" customHeight="1" spans="1:21">
      <c r="A16" s="17">
        <v>15</v>
      </c>
      <c r="B16" s="17" t="s">
        <v>41</v>
      </c>
      <c r="C16" s="17">
        <v>57</v>
      </c>
      <c r="D16" s="17" t="s">
        <v>18</v>
      </c>
      <c r="E16" s="17" t="s">
        <v>19</v>
      </c>
      <c r="F16" s="17">
        <v>72009</v>
      </c>
      <c r="G16" s="18">
        <v>42668</v>
      </c>
      <c r="H16" s="17">
        <v>36836</v>
      </c>
      <c r="I16" s="17" t="s">
        <v>25</v>
      </c>
      <c r="J16" s="17">
        <v>54</v>
      </c>
      <c r="K16" s="22" t="str">
        <f t="shared" si="0"/>
        <v>above</v>
      </c>
      <c r="L16" s="22" t="str">
        <f t="shared" si="4"/>
        <v>excellent</v>
      </c>
      <c r="M16" s="22" t="str">
        <f t="shared" si="1"/>
        <v>NO</v>
      </c>
      <c r="N16" s="23" t="str">
        <f t="shared" si="6"/>
        <v>yes</v>
      </c>
      <c r="O16" s="23" t="str">
        <f t="shared" si="2"/>
        <v>NOT FROM MARKETING</v>
      </c>
      <c r="P16" s="24">
        <f t="shared" si="3"/>
        <v>42749</v>
      </c>
      <c r="U16">
        <f t="shared" si="5"/>
        <v>72009</v>
      </c>
    </row>
    <row r="17" customHeight="1" spans="1:21">
      <c r="A17" s="17">
        <v>16</v>
      </c>
      <c r="B17" s="17" t="s">
        <v>42</v>
      </c>
      <c r="C17" s="17">
        <v>57</v>
      </c>
      <c r="D17" s="17" t="s">
        <v>22</v>
      </c>
      <c r="E17" s="17" t="s">
        <v>36</v>
      </c>
      <c r="F17" s="17">
        <v>62745</v>
      </c>
      <c r="G17" s="18">
        <v>42794</v>
      </c>
      <c r="H17" s="17">
        <v>36474</v>
      </c>
      <c r="I17" s="17" t="s">
        <v>25</v>
      </c>
      <c r="J17" s="17">
        <v>60</v>
      </c>
      <c r="K17" s="22" t="str">
        <f t="shared" si="0"/>
        <v>above</v>
      </c>
      <c r="L17" s="22" t="str">
        <f t="shared" si="4"/>
        <v>good</v>
      </c>
      <c r="M17" s="22" t="str">
        <f t="shared" si="1"/>
        <v>NO</v>
      </c>
      <c r="N17" s="23" t="str">
        <f t="shared" si="6"/>
        <v>yes</v>
      </c>
      <c r="O17" s="23" t="str">
        <f t="shared" si="2"/>
        <v>FROM MARKETING</v>
      </c>
      <c r="P17" s="24">
        <f t="shared" si="3"/>
        <v>42937</v>
      </c>
      <c r="U17">
        <f t="shared" si="5"/>
        <v>62745</v>
      </c>
    </row>
    <row r="18" customHeight="1" spans="1:21">
      <c r="A18" s="17">
        <v>17</v>
      </c>
      <c r="B18" s="17" t="s">
        <v>43</v>
      </c>
      <c r="C18" s="17">
        <v>55</v>
      </c>
      <c r="D18" s="17" t="s">
        <v>18</v>
      </c>
      <c r="E18" s="17" t="s">
        <v>24</v>
      </c>
      <c r="F18" s="17">
        <v>39959</v>
      </c>
      <c r="G18" s="18">
        <v>44822</v>
      </c>
      <c r="H18" s="17">
        <v>22654</v>
      </c>
      <c r="I18" s="17" t="s">
        <v>28</v>
      </c>
      <c r="J18" s="17">
        <v>47</v>
      </c>
      <c r="K18" s="22" t="str">
        <f t="shared" si="0"/>
        <v>below</v>
      </c>
      <c r="L18" s="22" t="str">
        <f t="shared" si="4"/>
        <v>excellent</v>
      </c>
      <c r="M18" s="22" t="str">
        <f t="shared" si="1"/>
        <v>NO</v>
      </c>
      <c r="N18" s="23" t="str">
        <f t="shared" si="6"/>
        <v>no</v>
      </c>
      <c r="O18" s="23" t="str">
        <f t="shared" si="2"/>
        <v>NOT FROM MARKETING</v>
      </c>
      <c r="P18" s="24">
        <f t="shared" si="3"/>
        <v>43942</v>
      </c>
      <c r="U18">
        <f t="shared" si="5"/>
        <v>39959</v>
      </c>
    </row>
    <row r="19" customHeight="1" spans="1:21">
      <c r="A19" s="17">
        <v>18</v>
      </c>
      <c r="B19" s="17" t="s">
        <v>44</v>
      </c>
      <c r="C19" s="17">
        <v>28</v>
      </c>
      <c r="D19" s="17" t="s">
        <v>22</v>
      </c>
      <c r="E19" s="17" t="s">
        <v>36</v>
      </c>
      <c r="F19" s="17">
        <v>50794</v>
      </c>
      <c r="G19" s="18">
        <v>44479</v>
      </c>
      <c r="H19" s="17">
        <v>24487</v>
      </c>
      <c r="I19" s="17" t="s">
        <v>30</v>
      </c>
      <c r="J19" s="17">
        <v>52</v>
      </c>
      <c r="K19" s="22" t="str">
        <f t="shared" si="0"/>
        <v>above</v>
      </c>
      <c r="L19" s="22" t="str">
        <f t="shared" si="4"/>
        <v>good</v>
      </c>
      <c r="M19" s="22" t="str">
        <f t="shared" si="1"/>
        <v>NO</v>
      </c>
      <c r="N19" s="23" t="str">
        <f t="shared" si="6"/>
        <v>no</v>
      </c>
      <c r="O19" s="23" t="str">
        <f t="shared" si="2"/>
        <v>FROM MARKETING</v>
      </c>
      <c r="P19" s="24">
        <f t="shared" si="3"/>
        <v>43796</v>
      </c>
      <c r="U19">
        <f t="shared" si="5"/>
        <v>50794</v>
      </c>
    </row>
    <row r="20" customHeight="1" spans="1:21">
      <c r="A20" s="17">
        <v>19</v>
      </c>
      <c r="B20" s="17" t="s">
        <v>45</v>
      </c>
      <c r="C20" s="17">
        <v>27</v>
      </c>
      <c r="D20" s="17" t="s">
        <v>18</v>
      </c>
      <c r="E20" s="17" t="s">
        <v>36</v>
      </c>
      <c r="F20" s="17">
        <v>65152</v>
      </c>
      <c r="G20" s="18">
        <v>44336</v>
      </c>
      <c r="H20" s="17">
        <v>33987</v>
      </c>
      <c r="I20" s="17" t="s">
        <v>28</v>
      </c>
      <c r="J20" s="17">
        <v>41</v>
      </c>
      <c r="K20" s="22" t="str">
        <f t="shared" si="0"/>
        <v>above</v>
      </c>
      <c r="L20" s="22" t="str">
        <f t="shared" si="4"/>
        <v>good</v>
      </c>
      <c r="M20" s="22" t="str">
        <f t="shared" si="1"/>
        <v>NO</v>
      </c>
      <c r="N20" s="23" t="str">
        <f t="shared" si="6"/>
        <v>yes</v>
      </c>
      <c r="O20" s="23" t="str">
        <f t="shared" si="2"/>
        <v>FROM MARKETING</v>
      </c>
      <c r="P20" s="24">
        <f t="shared" si="3"/>
        <v>42412</v>
      </c>
      <c r="U20">
        <f t="shared" si="5"/>
        <v>65152</v>
      </c>
    </row>
    <row r="21" customHeight="1" spans="1:21">
      <c r="A21" s="17">
        <v>20</v>
      </c>
      <c r="B21" s="17" t="s">
        <v>46</v>
      </c>
      <c r="C21" s="17">
        <v>54</v>
      </c>
      <c r="D21" s="17" t="s">
        <v>18</v>
      </c>
      <c r="E21" s="17" t="s">
        <v>27</v>
      </c>
      <c r="F21" s="17">
        <v>46252</v>
      </c>
      <c r="G21" s="18">
        <v>44394</v>
      </c>
      <c r="H21" s="17">
        <v>34241</v>
      </c>
      <c r="I21" s="17" t="s">
        <v>25</v>
      </c>
      <c r="J21" s="17">
        <v>44</v>
      </c>
      <c r="K21" s="22" t="str">
        <f t="shared" si="0"/>
        <v>below</v>
      </c>
      <c r="L21" s="22" t="str">
        <f t="shared" si="4"/>
        <v>good</v>
      </c>
      <c r="M21" s="22" t="str">
        <f t="shared" si="1"/>
        <v>NO</v>
      </c>
      <c r="N21" s="23" t="str">
        <f t="shared" si="6"/>
        <v>no</v>
      </c>
      <c r="O21" s="23" t="str">
        <f t="shared" si="2"/>
        <v>NOT FROM MARKETING</v>
      </c>
      <c r="P21" s="24">
        <f t="shared" si="3"/>
        <v>45320</v>
      </c>
      <c r="U21">
        <f t="shared" si="5"/>
        <v>46252</v>
      </c>
    </row>
    <row r="22" customHeight="1" spans="1:21">
      <c r="A22" s="17">
        <v>21</v>
      </c>
      <c r="B22" s="17" t="s">
        <v>47</v>
      </c>
      <c r="C22" s="17">
        <v>32</v>
      </c>
      <c r="D22" s="17" t="s">
        <v>18</v>
      </c>
      <c r="E22" s="17" t="s">
        <v>7</v>
      </c>
      <c r="F22" s="17">
        <v>31929</v>
      </c>
      <c r="G22" s="18">
        <v>42749</v>
      </c>
      <c r="H22" s="17">
        <v>34366</v>
      </c>
      <c r="I22" s="17" t="s">
        <v>28</v>
      </c>
      <c r="J22" s="17">
        <v>44</v>
      </c>
      <c r="K22" s="22" t="str">
        <f t="shared" si="0"/>
        <v>below</v>
      </c>
      <c r="L22" s="22" t="str">
        <f t="shared" si="4"/>
        <v>good</v>
      </c>
      <c r="M22" s="22" t="str">
        <f t="shared" si="1"/>
        <v>NO</v>
      </c>
      <c r="N22" s="23" t="str">
        <f t="shared" si="6"/>
        <v>no</v>
      </c>
      <c r="O22" s="23" t="str">
        <f t="shared" si="2"/>
        <v>NOT FROM MARKETING</v>
      </c>
      <c r="P22" s="24">
        <f t="shared" si="3"/>
        <v>43840</v>
      </c>
      <c r="U22">
        <f t="shared" si="5"/>
        <v>31929</v>
      </c>
    </row>
    <row r="23" customHeight="1" spans="1:21">
      <c r="A23" s="17">
        <v>22</v>
      </c>
      <c r="B23" s="17" t="s">
        <v>48</v>
      </c>
      <c r="C23" s="17">
        <v>48</v>
      </c>
      <c r="D23" s="17" t="s">
        <v>22</v>
      </c>
      <c r="E23" s="17" t="s">
        <v>36</v>
      </c>
      <c r="F23" s="17">
        <v>77413</v>
      </c>
      <c r="G23" s="18">
        <v>42937</v>
      </c>
      <c r="H23" s="17">
        <v>16964</v>
      </c>
      <c r="I23" s="17" t="s">
        <v>25</v>
      </c>
      <c r="J23" s="17">
        <v>41</v>
      </c>
      <c r="K23" s="22" t="str">
        <f t="shared" si="0"/>
        <v>above</v>
      </c>
      <c r="L23" s="22" t="str">
        <f t="shared" si="4"/>
        <v>poor</v>
      </c>
      <c r="M23" s="22" t="str">
        <f t="shared" si="1"/>
        <v>NO</v>
      </c>
      <c r="N23" s="23" t="str">
        <f t="shared" si="6"/>
        <v>yes</v>
      </c>
      <c r="O23" s="23" t="str">
        <f t="shared" si="2"/>
        <v>FROM MARKETING</v>
      </c>
      <c r="P23" s="24">
        <f t="shared" si="3"/>
        <v>45017</v>
      </c>
      <c r="U23">
        <f t="shared" si="5"/>
        <v>77413</v>
      </c>
    </row>
    <row r="24" customHeight="1" spans="1:21">
      <c r="A24" s="17">
        <v>23</v>
      </c>
      <c r="B24" s="17" t="s">
        <v>49</v>
      </c>
      <c r="C24" s="17">
        <v>33</v>
      </c>
      <c r="D24" s="17" t="s">
        <v>18</v>
      </c>
      <c r="E24" s="17" t="s">
        <v>24</v>
      </c>
      <c r="F24" s="17">
        <v>75052</v>
      </c>
      <c r="G24" s="18">
        <v>43942</v>
      </c>
      <c r="H24" s="17">
        <v>28846</v>
      </c>
      <c r="I24" s="17" t="s">
        <v>20</v>
      </c>
      <c r="J24" s="17">
        <v>25</v>
      </c>
      <c r="K24" s="22" t="str">
        <f t="shared" si="0"/>
        <v>above</v>
      </c>
      <c r="L24" s="22" t="str">
        <f t="shared" si="4"/>
        <v>poor</v>
      </c>
      <c r="M24" s="22" t="str">
        <f t="shared" si="1"/>
        <v>YES</v>
      </c>
      <c r="N24" s="23" t="str">
        <f t="shared" si="6"/>
        <v>yes</v>
      </c>
      <c r="O24" s="23" t="str">
        <f t="shared" si="2"/>
        <v>NOT FROM MARKETING</v>
      </c>
      <c r="P24" s="24">
        <f t="shared" si="3"/>
        <v>43458</v>
      </c>
      <c r="U24">
        <f t="shared" si="5"/>
        <v>75052</v>
      </c>
    </row>
    <row r="25" customHeight="1" spans="1:21">
      <c r="A25" s="17">
        <v>24</v>
      </c>
      <c r="B25" s="17" t="s">
        <v>50</v>
      </c>
      <c r="C25" s="17">
        <v>60</v>
      </c>
      <c r="D25" s="17" t="s">
        <v>22</v>
      </c>
      <c r="E25" s="17" t="s">
        <v>19</v>
      </c>
      <c r="F25" s="17">
        <v>54329</v>
      </c>
      <c r="G25" s="18">
        <v>43796</v>
      </c>
      <c r="H25" s="17">
        <v>33529</v>
      </c>
      <c r="I25" s="17" t="s">
        <v>28</v>
      </c>
      <c r="J25" s="17">
        <v>20</v>
      </c>
      <c r="K25" s="22" t="str">
        <f t="shared" si="0"/>
        <v>above</v>
      </c>
      <c r="L25" s="22" t="str">
        <f t="shared" si="4"/>
        <v>poor</v>
      </c>
      <c r="M25" s="22" t="str">
        <f t="shared" si="1"/>
        <v>NO</v>
      </c>
      <c r="N25" s="23" t="str">
        <f t="shared" si="6"/>
        <v>yes</v>
      </c>
      <c r="O25" s="23" t="str">
        <f t="shared" si="2"/>
        <v>NOT FROM MARKETING</v>
      </c>
      <c r="P25" s="24">
        <f t="shared" si="3"/>
        <v>44438</v>
      </c>
      <c r="U25">
        <f t="shared" si="5"/>
        <v>54329</v>
      </c>
    </row>
    <row r="26" customHeight="1" spans="1:21">
      <c r="A26" s="17">
        <v>25</v>
      </c>
      <c r="B26" s="17" t="s">
        <v>51</v>
      </c>
      <c r="C26" s="17">
        <v>42</v>
      </c>
      <c r="D26" s="17" t="s">
        <v>18</v>
      </c>
      <c r="E26" s="17" t="s">
        <v>19</v>
      </c>
      <c r="F26" s="17">
        <v>70350</v>
      </c>
      <c r="G26" s="18">
        <v>42412</v>
      </c>
      <c r="H26" s="17">
        <v>38067</v>
      </c>
      <c r="I26" s="17" t="s">
        <v>25</v>
      </c>
      <c r="J26" s="17">
        <v>21</v>
      </c>
      <c r="K26" s="22" t="str">
        <f t="shared" si="0"/>
        <v>above</v>
      </c>
      <c r="L26" s="22" t="str">
        <f t="shared" si="4"/>
        <v>good</v>
      </c>
      <c r="M26" s="22" t="str">
        <f t="shared" si="1"/>
        <v>NO</v>
      </c>
      <c r="N26" s="23" t="str">
        <f t="shared" si="6"/>
        <v>yes</v>
      </c>
      <c r="O26" s="23" t="str">
        <f t="shared" si="2"/>
        <v>NOT FROM MARKETING</v>
      </c>
      <c r="P26" s="24">
        <f t="shared" si="3"/>
        <v>43773</v>
      </c>
      <c r="U26">
        <f t="shared" si="5"/>
        <v>70350</v>
      </c>
    </row>
    <row r="27" ht="15" spans="1:21">
      <c r="A27" s="17">
        <v>26</v>
      </c>
      <c r="B27" s="17" t="s">
        <v>52</v>
      </c>
      <c r="C27" s="17">
        <v>39</v>
      </c>
      <c r="D27" s="17" t="s">
        <v>18</v>
      </c>
      <c r="E27" s="17" t="s">
        <v>7</v>
      </c>
      <c r="F27" s="17">
        <v>46435</v>
      </c>
      <c r="G27" s="18">
        <v>45320</v>
      </c>
      <c r="H27" s="17">
        <v>39585</v>
      </c>
      <c r="I27" s="17" t="s">
        <v>28</v>
      </c>
      <c r="J27" s="17">
        <v>45</v>
      </c>
      <c r="K27" s="22" t="str">
        <f t="shared" si="0"/>
        <v>below</v>
      </c>
      <c r="L27" s="22" t="str">
        <f t="shared" si="4"/>
        <v>poor</v>
      </c>
      <c r="M27" s="22" t="str">
        <f t="shared" si="1"/>
        <v>NO</v>
      </c>
      <c r="N27" s="23" t="str">
        <f t="shared" si="6"/>
        <v>no</v>
      </c>
      <c r="O27" s="23" t="str">
        <f t="shared" si="2"/>
        <v>NOT FROM MARKETING</v>
      </c>
      <c r="P27" s="24">
        <f t="shared" si="3"/>
        <v>45103</v>
      </c>
      <c r="U27">
        <f t="shared" si="5"/>
        <v>46435</v>
      </c>
    </row>
    <row r="28" ht="15" spans="1:21">
      <c r="A28" s="17">
        <v>27</v>
      </c>
      <c r="B28" s="17" t="s">
        <v>53</v>
      </c>
      <c r="C28" s="17">
        <v>59</v>
      </c>
      <c r="D28" s="17" t="s">
        <v>18</v>
      </c>
      <c r="E28" s="17" t="s">
        <v>24</v>
      </c>
      <c r="F28" s="17">
        <v>76884</v>
      </c>
      <c r="G28" s="18">
        <v>43840</v>
      </c>
      <c r="H28" s="17">
        <v>11271</v>
      </c>
      <c r="I28" s="17" t="s">
        <v>25</v>
      </c>
      <c r="J28" s="17">
        <v>25</v>
      </c>
      <c r="K28" s="22" t="str">
        <f t="shared" si="0"/>
        <v>above</v>
      </c>
      <c r="L28" s="22" t="str">
        <f t="shared" si="4"/>
        <v>poor</v>
      </c>
      <c r="M28" s="22" t="str">
        <f t="shared" si="1"/>
        <v>NO</v>
      </c>
      <c r="N28" s="23" t="str">
        <f t="shared" si="6"/>
        <v>yes</v>
      </c>
      <c r="O28" s="23" t="str">
        <f t="shared" si="2"/>
        <v>NOT FROM MARKETING</v>
      </c>
      <c r="P28" s="24">
        <f t="shared" si="3"/>
        <v>42332</v>
      </c>
      <c r="U28">
        <f t="shared" si="5"/>
        <v>76884</v>
      </c>
    </row>
    <row r="29" ht="15" spans="1:21">
      <c r="A29" s="17">
        <v>28</v>
      </c>
      <c r="B29" s="17" t="s">
        <v>54</v>
      </c>
      <c r="C29" s="17">
        <v>49</v>
      </c>
      <c r="D29" s="17" t="s">
        <v>18</v>
      </c>
      <c r="E29" s="17" t="s">
        <v>7</v>
      </c>
      <c r="F29" s="17">
        <v>44789</v>
      </c>
      <c r="G29" s="18">
        <v>45017</v>
      </c>
      <c r="H29" s="17">
        <v>22170</v>
      </c>
      <c r="I29" s="17" t="s">
        <v>28</v>
      </c>
      <c r="J29" s="17">
        <v>22</v>
      </c>
      <c r="K29" s="22" t="str">
        <f t="shared" si="0"/>
        <v>below</v>
      </c>
      <c r="L29" s="22" t="str">
        <f t="shared" si="4"/>
        <v>poor</v>
      </c>
      <c r="M29" s="22" t="str">
        <f t="shared" si="1"/>
        <v>NO</v>
      </c>
      <c r="N29" s="23" t="str">
        <f t="shared" si="6"/>
        <v>no</v>
      </c>
      <c r="O29" s="23" t="str">
        <f t="shared" si="2"/>
        <v>NOT FROM MARKETING</v>
      </c>
      <c r="P29" s="24">
        <f t="shared" si="3"/>
        <v>44275</v>
      </c>
      <c r="U29">
        <f t="shared" si="5"/>
        <v>44789</v>
      </c>
    </row>
    <row r="30" ht="15" spans="1:21">
      <c r="A30" s="17">
        <v>29</v>
      </c>
      <c r="B30" s="17" t="s">
        <v>55</v>
      </c>
      <c r="C30" s="17">
        <v>59</v>
      </c>
      <c r="D30" s="17" t="s">
        <v>22</v>
      </c>
      <c r="E30" s="17" t="s">
        <v>24</v>
      </c>
      <c r="F30" s="17">
        <v>79873</v>
      </c>
      <c r="G30" s="18">
        <v>43458</v>
      </c>
      <c r="H30" s="17">
        <v>20391</v>
      </c>
      <c r="I30" s="17" t="s">
        <v>25</v>
      </c>
      <c r="J30" s="17">
        <v>20</v>
      </c>
      <c r="K30" s="22" t="str">
        <f t="shared" si="0"/>
        <v>above</v>
      </c>
      <c r="L30" s="22" t="str">
        <f t="shared" si="4"/>
        <v>average</v>
      </c>
      <c r="M30" s="22" t="str">
        <f t="shared" si="1"/>
        <v>NO</v>
      </c>
      <c r="N30" s="23" t="str">
        <f t="shared" si="6"/>
        <v>yes</v>
      </c>
      <c r="O30" s="23" t="str">
        <f t="shared" si="2"/>
        <v>NOT FROM MARKETING</v>
      </c>
      <c r="P30" s="24">
        <f t="shared" si="3"/>
        <v>45399</v>
      </c>
      <c r="U30">
        <f t="shared" si="5"/>
        <v>79873</v>
      </c>
    </row>
    <row r="31" ht="15" spans="1:21">
      <c r="A31" s="17">
        <v>30</v>
      </c>
      <c r="B31" s="17" t="s">
        <v>56</v>
      </c>
      <c r="C31" s="17">
        <v>56</v>
      </c>
      <c r="D31" s="17" t="s">
        <v>22</v>
      </c>
      <c r="E31" s="17" t="s">
        <v>36</v>
      </c>
      <c r="F31" s="17">
        <v>58256</v>
      </c>
      <c r="G31" s="18">
        <v>44438</v>
      </c>
      <c r="H31" s="17">
        <v>20553</v>
      </c>
      <c r="I31" s="17" t="s">
        <v>30</v>
      </c>
      <c r="J31" s="17">
        <v>36</v>
      </c>
      <c r="K31" s="22" t="str">
        <f t="shared" si="0"/>
        <v>above</v>
      </c>
      <c r="L31" s="22" t="str">
        <f t="shared" si="4"/>
        <v>poor</v>
      </c>
      <c r="M31" s="22" t="str">
        <f t="shared" si="1"/>
        <v>NO</v>
      </c>
      <c r="N31" s="23" t="str">
        <f t="shared" si="6"/>
        <v>no</v>
      </c>
      <c r="O31" s="23" t="str">
        <f t="shared" si="2"/>
        <v>FROM MARKETING</v>
      </c>
      <c r="P31" s="24">
        <f t="shared" si="3"/>
        <v>42385</v>
      </c>
      <c r="U31">
        <f t="shared" si="5"/>
        <v>58256</v>
      </c>
    </row>
    <row r="32" ht="15" spans="1:21">
      <c r="A32" s="17">
        <v>31</v>
      </c>
      <c r="B32" s="17" t="s">
        <v>57</v>
      </c>
      <c r="C32" s="17">
        <v>30</v>
      </c>
      <c r="D32" s="17" t="s">
        <v>22</v>
      </c>
      <c r="E32" s="17" t="s">
        <v>24</v>
      </c>
      <c r="F32" s="17">
        <v>61420</v>
      </c>
      <c r="G32" s="18">
        <v>43773</v>
      </c>
      <c r="H32" s="17">
        <v>10664</v>
      </c>
      <c r="I32" s="17" t="s">
        <v>28</v>
      </c>
      <c r="J32" s="17">
        <v>28</v>
      </c>
      <c r="K32" s="22" t="str">
        <f t="shared" si="0"/>
        <v>above</v>
      </c>
      <c r="L32" s="22" t="str">
        <f t="shared" si="4"/>
        <v>poor</v>
      </c>
      <c r="M32" s="22" t="str">
        <f t="shared" si="1"/>
        <v>NO</v>
      </c>
      <c r="N32" s="23" t="str">
        <f t="shared" si="6"/>
        <v>yes</v>
      </c>
      <c r="O32" s="23" t="str">
        <f t="shared" si="2"/>
        <v>NOT FROM MARKETING</v>
      </c>
      <c r="P32" s="24">
        <f t="shared" si="3"/>
        <v>45120</v>
      </c>
      <c r="U32">
        <f t="shared" si="5"/>
        <v>61420</v>
      </c>
    </row>
    <row r="33" ht="15" spans="1:21">
      <c r="A33" s="17">
        <v>32</v>
      </c>
      <c r="B33" s="17" t="s">
        <v>58</v>
      </c>
      <c r="C33" s="17">
        <v>36</v>
      </c>
      <c r="D33" s="17" t="s">
        <v>18</v>
      </c>
      <c r="E33" s="17" t="s">
        <v>7</v>
      </c>
      <c r="F33" s="17">
        <v>65570</v>
      </c>
      <c r="G33" s="18">
        <v>45103</v>
      </c>
      <c r="H33" s="17">
        <v>21285</v>
      </c>
      <c r="I33" s="17" t="s">
        <v>30</v>
      </c>
      <c r="J33" s="17">
        <v>23</v>
      </c>
      <c r="K33" s="22" t="str">
        <f t="shared" si="0"/>
        <v>above</v>
      </c>
      <c r="L33" s="22" t="str">
        <f t="shared" si="4"/>
        <v>excellent</v>
      </c>
      <c r="M33" s="22" t="str">
        <f t="shared" si="1"/>
        <v>NO</v>
      </c>
      <c r="N33" s="23" t="str">
        <f t="shared" si="6"/>
        <v>yes</v>
      </c>
      <c r="O33" s="23" t="str">
        <f t="shared" si="2"/>
        <v>NOT FROM MARKETING</v>
      </c>
      <c r="P33" s="24">
        <f t="shared" si="3"/>
        <v>44203</v>
      </c>
      <c r="U33">
        <f t="shared" si="5"/>
        <v>65570</v>
      </c>
    </row>
    <row r="34" ht="15" spans="1:21">
      <c r="A34" s="17">
        <v>33</v>
      </c>
      <c r="B34" s="17" t="s">
        <v>59</v>
      </c>
      <c r="C34" s="17">
        <v>26</v>
      </c>
      <c r="D34" s="17" t="s">
        <v>22</v>
      </c>
      <c r="E34" s="17" t="s">
        <v>27</v>
      </c>
      <c r="F34" s="17">
        <v>60577</v>
      </c>
      <c r="G34" s="18">
        <v>42332</v>
      </c>
      <c r="H34" s="17">
        <v>11672</v>
      </c>
      <c r="I34" s="17" t="s">
        <v>20</v>
      </c>
      <c r="J34" s="17">
        <v>54</v>
      </c>
      <c r="K34" s="22" t="str">
        <f t="shared" si="0"/>
        <v>above</v>
      </c>
      <c r="L34" s="22" t="str">
        <f t="shared" si="4"/>
        <v>good</v>
      </c>
      <c r="M34" s="22" t="str">
        <f t="shared" si="1"/>
        <v>NO</v>
      </c>
      <c r="N34" s="23" t="str">
        <f t="shared" si="6"/>
        <v>yes</v>
      </c>
      <c r="O34" s="23" t="str">
        <f t="shared" si="2"/>
        <v>NOT FROM MARKETING</v>
      </c>
      <c r="P34" s="24">
        <f t="shared" si="3"/>
        <v>45342</v>
      </c>
      <c r="U34">
        <f t="shared" si="5"/>
        <v>60577</v>
      </c>
    </row>
    <row r="35" ht="15" spans="1:21">
      <c r="A35" s="17">
        <v>34</v>
      </c>
      <c r="B35" s="17" t="s">
        <v>60</v>
      </c>
      <c r="C35" s="17">
        <v>34</v>
      </c>
      <c r="D35" s="17" t="s">
        <v>22</v>
      </c>
      <c r="E35" s="17" t="s">
        <v>24</v>
      </c>
      <c r="F35" s="17">
        <v>63927</v>
      </c>
      <c r="G35" s="18">
        <v>44275</v>
      </c>
      <c r="H35" s="17">
        <v>24967</v>
      </c>
      <c r="I35" s="17" t="s">
        <v>28</v>
      </c>
      <c r="J35" s="17">
        <v>46</v>
      </c>
      <c r="K35" s="22" t="str">
        <f t="shared" si="0"/>
        <v>above</v>
      </c>
      <c r="L35" s="22" t="str">
        <f t="shared" si="4"/>
        <v>excellent</v>
      </c>
      <c r="M35" s="22" t="str">
        <f t="shared" si="1"/>
        <v>NO</v>
      </c>
      <c r="N35" s="23" t="str">
        <f t="shared" si="6"/>
        <v>yes</v>
      </c>
      <c r="O35" s="23" t="str">
        <f t="shared" si="2"/>
        <v>NOT FROM MARKETING</v>
      </c>
      <c r="P35" s="24">
        <f t="shared" si="3"/>
        <v>44971</v>
      </c>
      <c r="U35">
        <f t="shared" si="5"/>
        <v>63927</v>
      </c>
    </row>
    <row r="36" ht="15" spans="1:21">
      <c r="A36" s="17">
        <v>35</v>
      </c>
      <c r="B36" s="17" t="s">
        <v>61</v>
      </c>
      <c r="C36" s="17">
        <v>44</v>
      </c>
      <c r="D36" s="17" t="s">
        <v>18</v>
      </c>
      <c r="E36" s="17" t="s">
        <v>24</v>
      </c>
      <c r="F36" s="17">
        <v>39949</v>
      </c>
      <c r="G36" s="18">
        <v>45399</v>
      </c>
      <c r="H36" s="17">
        <v>11978</v>
      </c>
      <c r="I36" s="17" t="s">
        <v>20</v>
      </c>
      <c r="J36" s="17">
        <v>55</v>
      </c>
      <c r="K36" s="22" t="str">
        <f t="shared" si="0"/>
        <v>below</v>
      </c>
      <c r="L36" s="22" t="str">
        <f t="shared" si="4"/>
        <v>excellent</v>
      </c>
      <c r="M36" s="22" t="str">
        <f t="shared" si="1"/>
        <v>YES</v>
      </c>
      <c r="N36" s="23" t="str">
        <f t="shared" si="6"/>
        <v>no</v>
      </c>
      <c r="O36" s="23" t="str">
        <f t="shared" si="2"/>
        <v>NOT FROM MARKETING</v>
      </c>
      <c r="P36" s="24">
        <f t="shared" si="3"/>
        <v>45472</v>
      </c>
      <c r="U36">
        <f t="shared" si="5"/>
        <v>39949</v>
      </c>
    </row>
    <row r="37" ht="15" spans="1:21">
      <c r="A37" s="17">
        <v>36</v>
      </c>
      <c r="B37" s="17" t="s">
        <v>62</v>
      </c>
      <c r="C37" s="17">
        <v>30</v>
      </c>
      <c r="D37" s="17" t="s">
        <v>18</v>
      </c>
      <c r="E37" s="17" t="s">
        <v>36</v>
      </c>
      <c r="F37" s="17">
        <v>40376</v>
      </c>
      <c r="G37" s="18">
        <v>42385</v>
      </c>
      <c r="H37" s="17">
        <v>31174</v>
      </c>
      <c r="I37" s="17" t="s">
        <v>28</v>
      </c>
      <c r="J37" s="17">
        <v>57</v>
      </c>
      <c r="K37" s="22" t="str">
        <f t="shared" si="0"/>
        <v>below</v>
      </c>
      <c r="L37" s="22" t="str">
        <f t="shared" si="4"/>
        <v>poor</v>
      </c>
      <c r="M37" s="22" t="str">
        <f t="shared" si="1"/>
        <v>NO</v>
      </c>
      <c r="N37" s="23" t="str">
        <f t="shared" si="6"/>
        <v>no</v>
      </c>
      <c r="O37" s="23" t="str">
        <f t="shared" si="2"/>
        <v>FROM MARKETING</v>
      </c>
      <c r="P37" s="24">
        <f t="shared" si="3"/>
        <v>42231</v>
      </c>
      <c r="U37">
        <f t="shared" si="5"/>
        <v>40376</v>
      </c>
    </row>
    <row r="38" ht="15" spans="1:21">
      <c r="A38" s="17">
        <v>37</v>
      </c>
      <c r="B38" s="17" t="s">
        <v>63</v>
      </c>
      <c r="C38" s="17">
        <v>58</v>
      </c>
      <c r="D38" s="17" t="s">
        <v>22</v>
      </c>
      <c r="E38" s="17" t="s">
        <v>19</v>
      </c>
      <c r="F38" s="17">
        <v>64073</v>
      </c>
      <c r="G38" s="18">
        <v>45120</v>
      </c>
      <c r="H38" s="17">
        <v>38678</v>
      </c>
      <c r="I38" s="17" t="s">
        <v>25</v>
      </c>
      <c r="J38" s="17">
        <v>28</v>
      </c>
      <c r="K38" s="22" t="str">
        <f t="shared" si="0"/>
        <v>above</v>
      </c>
      <c r="L38" s="22" t="str">
        <f t="shared" si="4"/>
        <v>average</v>
      </c>
      <c r="M38" s="22" t="str">
        <f t="shared" si="1"/>
        <v>NO</v>
      </c>
      <c r="N38" s="23" t="str">
        <f t="shared" si="6"/>
        <v>yes</v>
      </c>
      <c r="O38" s="23" t="str">
        <f t="shared" si="2"/>
        <v>NOT FROM MARKETING</v>
      </c>
      <c r="P38" s="24">
        <f t="shared" si="3"/>
        <v>42824</v>
      </c>
      <c r="U38">
        <f t="shared" si="5"/>
        <v>64073</v>
      </c>
    </row>
    <row r="39" ht="15" spans="1:21">
      <c r="A39" s="17">
        <v>38</v>
      </c>
      <c r="B39" s="17" t="s">
        <v>64</v>
      </c>
      <c r="C39" s="17">
        <v>30</v>
      </c>
      <c r="D39" s="17" t="s">
        <v>22</v>
      </c>
      <c r="E39" s="17" t="s">
        <v>27</v>
      </c>
      <c r="F39" s="17">
        <v>71550</v>
      </c>
      <c r="G39" s="18">
        <v>44203</v>
      </c>
      <c r="H39" s="17">
        <v>31994</v>
      </c>
      <c r="I39" s="17" t="s">
        <v>30</v>
      </c>
      <c r="J39" s="17">
        <v>39</v>
      </c>
      <c r="K39" s="22" t="str">
        <f t="shared" si="0"/>
        <v>above</v>
      </c>
      <c r="L39" s="22" t="str">
        <f t="shared" si="4"/>
        <v>poor</v>
      </c>
      <c r="M39" s="22" t="str">
        <f t="shared" si="1"/>
        <v>NO</v>
      </c>
      <c r="N39" s="23" t="str">
        <f t="shared" si="6"/>
        <v>yes</v>
      </c>
      <c r="O39" s="23" t="str">
        <f t="shared" si="2"/>
        <v>NOT FROM MARKETING</v>
      </c>
      <c r="P39" s="24">
        <f t="shared" si="3"/>
        <v>43756</v>
      </c>
      <c r="U39">
        <f t="shared" si="5"/>
        <v>71550</v>
      </c>
    </row>
    <row r="40" ht="15" spans="1:21">
      <c r="A40" s="17">
        <v>39</v>
      </c>
      <c r="B40" s="17" t="s">
        <v>65</v>
      </c>
      <c r="C40" s="17">
        <v>46</v>
      </c>
      <c r="D40" s="17" t="s">
        <v>18</v>
      </c>
      <c r="E40" s="17" t="s">
        <v>27</v>
      </c>
      <c r="F40" s="17">
        <v>45787</v>
      </c>
      <c r="G40" s="18">
        <v>45342</v>
      </c>
      <c r="H40" s="17">
        <v>14870</v>
      </c>
      <c r="I40" s="17" t="s">
        <v>30</v>
      </c>
      <c r="J40" s="17">
        <v>22</v>
      </c>
      <c r="K40" s="22" t="str">
        <f t="shared" si="0"/>
        <v>below</v>
      </c>
      <c r="L40" s="22" t="str">
        <f t="shared" si="4"/>
        <v>good</v>
      </c>
      <c r="M40" s="22" t="str">
        <f t="shared" si="1"/>
        <v>NO</v>
      </c>
      <c r="N40" s="23" t="str">
        <f t="shared" si="6"/>
        <v>no</v>
      </c>
      <c r="O40" s="23" t="str">
        <f t="shared" si="2"/>
        <v>NOT FROM MARKETING</v>
      </c>
      <c r="P40" s="24">
        <f t="shared" si="3"/>
        <v>44109</v>
      </c>
      <c r="U40">
        <f t="shared" si="5"/>
        <v>45787</v>
      </c>
    </row>
    <row r="41" ht="15" spans="1:21">
      <c r="A41" s="17">
        <v>40</v>
      </c>
      <c r="B41" s="17" t="s">
        <v>66</v>
      </c>
      <c r="C41" s="17">
        <v>26</v>
      </c>
      <c r="D41" s="17" t="s">
        <v>18</v>
      </c>
      <c r="E41" s="17" t="s">
        <v>24</v>
      </c>
      <c r="F41" s="17">
        <v>76412</v>
      </c>
      <c r="G41" s="18">
        <v>44971</v>
      </c>
      <c r="H41" s="17">
        <v>21302</v>
      </c>
      <c r="I41" s="17" t="s">
        <v>28</v>
      </c>
      <c r="J41" s="17">
        <v>40</v>
      </c>
      <c r="K41" s="22" t="str">
        <f t="shared" si="0"/>
        <v>above</v>
      </c>
      <c r="L41" s="22" t="str">
        <f t="shared" si="4"/>
        <v>poor</v>
      </c>
      <c r="M41" s="22" t="str">
        <f t="shared" si="1"/>
        <v>NO</v>
      </c>
      <c r="N41" s="23" t="str">
        <f t="shared" si="6"/>
        <v>yes</v>
      </c>
      <c r="O41" s="23" t="str">
        <f t="shared" si="2"/>
        <v>NOT FROM MARKETING</v>
      </c>
      <c r="P41" s="24">
        <f t="shared" si="3"/>
        <v>42340</v>
      </c>
      <c r="U41">
        <f t="shared" si="5"/>
        <v>76412</v>
      </c>
    </row>
    <row r="42" ht="15" spans="1:21">
      <c r="A42" s="17">
        <v>41</v>
      </c>
      <c r="B42" s="17" t="s">
        <v>67</v>
      </c>
      <c r="C42" s="17">
        <v>31</v>
      </c>
      <c r="D42" s="17" t="s">
        <v>22</v>
      </c>
      <c r="E42" s="17" t="s">
        <v>7</v>
      </c>
      <c r="F42" s="17">
        <v>51394</v>
      </c>
      <c r="G42" s="18">
        <v>45472</v>
      </c>
      <c r="H42" s="17">
        <v>30546</v>
      </c>
      <c r="I42" s="17" t="s">
        <v>25</v>
      </c>
      <c r="J42" s="17">
        <v>25</v>
      </c>
      <c r="K42" s="22" t="str">
        <f t="shared" si="0"/>
        <v>above</v>
      </c>
      <c r="L42" s="22" t="str">
        <f t="shared" si="4"/>
        <v>poor</v>
      </c>
      <c r="M42" s="22" t="str">
        <f t="shared" si="1"/>
        <v>NO</v>
      </c>
      <c r="N42" s="23" t="str">
        <f t="shared" si="6"/>
        <v>no</v>
      </c>
      <c r="O42" s="23" t="str">
        <f t="shared" si="2"/>
        <v>NOT FROM MARKETING</v>
      </c>
      <c r="P42" s="24">
        <f t="shared" si="3"/>
        <v>42468</v>
      </c>
      <c r="U42">
        <f t="shared" si="5"/>
        <v>51394</v>
      </c>
    </row>
    <row r="43" ht="15" spans="1:21">
      <c r="A43" s="17">
        <v>42</v>
      </c>
      <c r="B43" s="17" t="s">
        <v>68</v>
      </c>
      <c r="C43" s="17">
        <v>44</v>
      </c>
      <c r="D43" s="17" t="s">
        <v>18</v>
      </c>
      <c r="E43" s="17" t="s">
        <v>24</v>
      </c>
      <c r="F43" s="17">
        <v>41457</v>
      </c>
      <c r="G43" s="18">
        <v>42231</v>
      </c>
      <c r="H43" s="17">
        <v>22139</v>
      </c>
      <c r="I43" s="17" t="s">
        <v>25</v>
      </c>
      <c r="J43" s="17">
        <v>23</v>
      </c>
      <c r="K43" s="22" t="str">
        <f t="shared" si="0"/>
        <v>below</v>
      </c>
      <c r="L43" s="22" t="str">
        <f t="shared" si="4"/>
        <v>excellent</v>
      </c>
      <c r="M43" s="22" t="str">
        <f t="shared" si="1"/>
        <v>NO</v>
      </c>
      <c r="N43" s="23" t="str">
        <f t="shared" si="6"/>
        <v>no</v>
      </c>
      <c r="O43" s="23" t="str">
        <f t="shared" si="2"/>
        <v>NOT FROM MARKETING</v>
      </c>
      <c r="P43" s="24">
        <f t="shared" si="3"/>
        <v>43029</v>
      </c>
      <c r="U43">
        <f t="shared" si="5"/>
        <v>41457</v>
      </c>
    </row>
    <row r="44" ht="15" spans="1:21">
      <c r="A44" s="17">
        <v>43</v>
      </c>
      <c r="B44" s="17" t="s">
        <v>69</v>
      </c>
      <c r="C44" s="17">
        <v>30</v>
      </c>
      <c r="D44" s="17" t="s">
        <v>22</v>
      </c>
      <c r="E44" s="17" t="s">
        <v>7</v>
      </c>
      <c r="F44" s="17">
        <v>67040</v>
      </c>
      <c r="G44" s="18">
        <v>42824</v>
      </c>
      <c r="H44" s="17">
        <v>11264</v>
      </c>
      <c r="I44" s="17" t="s">
        <v>25</v>
      </c>
      <c r="J44" s="17">
        <v>52</v>
      </c>
      <c r="K44" s="22" t="str">
        <f t="shared" si="0"/>
        <v>above</v>
      </c>
      <c r="L44" s="22" t="str">
        <f t="shared" si="4"/>
        <v>poor</v>
      </c>
      <c r="M44" s="22" t="str">
        <f t="shared" si="1"/>
        <v>NO</v>
      </c>
      <c r="N44" s="23" t="str">
        <f t="shared" si="6"/>
        <v>yes</v>
      </c>
      <c r="O44" s="23" t="str">
        <f t="shared" si="2"/>
        <v>NOT FROM MARKETING</v>
      </c>
      <c r="P44" s="24">
        <f t="shared" si="3"/>
        <v>43939</v>
      </c>
      <c r="U44">
        <f t="shared" si="5"/>
        <v>67040</v>
      </c>
    </row>
    <row r="45" ht="15" spans="1:21">
      <c r="A45" s="17">
        <v>44</v>
      </c>
      <c r="B45" s="17" t="s">
        <v>70</v>
      </c>
      <c r="C45" s="17">
        <v>33</v>
      </c>
      <c r="D45" s="17" t="s">
        <v>22</v>
      </c>
      <c r="E45" s="17" t="s">
        <v>19</v>
      </c>
      <c r="F45" s="17">
        <v>55132</v>
      </c>
      <c r="G45" s="18">
        <v>43756</v>
      </c>
      <c r="H45" s="17">
        <v>11878</v>
      </c>
      <c r="I45" s="17" t="s">
        <v>25</v>
      </c>
      <c r="J45" s="17">
        <v>27</v>
      </c>
      <c r="K45" s="22" t="str">
        <f t="shared" si="0"/>
        <v>above</v>
      </c>
      <c r="L45" s="22" t="str">
        <f t="shared" si="4"/>
        <v>excellent</v>
      </c>
      <c r="M45" s="22" t="str">
        <f t="shared" si="1"/>
        <v>NO</v>
      </c>
      <c r="N45" s="23" t="str">
        <f t="shared" si="6"/>
        <v>yes</v>
      </c>
      <c r="O45" s="23" t="str">
        <f t="shared" si="2"/>
        <v>NOT FROM MARKETING</v>
      </c>
      <c r="P45" s="24">
        <f t="shared" si="3"/>
        <v>42222</v>
      </c>
      <c r="U45">
        <f t="shared" si="5"/>
        <v>55132</v>
      </c>
    </row>
    <row r="46" ht="15" spans="1:21">
      <c r="A46" s="17">
        <v>45</v>
      </c>
      <c r="B46" s="17" t="s">
        <v>71</v>
      </c>
      <c r="C46" s="17">
        <v>32</v>
      </c>
      <c r="D46" s="17" t="s">
        <v>22</v>
      </c>
      <c r="E46" s="17" t="s">
        <v>19</v>
      </c>
      <c r="F46" s="17">
        <v>58404</v>
      </c>
      <c r="G46" s="18">
        <v>44109</v>
      </c>
      <c r="H46" s="17">
        <v>20523</v>
      </c>
      <c r="I46" s="17" t="s">
        <v>30</v>
      </c>
      <c r="J46" s="17">
        <v>60</v>
      </c>
      <c r="K46" s="22" t="str">
        <f t="shared" si="0"/>
        <v>above</v>
      </c>
      <c r="L46" s="22" t="str">
        <f t="shared" si="4"/>
        <v>good</v>
      </c>
      <c r="M46" s="22" t="str">
        <f t="shared" si="1"/>
        <v>NO</v>
      </c>
      <c r="N46" s="23" t="str">
        <f t="shared" si="6"/>
        <v>yes</v>
      </c>
      <c r="O46" s="23" t="str">
        <f t="shared" si="2"/>
        <v>NOT FROM MARKETING</v>
      </c>
      <c r="P46" s="24">
        <f t="shared" si="3"/>
        <v>41954</v>
      </c>
      <c r="U46">
        <f t="shared" si="5"/>
        <v>58404</v>
      </c>
    </row>
    <row r="47" ht="15" spans="1:21">
      <c r="A47" s="17">
        <v>46</v>
      </c>
      <c r="B47" s="17" t="s">
        <v>72</v>
      </c>
      <c r="C47" s="17">
        <v>54</v>
      </c>
      <c r="D47" s="17" t="s">
        <v>22</v>
      </c>
      <c r="E47" s="17" t="s">
        <v>27</v>
      </c>
      <c r="F47" s="17">
        <v>45721</v>
      </c>
      <c r="G47" s="18">
        <v>42340</v>
      </c>
      <c r="H47" s="17">
        <v>10765</v>
      </c>
      <c r="I47" s="17" t="s">
        <v>20</v>
      </c>
      <c r="J47" s="17">
        <v>46</v>
      </c>
      <c r="K47" s="22" t="str">
        <f t="shared" si="0"/>
        <v>below</v>
      </c>
      <c r="L47" s="22" t="str">
        <f t="shared" si="4"/>
        <v>excellent</v>
      </c>
      <c r="M47" s="22" t="str">
        <f t="shared" si="1"/>
        <v>NO</v>
      </c>
      <c r="N47" s="23" t="str">
        <f t="shared" si="6"/>
        <v>no</v>
      </c>
      <c r="O47" s="23" t="str">
        <f t="shared" si="2"/>
        <v>NOT FROM MARKETING</v>
      </c>
      <c r="P47" s="24">
        <f t="shared" si="3"/>
        <v>42857</v>
      </c>
      <c r="U47">
        <f t="shared" si="5"/>
        <v>45721</v>
      </c>
    </row>
    <row r="48" ht="15" spans="1:21">
      <c r="A48" s="17">
        <v>47</v>
      </c>
      <c r="B48" s="17" t="s">
        <v>73</v>
      </c>
      <c r="C48" s="17">
        <v>59</v>
      </c>
      <c r="D48" s="17" t="s">
        <v>18</v>
      </c>
      <c r="E48" s="17" t="s">
        <v>36</v>
      </c>
      <c r="F48" s="17">
        <v>49526</v>
      </c>
      <c r="G48" s="18">
        <v>42468</v>
      </c>
      <c r="H48" s="17">
        <v>36637</v>
      </c>
      <c r="I48" s="17" t="s">
        <v>30</v>
      </c>
      <c r="J48" s="17">
        <v>58</v>
      </c>
      <c r="K48" s="22" t="str">
        <f t="shared" si="0"/>
        <v>below</v>
      </c>
      <c r="L48" s="22" t="str">
        <f t="shared" si="4"/>
        <v>average</v>
      </c>
      <c r="M48" s="22" t="str">
        <f t="shared" si="1"/>
        <v>NO</v>
      </c>
      <c r="N48" s="23" t="str">
        <f t="shared" si="6"/>
        <v>no</v>
      </c>
      <c r="O48" s="23" t="str">
        <f t="shared" si="2"/>
        <v>FROM MARKETING</v>
      </c>
      <c r="P48" s="24">
        <f t="shared" si="3"/>
        <v>45049</v>
      </c>
      <c r="U48">
        <f t="shared" si="5"/>
        <v>49526</v>
      </c>
    </row>
    <row r="49" ht="15" spans="1:21">
      <c r="A49" s="17">
        <v>48</v>
      </c>
      <c r="B49" s="17" t="s">
        <v>74</v>
      </c>
      <c r="C49" s="17">
        <v>32</v>
      </c>
      <c r="D49" s="17" t="s">
        <v>18</v>
      </c>
      <c r="E49" s="17" t="s">
        <v>27</v>
      </c>
      <c r="F49" s="17">
        <v>30111</v>
      </c>
      <c r="G49" s="18">
        <v>43029</v>
      </c>
      <c r="H49" s="17">
        <v>16498</v>
      </c>
      <c r="I49" s="17" t="s">
        <v>30</v>
      </c>
      <c r="J49" s="17">
        <v>31</v>
      </c>
      <c r="K49" s="22" t="str">
        <f t="shared" si="0"/>
        <v>below</v>
      </c>
      <c r="L49" s="22" t="str">
        <f t="shared" si="4"/>
        <v>poor</v>
      </c>
      <c r="M49" s="22" t="str">
        <f t="shared" si="1"/>
        <v>NO</v>
      </c>
      <c r="N49" s="23" t="str">
        <f t="shared" si="6"/>
        <v>no</v>
      </c>
      <c r="O49" s="23" t="str">
        <f t="shared" si="2"/>
        <v>NOT FROM MARKETING</v>
      </c>
      <c r="P49" s="24">
        <f t="shared" si="3"/>
        <v>44845</v>
      </c>
      <c r="U49">
        <f t="shared" si="5"/>
        <v>30111</v>
      </c>
    </row>
    <row r="50" ht="15" spans="1:21">
      <c r="A50" s="17">
        <v>49</v>
      </c>
      <c r="B50" s="17" t="s">
        <v>75</v>
      </c>
      <c r="C50" s="17">
        <v>54</v>
      </c>
      <c r="D50" s="17" t="s">
        <v>18</v>
      </c>
      <c r="E50" s="17" t="s">
        <v>19</v>
      </c>
      <c r="F50" s="17">
        <v>43627</v>
      </c>
      <c r="G50" s="18">
        <v>43939</v>
      </c>
      <c r="H50" s="17">
        <v>37968</v>
      </c>
      <c r="I50" s="17" t="s">
        <v>20</v>
      </c>
      <c r="J50" s="17">
        <v>25</v>
      </c>
      <c r="K50" s="22" t="str">
        <f t="shared" si="0"/>
        <v>below</v>
      </c>
      <c r="L50" s="22" t="str">
        <f t="shared" si="4"/>
        <v>poor</v>
      </c>
      <c r="M50" s="22" t="str">
        <f t="shared" si="1"/>
        <v>NO</v>
      </c>
      <c r="N50" s="23" t="str">
        <f t="shared" si="6"/>
        <v>yes</v>
      </c>
      <c r="O50" s="23" t="str">
        <f t="shared" si="2"/>
        <v>NOT FROM MARKETING</v>
      </c>
      <c r="P50" s="24">
        <f t="shared" si="3"/>
        <v>43504</v>
      </c>
      <c r="U50">
        <f t="shared" si="5"/>
        <v>43627</v>
      </c>
    </row>
    <row r="51" ht="15" spans="1:21">
      <c r="A51" s="17">
        <v>50</v>
      </c>
      <c r="B51" s="17" t="s">
        <v>76</v>
      </c>
      <c r="C51" s="17">
        <v>53</v>
      </c>
      <c r="D51" s="17" t="s">
        <v>22</v>
      </c>
      <c r="E51" s="17" t="s">
        <v>36</v>
      </c>
      <c r="F51" s="17">
        <v>50514</v>
      </c>
      <c r="G51" s="18">
        <v>42222</v>
      </c>
      <c r="H51" s="17">
        <v>17681</v>
      </c>
      <c r="I51" s="17" t="s">
        <v>30</v>
      </c>
      <c r="J51" s="17">
        <v>23</v>
      </c>
      <c r="K51" s="22" t="str">
        <f t="shared" si="0"/>
        <v>above</v>
      </c>
      <c r="L51" s="22" t="str">
        <f t="shared" si="4"/>
        <v>average</v>
      </c>
      <c r="M51" s="22" t="str">
        <f t="shared" si="1"/>
        <v>NO</v>
      </c>
      <c r="N51" s="23" t="str">
        <f t="shared" si="6"/>
        <v>no</v>
      </c>
      <c r="O51" s="23" t="str">
        <f t="shared" si="2"/>
        <v>FROM MARKETING</v>
      </c>
      <c r="P51" s="24">
        <f t="shared" si="3"/>
        <v>43853</v>
      </c>
      <c r="U51">
        <f t="shared" si="5"/>
        <v>50514</v>
      </c>
    </row>
    <row r="52" ht="15" spans="1:21">
      <c r="A52" s="17">
        <v>51</v>
      </c>
      <c r="B52" s="17" t="s">
        <v>77</v>
      </c>
      <c r="C52" s="17">
        <v>21</v>
      </c>
      <c r="D52" s="17" t="s">
        <v>22</v>
      </c>
      <c r="E52" s="17" t="s">
        <v>24</v>
      </c>
      <c r="F52" s="17">
        <v>60466</v>
      </c>
      <c r="G52" s="18">
        <v>41954</v>
      </c>
      <c r="H52" s="17">
        <v>17012</v>
      </c>
      <c r="I52" s="17" t="s">
        <v>28</v>
      </c>
      <c r="J52" s="17">
        <v>30</v>
      </c>
      <c r="K52" s="22" t="str">
        <f t="shared" si="0"/>
        <v>above</v>
      </c>
      <c r="L52" s="22" t="str">
        <f t="shared" si="4"/>
        <v>poor</v>
      </c>
      <c r="M52" s="22" t="str">
        <f t="shared" si="1"/>
        <v>NO</v>
      </c>
      <c r="N52" s="23" t="str">
        <f t="shared" si="6"/>
        <v>yes</v>
      </c>
      <c r="O52" s="23" t="str">
        <f t="shared" si="2"/>
        <v>NOT FROM MARKETING</v>
      </c>
      <c r="P52" s="24">
        <f t="shared" si="3"/>
        <v>42557</v>
      </c>
      <c r="U52">
        <f t="shared" si="5"/>
        <v>60466</v>
      </c>
    </row>
    <row r="53" ht="15" spans="1:21">
      <c r="A53" s="17">
        <v>52</v>
      </c>
      <c r="B53" s="17" t="s">
        <v>78</v>
      </c>
      <c r="C53" s="17">
        <v>55</v>
      </c>
      <c r="D53" s="17" t="s">
        <v>18</v>
      </c>
      <c r="E53" s="17" t="s">
        <v>36</v>
      </c>
      <c r="F53" s="17">
        <v>43355</v>
      </c>
      <c r="G53" s="18">
        <v>42857</v>
      </c>
      <c r="H53" s="17">
        <v>19881</v>
      </c>
      <c r="I53" s="17" t="s">
        <v>20</v>
      </c>
      <c r="J53" s="17">
        <v>26</v>
      </c>
      <c r="K53" s="22" t="str">
        <f t="shared" si="0"/>
        <v>below</v>
      </c>
      <c r="L53" s="22" t="str">
        <f t="shared" si="4"/>
        <v>poor</v>
      </c>
      <c r="M53" s="22" t="str">
        <f t="shared" si="1"/>
        <v>NO</v>
      </c>
      <c r="N53" s="23" t="str">
        <f t="shared" si="6"/>
        <v>no</v>
      </c>
      <c r="O53" s="23" t="str">
        <f t="shared" si="2"/>
        <v>FROM MARKETING</v>
      </c>
      <c r="P53" s="24">
        <f t="shared" si="3"/>
        <v>44244</v>
      </c>
      <c r="U53">
        <f t="shared" si="5"/>
        <v>43355</v>
      </c>
    </row>
    <row r="54" ht="15" spans="1:21">
      <c r="A54" s="17">
        <v>53</v>
      </c>
      <c r="B54" s="17" t="s">
        <v>79</v>
      </c>
      <c r="C54" s="17">
        <v>55</v>
      </c>
      <c r="D54" s="17" t="s">
        <v>22</v>
      </c>
      <c r="E54" s="17" t="s">
        <v>27</v>
      </c>
      <c r="F54" s="17">
        <v>34592</v>
      </c>
      <c r="G54" s="18">
        <v>45049</v>
      </c>
      <c r="H54" s="17">
        <v>29803</v>
      </c>
      <c r="I54" s="17" t="s">
        <v>20</v>
      </c>
      <c r="J54" s="17">
        <v>29</v>
      </c>
      <c r="K54" s="22" t="str">
        <f t="shared" si="0"/>
        <v>below</v>
      </c>
      <c r="L54" s="22" t="str">
        <f t="shared" si="4"/>
        <v>good</v>
      </c>
      <c r="M54" s="22" t="str">
        <f t="shared" si="1"/>
        <v>NO</v>
      </c>
      <c r="N54" s="23" t="str">
        <f t="shared" si="6"/>
        <v>no</v>
      </c>
      <c r="O54" s="23" t="str">
        <f t="shared" si="2"/>
        <v>NOT FROM MARKETING</v>
      </c>
      <c r="P54" s="24">
        <f t="shared" si="3"/>
        <v>44842</v>
      </c>
      <c r="U54">
        <f t="shared" si="5"/>
        <v>34592</v>
      </c>
    </row>
    <row r="55" ht="15" spans="1:21">
      <c r="A55" s="17">
        <v>54</v>
      </c>
      <c r="B55" s="17" t="s">
        <v>80</v>
      </c>
      <c r="C55" s="17">
        <v>55</v>
      </c>
      <c r="D55" s="17" t="s">
        <v>18</v>
      </c>
      <c r="E55" s="17" t="s">
        <v>24</v>
      </c>
      <c r="F55" s="17">
        <v>58324</v>
      </c>
      <c r="G55" s="18">
        <v>44845</v>
      </c>
      <c r="H55" s="17">
        <v>19170</v>
      </c>
      <c r="I55" s="17" t="s">
        <v>30</v>
      </c>
      <c r="J55" s="17">
        <v>43</v>
      </c>
      <c r="K55" s="22" t="str">
        <f t="shared" si="0"/>
        <v>above</v>
      </c>
      <c r="L55" s="22" t="str">
        <f t="shared" si="4"/>
        <v>poor</v>
      </c>
      <c r="M55" s="22" t="str">
        <f t="shared" si="1"/>
        <v>NO</v>
      </c>
      <c r="N55" s="23" t="str">
        <f t="shared" si="6"/>
        <v>no</v>
      </c>
      <c r="O55" s="23" t="str">
        <f t="shared" si="2"/>
        <v>NOT FROM MARKETING</v>
      </c>
      <c r="P55" s="24">
        <f t="shared" si="3"/>
        <v>43532</v>
      </c>
      <c r="U55">
        <f t="shared" si="5"/>
        <v>58324</v>
      </c>
    </row>
    <row r="56" ht="15" spans="1:21">
      <c r="A56" s="17">
        <v>55</v>
      </c>
      <c r="B56" s="17" t="s">
        <v>81</v>
      </c>
      <c r="C56" s="17">
        <v>26</v>
      </c>
      <c r="D56" s="17" t="s">
        <v>18</v>
      </c>
      <c r="E56" s="17" t="s">
        <v>36</v>
      </c>
      <c r="F56" s="17">
        <v>72194</v>
      </c>
      <c r="G56" s="18">
        <v>43504</v>
      </c>
      <c r="H56" s="17">
        <v>17352</v>
      </c>
      <c r="I56" s="17" t="s">
        <v>20</v>
      </c>
      <c r="J56" s="17">
        <v>26</v>
      </c>
      <c r="K56" s="22" t="str">
        <f t="shared" si="0"/>
        <v>above</v>
      </c>
      <c r="L56" s="22" t="str">
        <f t="shared" si="4"/>
        <v>excellent</v>
      </c>
      <c r="M56" s="22" t="str">
        <f t="shared" si="1"/>
        <v>NO</v>
      </c>
      <c r="N56" s="23" t="str">
        <f t="shared" si="6"/>
        <v>yes</v>
      </c>
      <c r="O56" s="23" t="str">
        <f t="shared" si="2"/>
        <v>FROM MARKETING</v>
      </c>
      <c r="P56" s="24">
        <f t="shared" si="3"/>
        <v>43454</v>
      </c>
      <c r="U56">
        <f t="shared" si="5"/>
        <v>72194</v>
      </c>
    </row>
    <row r="57" ht="15" spans="1:21">
      <c r="A57" s="17">
        <v>56</v>
      </c>
      <c r="B57" s="17" t="s">
        <v>82</v>
      </c>
      <c r="C57" s="17">
        <v>37</v>
      </c>
      <c r="D57" s="17" t="s">
        <v>18</v>
      </c>
      <c r="E57" s="17" t="s">
        <v>36</v>
      </c>
      <c r="F57" s="17">
        <v>52055</v>
      </c>
      <c r="G57" s="18">
        <v>43853</v>
      </c>
      <c r="H57" s="17">
        <v>29240</v>
      </c>
      <c r="I57" s="17" t="s">
        <v>20</v>
      </c>
      <c r="J57" s="17">
        <v>59</v>
      </c>
      <c r="K57" s="22" t="str">
        <f t="shared" si="0"/>
        <v>above</v>
      </c>
      <c r="L57" s="22" t="str">
        <f t="shared" si="4"/>
        <v>poor</v>
      </c>
      <c r="M57" s="22" t="str">
        <f t="shared" si="1"/>
        <v>NO</v>
      </c>
      <c r="N57" s="23" t="str">
        <f t="shared" si="6"/>
        <v>no</v>
      </c>
      <c r="O57" s="23" t="str">
        <f t="shared" si="2"/>
        <v>FROM MARKETING</v>
      </c>
      <c r="P57" s="24">
        <f t="shared" si="3"/>
        <v>43191</v>
      </c>
      <c r="U57">
        <f t="shared" si="5"/>
        <v>52055</v>
      </c>
    </row>
    <row r="58" ht="15" spans="1:21">
      <c r="A58" s="17">
        <v>57</v>
      </c>
      <c r="B58" s="17" t="s">
        <v>83</v>
      </c>
      <c r="C58" s="17">
        <v>52</v>
      </c>
      <c r="D58" s="17" t="s">
        <v>22</v>
      </c>
      <c r="E58" s="17" t="s">
        <v>7</v>
      </c>
      <c r="F58" s="17">
        <v>64063</v>
      </c>
      <c r="G58" s="18">
        <v>42557</v>
      </c>
      <c r="H58" s="17">
        <v>12142</v>
      </c>
      <c r="I58" s="17" t="s">
        <v>20</v>
      </c>
      <c r="J58" s="17">
        <v>24</v>
      </c>
      <c r="K58" s="22" t="str">
        <f t="shared" si="0"/>
        <v>above</v>
      </c>
      <c r="L58" s="22" t="str">
        <f t="shared" si="4"/>
        <v>average</v>
      </c>
      <c r="M58" s="22" t="str">
        <f t="shared" si="1"/>
        <v>NO</v>
      </c>
      <c r="N58" s="23" t="str">
        <f t="shared" si="6"/>
        <v>yes</v>
      </c>
      <c r="O58" s="23" t="str">
        <f t="shared" si="2"/>
        <v>NOT FROM MARKETING</v>
      </c>
      <c r="P58" s="24">
        <f t="shared" si="3"/>
        <v>42558</v>
      </c>
      <c r="U58">
        <f t="shared" si="5"/>
        <v>64063</v>
      </c>
    </row>
    <row r="59" ht="15" spans="1:21">
      <c r="A59" s="17">
        <v>58</v>
      </c>
      <c r="B59" s="17" t="s">
        <v>84</v>
      </c>
      <c r="C59" s="17">
        <v>44</v>
      </c>
      <c r="D59" s="17" t="s">
        <v>18</v>
      </c>
      <c r="E59" s="17" t="s">
        <v>27</v>
      </c>
      <c r="F59" s="17">
        <v>71515</v>
      </c>
      <c r="G59" s="18">
        <v>44244</v>
      </c>
      <c r="H59" s="17">
        <v>31876</v>
      </c>
      <c r="I59" s="17" t="s">
        <v>30</v>
      </c>
      <c r="J59" s="17">
        <v>36</v>
      </c>
      <c r="K59" s="22" t="str">
        <f t="shared" si="0"/>
        <v>above</v>
      </c>
      <c r="L59" s="22" t="str">
        <f t="shared" si="4"/>
        <v>good</v>
      </c>
      <c r="M59" s="22" t="str">
        <f t="shared" si="1"/>
        <v>NO</v>
      </c>
      <c r="N59" s="23" t="str">
        <f t="shared" si="6"/>
        <v>yes</v>
      </c>
      <c r="O59" s="23" t="str">
        <f t="shared" si="2"/>
        <v>NOT FROM MARKETING</v>
      </c>
      <c r="P59" s="24">
        <f t="shared" si="3"/>
        <v>43312</v>
      </c>
      <c r="U59">
        <f t="shared" si="5"/>
        <v>71515</v>
      </c>
    </row>
    <row r="60" ht="15" spans="1:21">
      <c r="A60" s="17">
        <v>59</v>
      </c>
      <c r="B60" s="17" t="s">
        <v>85</v>
      </c>
      <c r="C60" s="17">
        <v>36</v>
      </c>
      <c r="D60" s="17" t="s">
        <v>18</v>
      </c>
      <c r="E60" s="17" t="s">
        <v>24</v>
      </c>
      <c r="F60" s="17">
        <v>38571</v>
      </c>
      <c r="G60" s="18">
        <v>44842</v>
      </c>
      <c r="H60" s="17">
        <v>16927</v>
      </c>
      <c r="I60" s="17" t="s">
        <v>25</v>
      </c>
      <c r="J60" s="17">
        <v>45</v>
      </c>
      <c r="K60" s="22" t="str">
        <f t="shared" si="0"/>
        <v>below</v>
      </c>
      <c r="L60" s="22" t="str">
        <f t="shared" si="4"/>
        <v>good</v>
      </c>
      <c r="M60" s="22" t="str">
        <f t="shared" si="1"/>
        <v>NO</v>
      </c>
      <c r="N60" s="23" t="str">
        <f t="shared" si="6"/>
        <v>no</v>
      </c>
      <c r="O60" s="23" t="str">
        <f t="shared" si="2"/>
        <v>NOT FROM MARKETING</v>
      </c>
      <c r="P60" s="24">
        <f t="shared" si="3"/>
        <v>42788</v>
      </c>
      <c r="U60">
        <f t="shared" si="5"/>
        <v>38571</v>
      </c>
    </row>
    <row r="61" ht="15" spans="1:21">
      <c r="A61" s="17">
        <v>60</v>
      </c>
      <c r="B61" s="17" t="s">
        <v>86</v>
      </c>
      <c r="C61" s="17">
        <v>23</v>
      </c>
      <c r="D61" s="17" t="s">
        <v>22</v>
      </c>
      <c r="E61" s="17" t="s">
        <v>19</v>
      </c>
      <c r="F61" s="17">
        <v>58107</v>
      </c>
      <c r="G61" s="18">
        <v>43532</v>
      </c>
      <c r="H61" s="17">
        <v>25284</v>
      </c>
      <c r="I61" s="17" t="s">
        <v>20</v>
      </c>
      <c r="J61" s="17">
        <v>42</v>
      </c>
      <c r="K61" s="22" t="str">
        <f t="shared" si="0"/>
        <v>above</v>
      </c>
      <c r="L61" s="22" t="str">
        <f t="shared" si="4"/>
        <v>poor</v>
      </c>
      <c r="M61" s="22" t="str">
        <f t="shared" si="1"/>
        <v>NO</v>
      </c>
      <c r="N61" s="23" t="str">
        <f t="shared" si="6"/>
        <v>yes</v>
      </c>
      <c r="O61" s="23" t="str">
        <f t="shared" si="2"/>
        <v>NOT FROM MARKETING</v>
      </c>
      <c r="P61" s="24">
        <f t="shared" si="3"/>
        <v>45222</v>
      </c>
      <c r="U61">
        <f t="shared" si="5"/>
        <v>58107</v>
      </c>
    </row>
    <row r="62" ht="15" spans="1:21">
      <c r="A62" s="17">
        <v>61</v>
      </c>
      <c r="B62" s="17" t="s">
        <v>87</v>
      </c>
      <c r="C62" s="17">
        <v>48</v>
      </c>
      <c r="D62" s="17" t="s">
        <v>18</v>
      </c>
      <c r="E62" s="17" t="s">
        <v>24</v>
      </c>
      <c r="F62" s="17">
        <v>61988</v>
      </c>
      <c r="G62" s="18">
        <v>43454</v>
      </c>
      <c r="H62" s="17">
        <v>10594</v>
      </c>
      <c r="I62" s="17" t="s">
        <v>28</v>
      </c>
      <c r="J62" s="17">
        <v>26</v>
      </c>
      <c r="K62" s="22" t="str">
        <f t="shared" si="0"/>
        <v>above</v>
      </c>
      <c r="L62" s="22" t="str">
        <f t="shared" si="4"/>
        <v>average</v>
      </c>
      <c r="M62" s="22" t="str">
        <f t="shared" si="1"/>
        <v>NO</v>
      </c>
      <c r="N62" s="23" t="str">
        <f t="shared" si="6"/>
        <v>yes</v>
      </c>
      <c r="O62" s="23" t="str">
        <f t="shared" si="2"/>
        <v>NOT FROM MARKETING</v>
      </c>
      <c r="P62" s="24">
        <f t="shared" si="3"/>
        <v>42235</v>
      </c>
      <c r="U62">
        <f t="shared" si="5"/>
        <v>61988</v>
      </c>
    </row>
    <row r="63" ht="15" spans="1:21">
      <c r="A63" s="17">
        <v>62</v>
      </c>
      <c r="B63" s="17" t="s">
        <v>88</v>
      </c>
      <c r="C63" s="17">
        <v>60</v>
      </c>
      <c r="D63" s="17" t="s">
        <v>18</v>
      </c>
      <c r="E63" s="17" t="s">
        <v>19</v>
      </c>
      <c r="F63" s="17">
        <v>49014</v>
      </c>
      <c r="G63" s="18">
        <v>43191</v>
      </c>
      <c r="H63" s="17">
        <v>13213</v>
      </c>
      <c r="I63" s="17" t="s">
        <v>28</v>
      </c>
      <c r="J63" s="17">
        <v>37</v>
      </c>
      <c r="K63" s="22" t="str">
        <f t="shared" si="0"/>
        <v>below</v>
      </c>
      <c r="L63" s="22" t="str">
        <f t="shared" si="4"/>
        <v>good</v>
      </c>
      <c r="M63" s="22" t="str">
        <f t="shared" si="1"/>
        <v>NO</v>
      </c>
      <c r="N63" s="23" t="str">
        <f t="shared" si="6"/>
        <v>yes</v>
      </c>
      <c r="O63" s="23" t="str">
        <f t="shared" si="2"/>
        <v>NOT FROM MARKETING</v>
      </c>
      <c r="P63" s="24">
        <f t="shared" si="3"/>
        <v>43508</v>
      </c>
      <c r="U63">
        <f t="shared" si="5"/>
        <v>49014</v>
      </c>
    </row>
    <row r="64" ht="15" spans="1:21">
      <c r="A64" s="17">
        <v>63</v>
      </c>
      <c r="B64" s="17" t="s">
        <v>89</v>
      </c>
      <c r="C64" s="17">
        <v>42</v>
      </c>
      <c r="D64" s="17" t="s">
        <v>22</v>
      </c>
      <c r="E64" s="17" t="s">
        <v>19</v>
      </c>
      <c r="F64" s="17">
        <v>40744</v>
      </c>
      <c r="G64" s="18">
        <v>42558</v>
      </c>
      <c r="H64" s="17">
        <v>27273</v>
      </c>
      <c r="I64" s="17" t="s">
        <v>30</v>
      </c>
      <c r="J64" s="17">
        <v>44</v>
      </c>
      <c r="K64" s="22" t="str">
        <f t="shared" si="0"/>
        <v>below</v>
      </c>
      <c r="L64" s="22" t="str">
        <f t="shared" si="4"/>
        <v>excellent</v>
      </c>
      <c r="M64" s="22" t="str">
        <f t="shared" si="1"/>
        <v>NO</v>
      </c>
      <c r="N64" s="23" t="str">
        <f t="shared" si="6"/>
        <v>yes</v>
      </c>
      <c r="O64" s="23" t="str">
        <f t="shared" si="2"/>
        <v>NOT FROM MARKETING</v>
      </c>
      <c r="P64" s="24">
        <f t="shared" si="3"/>
        <v>45328</v>
      </c>
      <c r="U64">
        <f t="shared" si="5"/>
        <v>40744</v>
      </c>
    </row>
    <row r="65" ht="15" spans="1:21">
      <c r="A65" s="17">
        <v>64</v>
      </c>
      <c r="B65" s="17" t="s">
        <v>90</v>
      </c>
      <c r="C65" s="17">
        <v>36</v>
      </c>
      <c r="D65" s="17" t="s">
        <v>18</v>
      </c>
      <c r="E65" s="17" t="s">
        <v>24</v>
      </c>
      <c r="F65" s="17">
        <v>58110</v>
      </c>
      <c r="G65" s="18">
        <v>43312</v>
      </c>
      <c r="H65" s="17">
        <v>21278</v>
      </c>
      <c r="I65" s="17" t="s">
        <v>28</v>
      </c>
      <c r="J65" s="17">
        <v>59</v>
      </c>
      <c r="K65" s="22" t="str">
        <f t="shared" si="0"/>
        <v>above</v>
      </c>
      <c r="L65" s="22" t="str">
        <f t="shared" si="4"/>
        <v>excellent</v>
      </c>
      <c r="M65" s="22" t="str">
        <f t="shared" si="1"/>
        <v>NO</v>
      </c>
      <c r="N65" s="23" t="str">
        <f t="shared" si="6"/>
        <v>no</v>
      </c>
      <c r="O65" s="23" t="str">
        <f t="shared" si="2"/>
        <v>NOT FROM MARKETING</v>
      </c>
      <c r="P65" s="24">
        <f t="shared" si="3"/>
        <v>43518</v>
      </c>
      <c r="U65">
        <f t="shared" si="5"/>
        <v>58110</v>
      </c>
    </row>
    <row r="66" ht="15" spans="1:21">
      <c r="A66" s="17">
        <v>65</v>
      </c>
      <c r="B66" s="17" t="s">
        <v>91</v>
      </c>
      <c r="C66" s="17">
        <v>35</v>
      </c>
      <c r="D66" s="17" t="s">
        <v>18</v>
      </c>
      <c r="E66" s="17" t="s">
        <v>27</v>
      </c>
      <c r="F66" s="17">
        <v>75947</v>
      </c>
      <c r="G66" s="18">
        <v>42788</v>
      </c>
      <c r="H66" s="17">
        <v>14363</v>
      </c>
      <c r="I66" s="17" t="s">
        <v>30</v>
      </c>
      <c r="J66" s="17">
        <v>53</v>
      </c>
      <c r="K66" s="22" t="str">
        <f t="shared" si="0"/>
        <v>above</v>
      </c>
      <c r="L66" s="22" t="str">
        <f t="shared" si="4"/>
        <v>average</v>
      </c>
      <c r="M66" s="22" t="str">
        <f t="shared" si="1"/>
        <v>NO</v>
      </c>
      <c r="N66" s="23" t="str">
        <f t="shared" si="6"/>
        <v>yes</v>
      </c>
      <c r="O66" s="23" t="str">
        <f t="shared" si="2"/>
        <v>NOT FROM MARKETING</v>
      </c>
      <c r="P66" s="24">
        <f t="shared" si="3"/>
        <v>44207</v>
      </c>
      <c r="U66">
        <f t="shared" si="5"/>
        <v>75947</v>
      </c>
    </row>
    <row r="67" ht="15" spans="1:21">
      <c r="A67" s="17">
        <v>66</v>
      </c>
      <c r="B67" s="17" t="s">
        <v>92</v>
      </c>
      <c r="C67" s="17">
        <v>47</v>
      </c>
      <c r="D67" s="17" t="s">
        <v>18</v>
      </c>
      <c r="E67" s="17" t="s">
        <v>27</v>
      </c>
      <c r="F67" s="17">
        <v>37978</v>
      </c>
      <c r="G67" s="18">
        <v>45222</v>
      </c>
      <c r="H67" s="17">
        <v>32521</v>
      </c>
      <c r="I67" s="17" t="s">
        <v>28</v>
      </c>
      <c r="J67" s="17">
        <v>39</v>
      </c>
      <c r="K67" s="22" t="str">
        <f t="shared" si="0"/>
        <v>below</v>
      </c>
      <c r="L67" s="22" t="str">
        <f t="shared" ref="L67:L130" si="7">_xlfn.IFS(J68&gt;=50,"excellent",J68&gt;=40,"good",J68&gt;=30,"average",J68&lt;30,"poor")</f>
        <v>poor</v>
      </c>
      <c r="M67" s="22" t="str">
        <f t="shared" si="1"/>
        <v>NO</v>
      </c>
      <c r="N67" s="23" t="str">
        <f t="shared" si="6"/>
        <v>no</v>
      </c>
      <c r="O67" s="23" t="str">
        <f t="shared" si="2"/>
        <v>NOT FROM MARKETING</v>
      </c>
      <c r="P67" s="24">
        <f t="shared" si="3"/>
        <v>42920</v>
      </c>
      <c r="U67">
        <f t="shared" ref="U67:U130" si="8">VLOOKUP(A67,A67:X266,6,"FALSE")</f>
        <v>37978</v>
      </c>
    </row>
    <row r="68" ht="15" spans="1:21">
      <c r="A68" s="17">
        <v>67</v>
      </c>
      <c r="B68" s="17" t="s">
        <v>93</v>
      </c>
      <c r="C68" s="17">
        <v>60</v>
      </c>
      <c r="D68" s="17" t="s">
        <v>22</v>
      </c>
      <c r="E68" s="17" t="s">
        <v>27</v>
      </c>
      <c r="F68" s="17">
        <v>55541</v>
      </c>
      <c r="G68" s="18">
        <v>42235</v>
      </c>
      <c r="H68" s="17">
        <v>16011</v>
      </c>
      <c r="I68" s="17" t="s">
        <v>28</v>
      </c>
      <c r="J68" s="17">
        <v>25</v>
      </c>
      <c r="K68" s="22" t="str">
        <f t="shared" si="0"/>
        <v>above</v>
      </c>
      <c r="L68" s="22" t="str">
        <f t="shared" si="7"/>
        <v>average</v>
      </c>
      <c r="M68" s="22" t="str">
        <f t="shared" si="1"/>
        <v>NO</v>
      </c>
      <c r="N68" s="23" t="str">
        <f t="shared" si="6"/>
        <v>no</v>
      </c>
      <c r="O68" s="23" t="str">
        <f t="shared" si="2"/>
        <v>NOT FROM MARKETING</v>
      </c>
      <c r="P68" s="24">
        <f t="shared" si="3"/>
        <v>44091</v>
      </c>
      <c r="U68">
        <f t="shared" si="8"/>
        <v>55541</v>
      </c>
    </row>
    <row r="69" ht="15" spans="1:21">
      <c r="A69" s="17">
        <v>68</v>
      </c>
      <c r="B69" s="17" t="s">
        <v>94</v>
      </c>
      <c r="C69" s="17">
        <v>22</v>
      </c>
      <c r="D69" s="17" t="s">
        <v>18</v>
      </c>
      <c r="E69" s="17" t="s">
        <v>24</v>
      </c>
      <c r="F69" s="17">
        <v>45508</v>
      </c>
      <c r="G69" s="18">
        <v>43508</v>
      </c>
      <c r="H69" s="17">
        <v>16901</v>
      </c>
      <c r="I69" s="17" t="s">
        <v>20</v>
      </c>
      <c r="J69" s="17">
        <v>33</v>
      </c>
      <c r="K69" s="22" t="str">
        <f t="shared" si="0"/>
        <v>below</v>
      </c>
      <c r="L69" s="22" t="str">
        <f t="shared" si="7"/>
        <v>excellent</v>
      </c>
      <c r="M69" s="22" t="str">
        <f t="shared" si="1"/>
        <v>YES</v>
      </c>
      <c r="N69" s="23" t="str">
        <f t="shared" si="6"/>
        <v>no</v>
      </c>
      <c r="O69" s="23" t="str">
        <f t="shared" si="2"/>
        <v>NOT FROM MARKETING</v>
      </c>
      <c r="P69" s="24">
        <f t="shared" si="3"/>
        <v>44615</v>
      </c>
      <c r="U69">
        <f t="shared" si="8"/>
        <v>45508</v>
      </c>
    </row>
    <row r="70" ht="15" spans="1:21">
      <c r="A70" s="17">
        <v>69</v>
      </c>
      <c r="B70" s="17" t="s">
        <v>95</v>
      </c>
      <c r="C70" s="17">
        <v>39</v>
      </c>
      <c r="D70" s="17" t="s">
        <v>22</v>
      </c>
      <c r="E70" s="17" t="s">
        <v>7</v>
      </c>
      <c r="F70" s="17">
        <v>30135</v>
      </c>
      <c r="G70" s="18">
        <v>45328</v>
      </c>
      <c r="H70" s="17">
        <v>28340</v>
      </c>
      <c r="I70" s="17" t="s">
        <v>25</v>
      </c>
      <c r="J70" s="17">
        <v>53</v>
      </c>
      <c r="K70" s="22" t="str">
        <f t="shared" si="0"/>
        <v>below</v>
      </c>
      <c r="L70" s="22" t="str">
        <f t="shared" si="7"/>
        <v>excellent</v>
      </c>
      <c r="M70" s="22" t="str">
        <f t="shared" si="1"/>
        <v>NO</v>
      </c>
      <c r="N70" s="23" t="str">
        <f t="shared" si="6"/>
        <v>no</v>
      </c>
      <c r="O70" s="23" t="str">
        <f t="shared" si="2"/>
        <v>NOT FROM MARKETING</v>
      </c>
      <c r="P70" s="24">
        <f t="shared" si="3"/>
        <v>42487</v>
      </c>
      <c r="U70">
        <f t="shared" si="8"/>
        <v>30135</v>
      </c>
    </row>
    <row r="71" ht="15" spans="1:21">
      <c r="A71" s="17">
        <v>70</v>
      </c>
      <c r="B71" s="17" t="s">
        <v>96</v>
      </c>
      <c r="C71" s="17">
        <v>22</v>
      </c>
      <c r="D71" s="17" t="s">
        <v>22</v>
      </c>
      <c r="E71" s="17" t="s">
        <v>7</v>
      </c>
      <c r="F71" s="17">
        <v>75728</v>
      </c>
      <c r="G71" s="18">
        <v>43518</v>
      </c>
      <c r="H71" s="17">
        <v>31020</v>
      </c>
      <c r="I71" s="17" t="s">
        <v>20</v>
      </c>
      <c r="J71" s="17">
        <v>54</v>
      </c>
      <c r="K71" s="22" t="str">
        <f t="shared" si="0"/>
        <v>above</v>
      </c>
      <c r="L71" s="22" t="str">
        <f t="shared" si="7"/>
        <v>average</v>
      </c>
      <c r="M71" s="22" t="str">
        <f t="shared" si="1"/>
        <v>NO</v>
      </c>
      <c r="N71" s="23" t="str">
        <f t="shared" si="6"/>
        <v>yes</v>
      </c>
      <c r="O71" s="23" t="str">
        <f t="shared" si="2"/>
        <v>NOT FROM MARKETING</v>
      </c>
      <c r="P71" s="24">
        <f t="shared" si="3"/>
        <v>43353</v>
      </c>
      <c r="U71">
        <f t="shared" si="8"/>
        <v>75728</v>
      </c>
    </row>
    <row r="72" ht="15" spans="1:21">
      <c r="A72" s="17">
        <v>71</v>
      </c>
      <c r="B72" s="17" t="s">
        <v>97</v>
      </c>
      <c r="C72" s="17">
        <v>26</v>
      </c>
      <c r="D72" s="17" t="s">
        <v>18</v>
      </c>
      <c r="E72" s="17" t="s">
        <v>36</v>
      </c>
      <c r="F72" s="17">
        <v>51724</v>
      </c>
      <c r="G72" s="18">
        <v>44207</v>
      </c>
      <c r="H72" s="17">
        <v>27123</v>
      </c>
      <c r="I72" s="17" t="s">
        <v>28</v>
      </c>
      <c r="J72" s="17">
        <v>36</v>
      </c>
      <c r="K72" s="22" t="str">
        <f t="shared" si="0"/>
        <v>above</v>
      </c>
      <c r="L72" s="22" t="str">
        <f t="shared" si="7"/>
        <v>poor</v>
      </c>
      <c r="M72" s="22" t="str">
        <f t="shared" si="1"/>
        <v>NO</v>
      </c>
      <c r="N72" s="23" t="str">
        <f t="shared" si="6"/>
        <v>no</v>
      </c>
      <c r="O72" s="23" t="str">
        <f t="shared" si="2"/>
        <v>FROM MARKETING</v>
      </c>
      <c r="P72" s="24">
        <f t="shared" si="3"/>
        <v>42913</v>
      </c>
      <c r="U72">
        <f t="shared" si="8"/>
        <v>51724</v>
      </c>
    </row>
    <row r="73" ht="15" spans="1:21">
      <c r="A73" s="17">
        <v>72</v>
      </c>
      <c r="B73" s="17" t="s">
        <v>98</v>
      </c>
      <c r="C73" s="17">
        <v>21</v>
      </c>
      <c r="D73" s="17" t="s">
        <v>22</v>
      </c>
      <c r="E73" s="17" t="s">
        <v>19</v>
      </c>
      <c r="F73" s="17">
        <v>77886</v>
      </c>
      <c r="G73" s="18">
        <v>42920</v>
      </c>
      <c r="H73" s="17">
        <v>30080</v>
      </c>
      <c r="I73" s="17" t="s">
        <v>20</v>
      </c>
      <c r="J73" s="17">
        <v>27</v>
      </c>
      <c r="K73" s="22" t="str">
        <f t="shared" si="0"/>
        <v>above</v>
      </c>
      <c r="L73" s="22" t="str">
        <f t="shared" si="7"/>
        <v>excellent</v>
      </c>
      <c r="M73" s="22" t="str">
        <f t="shared" si="1"/>
        <v>NO</v>
      </c>
      <c r="N73" s="23" t="str">
        <f t="shared" si="6"/>
        <v>yes</v>
      </c>
      <c r="O73" s="23" t="str">
        <f t="shared" si="2"/>
        <v>NOT FROM MARKETING</v>
      </c>
      <c r="P73" s="24">
        <f t="shared" si="3"/>
        <v>42283</v>
      </c>
      <c r="U73">
        <f t="shared" si="8"/>
        <v>77886</v>
      </c>
    </row>
    <row r="74" ht="15" spans="1:21">
      <c r="A74" s="17">
        <v>73</v>
      </c>
      <c r="B74" s="17" t="s">
        <v>99</v>
      </c>
      <c r="C74" s="17">
        <v>41</v>
      </c>
      <c r="D74" s="17" t="s">
        <v>22</v>
      </c>
      <c r="E74" s="17" t="s">
        <v>27</v>
      </c>
      <c r="F74" s="17">
        <v>35220</v>
      </c>
      <c r="G74" s="18">
        <v>44091</v>
      </c>
      <c r="H74" s="17">
        <v>29444</v>
      </c>
      <c r="I74" s="17" t="s">
        <v>30</v>
      </c>
      <c r="J74" s="17">
        <v>53</v>
      </c>
      <c r="K74" s="22" t="str">
        <f t="shared" si="0"/>
        <v>below</v>
      </c>
      <c r="L74" s="22" t="str">
        <f t="shared" si="7"/>
        <v>excellent</v>
      </c>
      <c r="M74" s="22" t="str">
        <f t="shared" si="1"/>
        <v>NO</v>
      </c>
      <c r="N74" s="23" t="str">
        <f t="shared" si="6"/>
        <v>no</v>
      </c>
      <c r="O74" s="23" t="str">
        <f t="shared" si="2"/>
        <v>NOT FROM MARKETING</v>
      </c>
      <c r="P74" s="24">
        <f t="shared" si="3"/>
        <v>43038</v>
      </c>
      <c r="U74">
        <f t="shared" si="8"/>
        <v>35220</v>
      </c>
    </row>
    <row r="75" ht="15" spans="1:21">
      <c r="A75" s="17">
        <v>74</v>
      </c>
      <c r="B75" s="17" t="s">
        <v>100</v>
      </c>
      <c r="C75" s="17">
        <v>58</v>
      </c>
      <c r="D75" s="17" t="s">
        <v>22</v>
      </c>
      <c r="E75" s="17" t="s">
        <v>27</v>
      </c>
      <c r="F75" s="17">
        <v>51321</v>
      </c>
      <c r="G75" s="18">
        <v>44615</v>
      </c>
      <c r="H75" s="17">
        <v>29006</v>
      </c>
      <c r="I75" s="17" t="s">
        <v>30</v>
      </c>
      <c r="J75" s="17">
        <v>53</v>
      </c>
      <c r="K75" s="22" t="str">
        <f t="shared" si="0"/>
        <v>above</v>
      </c>
      <c r="L75" s="22" t="str">
        <f t="shared" si="7"/>
        <v>average</v>
      </c>
      <c r="M75" s="22" t="str">
        <f t="shared" si="1"/>
        <v>NO</v>
      </c>
      <c r="N75" s="23" t="str">
        <f t="shared" si="6"/>
        <v>no</v>
      </c>
      <c r="O75" s="23" t="str">
        <f t="shared" si="2"/>
        <v>NOT FROM MARKETING</v>
      </c>
      <c r="P75" s="24">
        <f t="shared" si="3"/>
        <v>41960</v>
      </c>
      <c r="U75">
        <f t="shared" si="8"/>
        <v>51321</v>
      </c>
    </row>
    <row r="76" ht="15" spans="1:21">
      <c r="A76" s="17">
        <v>75</v>
      </c>
      <c r="B76" s="17" t="s">
        <v>101</v>
      </c>
      <c r="C76" s="17">
        <v>29</v>
      </c>
      <c r="D76" s="17" t="s">
        <v>22</v>
      </c>
      <c r="E76" s="17" t="s">
        <v>36</v>
      </c>
      <c r="F76" s="17">
        <v>61527</v>
      </c>
      <c r="G76" s="18">
        <v>42487</v>
      </c>
      <c r="H76" s="17">
        <v>21871</v>
      </c>
      <c r="I76" s="17" t="s">
        <v>30</v>
      </c>
      <c r="J76" s="17">
        <v>34</v>
      </c>
      <c r="K76" s="22" t="str">
        <f t="shared" si="0"/>
        <v>above</v>
      </c>
      <c r="L76" s="22" t="str">
        <f t="shared" si="7"/>
        <v>excellent</v>
      </c>
      <c r="M76" s="22" t="str">
        <f t="shared" si="1"/>
        <v>NO</v>
      </c>
      <c r="N76" s="23" t="str">
        <f t="shared" si="6"/>
        <v>yes</v>
      </c>
      <c r="O76" s="23" t="str">
        <f t="shared" si="2"/>
        <v>FROM MARKETING</v>
      </c>
      <c r="P76" s="24">
        <f t="shared" si="3"/>
        <v>45135</v>
      </c>
      <c r="U76">
        <f t="shared" si="8"/>
        <v>61527</v>
      </c>
    </row>
    <row r="77" ht="15" spans="1:21">
      <c r="A77" s="17">
        <v>76</v>
      </c>
      <c r="B77" s="17" t="s">
        <v>102</v>
      </c>
      <c r="C77" s="17">
        <v>21</v>
      </c>
      <c r="D77" s="17" t="s">
        <v>18</v>
      </c>
      <c r="E77" s="17" t="s">
        <v>27</v>
      </c>
      <c r="F77" s="17">
        <v>38684</v>
      </c>
      <c r="G77" s="18">
        <v>43353</v>
      </c>
      <c r="H77" s="17">
        <v>37414</v>
      </c>
      <c r="I77" s="17" t="s">
        <v>25</v>
      </c>
      <c r="J77" s="17">
        <v>60</v>
      </c>
      <c r="K77" s="22" t="str">
        <f t="shared" si="0"/>
        <v>below</v>
      </c>
      <c r="L77" s="22" t="str">
        <f t="shared" si="7"/>
        <v>poor</v>
      </c>
      <c r="M77" s="22" t="str">
        <f t="shared" si="1"/>
        <v>NO</v>
      </c>
      <c r="N77" s="23" t="str">
        <f t="shared" si="6"/>
        <v>no</v>
      </c>
      <c r="O77" s="23" t="str">
        <f t="shared" si="2"/>
        <v>NOT FROM MARKETING</v>
      </c>
      <c r="P77" s="24">
        <f t="shared" si="3"/>
        <v>44314</v>
      </c>
      <c r="U77">
        <f t="shared" si="8"/>
        <v>38684</v>
      </c>
    </row>
    <row r="78" ht="15" spans="1:21">
      <c r="A78" s="17">
        <v>77</v>
      </c>
      <c r="B78" s="17" t="s">
        <v>103</v>
      </c>
      <c r="C78" s="17">
        <v>56</v>
      </c>
      <c r="D78" s="17" t="s">
        <v>18</v>
      </c>
      <c r="E78" s="17" t="s">
        <v>19</v>
      </c>
      <c r="F78" s="17">
        <v>31005</v>
      </c>
      <c r="G78" s="18">
        <v>42913</v>
      </c>
      <c r="H78" s="17">
        <v>24340</v>
      </c>
      <c r="I78" s="17" t="s">
        <v>28</v>
      </c>
      <c r="J78" s="17">
        <v>25</v>
      </c>
      <c r="K78" s="22" t="str">
        <f t="shared" si="0"/>
        <v>below</v>
      </c>
      <c r="L78" s="22" t="str">
        <f t="shared" si="7"/>
        <v>poor</v>
      </c>
      <c r="M78" s="22" t="str">
        <f t="shared" si="1"/>
        <v>NO</v>
      </c>
      <c r="N78" s="23" t="str">
        <f t="shared" si="6"/>
        <v>yes</v>
      </c>
      <c r="O78" s="23" t="str">
        <f t="shared" si="2"/>
        <v>NOT FROM MARKETING</v>
      </c>
      <c r="P78" s="24">
        <f t="shared" si="3"/>
        <v>42753</v>
      </c>
      <c r="U78">
        <f t="shared" si="8"/>
        <v>31005</v>
      </c>
    </row>
    <row r="79" ht="15" spans="1:21">
      <c r="A79" s="17">
        <v>78</v>
      </c>
      <c r="B79" s="17" t="s">
        <v>104</v>
      </c>
      <c r="C79" s="17">
        <v>56</v>
      </c>
      <c r="D79" s="17" t="s">
        <v>18</v>
      </c>
      <c r="E79" s="17" t="s">
        <v>24</v>
      </c>
      <c r="F79" s="17">
        <v>44245</v>
      </c>
      <c r="G79" s="18">
        <v>42283</v>
      </c>
      <c r="H79" s="17">
        <v>16800</v>
      </c>
      <c r="I79" s="17" t="s">
        <v>25</v>
      </c>
      <c r="J79" s="17">
        <v>27</v>
      </c>
      <c r="K79" s="22" t="str">
        <f t="shared" si="0"/>
        <v>below</v>
      </c>
      <c r="L79" s="22" t="str">
        <f t="shared" si="7"/>
        <v>good</v>
      </c>
      <c r="M79" s="22" t="str">
        <f t="shared" si="1"/>
        <v>NO</v>
      </c>
      <c r="N79" s="23" t="str">
        <f t="shared" si="6"/>
        <v>no</v>
      </c>
      <c r="O79" s="23" t="str">
        <f t="shared" si="2"/>
        <v>NOT FROM MARKETING</v>
      </c>
      <c r="P79" s="24">
        <f t="shared" si="3"/>
        <v>44947</v>
      </c>
      <c r="U79">
        <f t="shared" si="8"/>
        <v>44245</v>
      </c>
    </row>
    <row r="80" ht="15" spans="1:21">
      <c r="A80" s="17">
        <v>79</v>
      </c>
      <c r="B80" s="17" t="s">
        <v>105</v>
      </c>
      <c r="C80" s="17">
        <v>24</v>
      </c>
      <c r="D80" s="17" t="s">
        <v>18</v>
      </c>
      <c r="E80" s="17" t="s">
        <v>36</v>
      </c>
      <c r="F80" s="17">
        <v>48296</v>
      </c>
      <c r="G80" s="18">
        <v>43038</v>
      </c>
      <c r="H80" s="17">
        <v>33597</v>
      </c>
      <c r="I80" s="17" t="s">
        <v>20</v>
      </c>
      <c r="J80" s="17">
        <v>47</v>
      </c>
      <c r="K80" s="22" t="str">
        <f t="shared" si="0"/>
        <v>below</v>
      </c>
      <c r="L80" s="22" t="str">
        <f t="shared" si="7"/>
        <v>excellent</v>
      </c>
      <c r="M80" s="22" t="str">
        <f t="shared" si="1"/>
        <v>NO</v>
      </c>
      <c r="N80" s="23" t="str">
        <f t="shared" si="6"/>
        <v>no</v>
      </c>
      <c r="O80" s="23" t="str">
        <f t="shared" si="2"/>
        <v>FROM MARKETING</v>
      </c>
      <c r="P80" s="24">
        <f t="shared" si="3"/>
        <v>43776</v>
      </c>
      <c r="U80">
        <f t="shared" si="8"/>
        <v>48296</v>
      </c>
    </row>
    <row r="81" ht="15" spans="1:21">
      <c r="A81" s="17">
        <v>80</v>
      </c>
      <c r="B81" s="17" t="s">
        <v>106</v>
      </c>
      <c r="C81" s="17">
        <v>38</v>
      </c>
      <c r="D81" s="17" t="s">
        <v>22</v>
      </c>
      <c r="E81" s="17" t="s">
        <v>27</v>
      </c>
      <c r="F81" s="17">
        <v>74413</v>
      </c>
      <c r="G81" s="18">
        <v>41960</v>
      </c>
      <c r="H81" s="17">
        <v>14844</v>
      </c>
      <c r="I81" s="17" t="s">
        <v>25</v>
      </c>
      <c r="J81" s="17">
        <v>57</v>
      </c>
      <c r="K81" s="22" t="str">
        <f t="shared" si="0"/>
        <v>above</v>
      </c>
      <c r="L81" s="22" t="str">
        <f t="shared" si="7"/>
        <v>poor</v>
      </c>
      <c r="M81" s="22" t="str">
        <f t="shared" si="1"/>
        <v>NO</v>
      </c>
      <c r="N81" s="23" t="str">
        <f t="shared" si="6"/>
        <v>yes</v>
      </c>
      <c r="O81" s="23" t="str">
        <f t="shared" si="2"/>
        <v>NOT FROM MARKETING</v>
      </c>
      <c r="P81" s="24">
        <f t="shared" si="3"/>
        <v>43004</v>
      </c>
      <c r="U81">
        <f t="shared" si="8"/>
        <v>74413</v>
      </c>
    </row>
    <row r="82" ht="15" spans="1:21">
      <c r="A82" s="17">
        <v>81</v>
      </c>
      <c r="B82" s="17" t="s">
        <v>107</v>
      </c>
      <c r="C82" s="17">
        <v>33</v>
      </c>
      <c r="D82" s="17" t="s">
        <v>22</v>
      </c>
      <c r="E82" s="17" t="s">
        <v>36</v>
      </c>
      <c r="F82" s="17">
        <v>76940</v>
      </c>
      <c r="G82" s="18">
        <v>45135</v>
      </c>
      <c r="H82" s="17">
        <v>27082</v>
      </c>
      <c r="I82" s="17" t="s">
        <v>28</v>
      </c>
      <c r="J82" s="17">
        <v>28</v>
      </c>
      <c r="K82" s="22" t="str">
        <f t="shared" si="0"/>
        <v>above</v>
      </c>
      <c r="L82" s="22" t="str">
        <f t="shared" si="7"/>
        <v>poor</v>
      </c>
      <c r="M82" s="22" t="str">
        <f t="shared" si="1"/>
        <v>NO</v>
      </c>
      <c r="N82" s="23" t="str">
        <f t="shared" si="6"/>
        <v>yes</v>
      </c>
      <c r="O82" s="23" t="str">
        <f t="shared" si="2"/>
        <v>FROM MARKETING</v>
      </c>
      <c r="P82" s="24">
        <f t="shared" si="3"/>
        <v>42124</v>
      </c>
      <c r="U82">
        <f t="shared" si="8"/>
        <v>76940</v>
      </c>
    </row>
    <row r="83" ht="15" spans="1:21">
      <c r="A83" s="17">
        <v>82</v>
      </c>
      <c r="B83" s="17" t="s">
        <v>108</v>
      </c>
      <c r="C83" s="17">
        <v>20</v>
      </c>
      <c r="D83" s="17" t="s">
        <v>18</v>
      </c>
      <c r="E83" s="17" t="s">
        <v>19</v>
      </c>
      <c r="F83" s="17">
        <v>64523</v>
      </c>
      <c r="G83" s="18">
        <v>44314</v>
      </c>
      <c r="H83" s="17">
        <v>35187</v>
      </c>
      <c r="I83" s="17" t="s">
        <v>20</v>
      </c>
      <c r="J83" s="17">
        <v>25</v>
      </c>
      <c r="K83" s="22" t="str">
        <f t="shared" si="0"/>
        <v>above</v>
      </c>
      <c r="L83" s="22" t="str">
        <f t="shared" si="7"/>
        <v>average</v>
      </c>
      <c r="M83" s="22" t="str">
        <f t="shared" si="1"/>
        <v>NO</v>
      </c>
      <c r="N83" s="23" t="str">
        <f t="shared" si="6"/>
        <v>yes</v>
      </c>
      <c r="O83" s="23" t="str">
        <f t="shared" si="2"/>
        <v>NOT FROM MARKETING</v>
      </c>
      <c r="P83" s="24">
        <f t="shared" si="3"/>
        <v>43440</v>
      </c>
      <c r="U83">
        <f t="shared" si="8"/>
        <v>64523</v>
      </c>
    </row>
    <row r="84" ht="15" spans="1:21">
      <c r="A84" s="17">
        <v>83</v>
      </c>
      <c r="B84" s="17" t="s">
        <v>109</v>
      </c>
      <c r="C84" s="17">
        <v>49</v>
      </c>
      <c r="D84" s="17" t="s">
        <v>18</v>
      </c>
      <c r="E84" s="17" t="s">
        <v>24</v>
      </c>
      <c r="F84" s="17">
        <v>38871</v>
      </c>
      <c r="G84" s="18">
        <v>42753</v>
      </c>
      <c r="H84" s="17">
        <v>32084</v>
      </c>
      <c r="I84" s="17" t="s">
        <v>25</v>
      </c>
      <c r="J84" s="17">
        <v>34</v>
      </c>
      <c r="K84" s="22" t="str">
        <f t="shared" si="0"/>
        <v>below</v>
      </c>
      <c r="L84" s="22" t="str">
        <f t="shared" si="7"/>
        <v>good</v>
      </c>
      <c r="M84" s="22" t="str">
        <f t="shared" si="1"/>
        <v>NO</v>
      </c>
      <c r="N84" s="23" t="str">
        <f t="shared" si="6"/>
        <v>no</v>
      </c>
      <c r="O84" s="23" t="str">
        <f t="shared" si="2"/>
        <v>NOT FROM MARKETING</v>
      </c>
      <c r="P84" s="24">
        <f t="shared" si="3"/>
        <v>45456</v>
      </c>
      <c r="U84">
        <f t="shared" si="8"/>
        <v>38871</v>
      </c>
    </row>
    <row r="85" ht="15" spans="1:21">
      <c r="A85" s="17">
        <v>84</v>
      </c>
      <c r="B85" s="17" t="s">
        <v>110</v>
      </c>
      <c r="C85" s="17">
        <v>27</v>
      </c>
      <c r="D85" s="17" t="s">
        <v>22</v>
      </c>
      <c r="E85" s="17" t="s">
        <v>27</v>
      </c>
      <c r="F85" s="17">
        <v>39090</v>
      </c>
      <c r="G85" s="18">
        <v>44947</v>
      </c>
      <c r="H85" s="17">
        <v>19756</v>
      </c>
      <c r="I85" s="17" t="s">
        <v>20</v>
      </c>
      <c r="J85" s="17">
        <v>43</v>
      </c>
      <c r="K85" s="22" t="str">
        <f t="shared" si="0"/>
        <v>below</v>
      </c>
      <c r="L85" s="22" t="str">
        <f t="shared" si="7"/>
        <v>poor</v>
      </c>
      <c r="M85" s="22" t="str">
        <f t="shared" si="1"/>
        <v>NO</v>
      </c>
      <c r="N85" s="23" t="str">
        <f t="shared" si="6"/>
        <v>no</v>
      </c>
      <c r="O85" s="23" t="str">
        <f t="shared" si="2"/>
        <v>NOT FROM MARKETING</v>
      </c>
      <c r="P85" s="24">
        <f t="shared" si="3"/>
        <v>42027</v>
      </c>
      <c r="U85">
        <f t="shared" si="8"/>
        <v>39090</v>
      </c>
    </row>
    <row r="86" ht="15" spans="1:21">
      <c r="A86" s="17">
        <v>85</v>
      </c>
      <c r="B86" s="17" t="s">
        <v>111</v>
      </c>
      <c r="C86" s="17">
        <v>28</v>
      </c>
      <c r="D86" s="17" t="s">
        <v>22</v>
      </c>
      <c r="E86" s="17" t="s">
        <v>24</v>
      </c>
      <c r="F86" s="17">
        <v>65939</v>
      </c>
      <c r="G86" s="18">
        <v>43776</v>
      </c>
      <c r="H86" s="17">
        <v>23065</v>
      </c>
      <c r="I86" s="17" t="s">
        <v>25</v>
      </c>
      <c r="J86" s="17">
        <v>24</v>
      </c>
      <c r="K86" s="22" t="str">
        <f t="shared" si="0"/>
        <v>above</v>
      </c>
      <c r="L86" s="22" t="str">
        <f t="shared" si="7"/>
        <v>poor</v>
      </c>
      <c r="M86" s="22" t="str">
        <f t="shared" si="1"/>
        <v>NO</v>
      </c>
      <c r="N86" s="23" t="str">
        <f t="shared" si="6"/>
        <v>yes</v>
      </c>
      <c r="O86" s="23" t="str">
        <f t="shared" si="2"/>
        <v>NOT FROM MARKETING</v>
      </c>
      <c r="P86" s="24">
        <f t="shared" si="3"/>
        <v>45217</v>
      </c>
      <c r="U86">
        <f t="shared" si="8"/>
        <v>65939</v>
      </c>
    </row>
    <row r="87" ht="15" spans="1:21">
      <c r="A87" s="17">
        <v>86</v>
      </c>
      <c r="B87" s="17" t="s">
        <v>112</v>
      </c>
      <c r="C87" s="17">
        <v>41</v>
      </c>
      <c r="D87" s="17" t="s">
        <v>18</v>
      </c>
      <c r="E87" s="17" t="s">
        <v>36</v>
      </c>
      <c r="F87" s="17">
        <v>60367</v>
      </c>
      <c r="G87" s="18">
        <v>43004</v>
      </c>
      <c r="H87" s="17">
        <v>16439</v>
      </c>
      <c r="I87" s="17" t="s">
        <v>25</v>
      </c>
      <c r="J87" s="17">
        <v>29</v>
      </c>
      <c r="K87" s="22" t="str">
        <f t="shared" si="0"/>
        <v>above</v>
      </c>
      <c r="L87" s="22" t="str">
        <f t="shared" si="7"/>
        <v>poor</v>
      </c>
      <c r="M87" s="22" t="str">
        <f t="shared" si="1"/>
        <v>NO</v>
      </c>
      <c r="N87" s="23" t="str">
        <f t="shared" si="6"/>
        <v>yes</v>
      </c>
      <c r="O87" s="23" t="str">
        <f t="shared" si="2"/>
        <v>FROM MARKETING</v>
      </c>
      <c r="P87" s="24">
        <f t="shared" si="3"/>
        <v>43553</v>
      </c>
      <c r="U87">
        <f t="shared" si="8"/>
        <v>60367</v>
      </c>
    </row>
    <row r="88" ht="15" spans="1:21">
      <c r="A88" s="17">
        <v>87</v>
      </c>
      <c r="B88" s="17" t="s">
        <v>113</v>
      </c>
      <c r="C88" s="17">
        <v>44</v>
      </c>
      <c r="D88" s="17" t="s">
        <v>18</v>
      </c>
      <c r="E88" s="17" t="s">
        <v>24</v>
      </c>
      <c r="F88" s="17">
        <v>44276</v>
      </c>
      <c r="G88" s="18">
        <v>42124</v>
      </c>
      <c r="H88" s="17">
        <v>38522</v>
      </c>
      <c r="I88" s="17" t="s">
        <v>30</v>
      </c>
      <c r="J88" s="17">
        <v>26</v>
      </c>
      <c r="K88" s="22" t="str">
        <f t="shared" si="0"/>
        <v>below</v>
      </c>
      <c r="L88" s="22" t="str">
        <f t="shared" si="7"/>
        <v>average</v>
      </c>
      <c r="M88" s="22" t="str">
        <f t="shared" si="1"/>
        <v>NO</v>
      </c>
      <c r="N88" s="23" t="str">
        <f t="shared" si="6"/>
        <v>no</v>
      </c>
      <c r="O88" s="23" t="str">
        <f t="shared" si="2"/>
        <v>NOT FROM MARKETING</v>
      </c>
      <c r="P88" s="24">
        <f t="shared" si="3"/>
        <v>43290</v>
      </c>
      <c r="U88">
        <f t="shared" si="8"/>
        <v>44276</v>
      </c>
    </row>
    <row r="89" ht="15" spans="1:21">
      <c r="A89" s="17">
        <v>88</v>
      </c>
      <c r="B89" s="17" t="s">
        <v>114</v>
      </c>
      <c r="C89" s="17">
        <v>24</v>
      </c>
      <c r="D89" s="17" t="s">
        <v>18</v>
      </c>
      <c r="E89" s="17" t="s">
        <v>36</v>
      </c>
      <c r="F89" s="17">
        <v>50630</v>
      </c>
      <c r="G89" s="18">
        <v>43440</v>
      </c>
      <c r="H89" s="17">
        <v>12662</v>
      </c>
      <c r="I89" s="17" t="s">
        <v>28</v>
      </c>
      <c r="J89" s="17">
        <v>38</v>
      </c>
      <c r="K89" s="22" t="str">
        <f t="shared" si="0"/>
        <v>above</v>
      </c>
      <c r="L89" s="22" t="str">
        <f t="shared" si="7"/>
        <v>good</v>
      </c>
      <c r="M89" s="22" t="str">
        <f t="shared" si="1"/>
        <v>NO</v>
      </c>
      <c r="N89" s="23" t="str">
        <f t="shared" si="6"/>
        <v>no</v>
      </c>
      <c r="O89" s="23" t="str">
        <f t="shared" si="2"/>
        <v>FROM MARKETING</v>
      </c>
      <c r="P89" s="24">
        <f t="shared" si="3"/>
        <v>44971</v>
      </c>
      <c r="U89">
        <f t="shared" si="8"/>
        <v>50630</v>
      </c>
    </row>
    <row r="90" ht="15" spans="1:21">
      <c r="A90" s="17">
        <v>89</v>
      </c>
      <c r="B90" s="17" t="s">
        <v>115</v>
      </c>
      <c r="C90" s="17">
        <v>26</v>
      </c>
      <c r="D90" s="17" t="s">
        <v>18</v>
      </c>
      <c r="E90" s="17" t="s">
        <v>36</v>
      </c>
      <c r="F90" s="17">
        <v>44082</v>
      </c>
      <c r="G90" s="18">
        <v>45456</v>
      </c>
      <c r="H90" s="17">
        <v>27956</v>
      </c>
      <c r="I90" s="17" t="s">
        <v>30</v>
      </c>
      <c r="J90" s="17">
        <v>42</v>
      </c>
      <c r="K90" s="22" t="str">
        <f t="shared" si="0"/>
        <v>below</v>
      </c>
      <c r="L90" s="22" t="str">
        <f t="shared" si="7"/>
        <v>poor</v>
      </c>
      <c r="M90" s="22" t="str">
        <f t="shared" si="1"/>
        <v>NO</v>
      </c>
      <c r="N90" s="23" t="str">
        <f t="shared" si="6"/>
        <v>no</v>
      </c>
      <c r="O90" s="23" t="str">
        <f t="shared" si="2"/>
        <v>FROM MARKETING</v>
      </c>
      <c r="P90" s="24">
        <f t="shared" si="3"/>
        <v>45303</v>
      </c>
      <c r="U90">
        <f t="shared" si="8"/>
        <v>44082</v>
      </c>
    </row>
    <row r="91" ht="15" spans="1:21">
      <c r="A91" s="17">
        <v>90</v>
      </c>
      <c r="B91" s="17" t="s">
        <v>116</v>
      </c>
      <c r="C91" s="17">
        <v>22</v>
      </c>
      <c r="D91" s="17" t="s">
        <v>18</v>
      </c>
      <c r="E91" s="17" t="s">
        <v>27</v>
      </c>
      <c r="F91" s="17">
        <v>46592</v>
      </c>
      <c r="G91" s="18">
        <v>42027</v>
      </c>
      <c r="H91" s="17">
        <v>11073</v>
      </c>
      <c r="I91" s="17" t="s">
        <v>25</v>
      </c>
      <c r="J91" s="17">
        <v>26</v>
      </c>
      <c r="K91" s="22" t="str">
        <f t="shared" si="0"/>
        <v>below</v>
      </c>
      <c r="L91" s="22" t="str">
        <f t="shared" si="7"/>
        <v>good</v>
      </c>
      <c r="M91" s="22" t="str">
        <f t="shared" si="1"/>
        <v>NO</v>
      </c>
      <c r="N91" s="23" t="str">
        <f t="shared" si="6"/>
        <v>no</v>
      </c>
      <c r="O91" s="23" t="str">
        <f t="shared" si="2"/>
        <v>NOT FROM MARKETING</v>
      </c>
      <c r="P91" s="24">
        <f t="shared" si="3"/>
        <v>43529</v>
      </c>
      <c r="U91">
        <f t="shared" si="8"/>
        <v>46592</v>
      </c>
    </row>
    <row r="92" ht="15" spans="1:21">
      <c r="A92" s="17">
        <v>91</v>
      </c>
      <c r="B92" s="17" t="s">
        <v>117</v>
      </c>
      <c r="C92" s="17">
        <v>28</v>
      </c>
      <c r="D92" s="17" t="s">
        <v>18</v>
      </c>
      <c r="E92" s="17" t="s">
        <v>27</v>
      </c>
      <c r="F92" s="17">
        <v>59613</v>
      </c>
      <c r="G92" s="18">
        <v>45217</v>
      </c>
      <c r="H92" s="17">
        <v>32024</v>
      </c>
      <c r="I92" s="17" t="s">
        <v>20</v>
      </c>
      <c r="J92" s="17">
        <v>41</v>
      </c>
      <c r="K92" s="22" t="str">
        <f t="shared" si="0"/>
        <v>above</v>
      </c>
      <c r="L92" s="22" t="str">
        <f t="shared" si="7"/>
        <v>poor</v>
      </c>
      <c r="M92" s="22" t="str">
        <f t="shared" si="1"/>
        <v>NO</v>
      </c>
      <c r="N92" s="23" t="str">
        <f t="shared" si="6"/>
        <v>no</v>
      </c>
      <c r="O92" s="23" t="str">
        <f t="shared" si="2"/>
        <v>NOT FROM MARKETING</v>
      </c>
      <c r="P92" s="24">
        <f t="shared" si="3"/>
        <v>43274</v>
      </c>
      <c r="U92">
        <f t="shared" si="8"/>
        <v>59613</v>
      </c>
    </row>
    <row r="93" ht="15" spans="1:21">
      <c r="A93" s="17">
        <v>92</v>
      </c>
      <c r="B93" s="17" t="s">
        <v>118</v>
      </c>
      <c r="C93" s="17">
        <v>50</v>
      </c>
      <c r="D93" s="17" t="s">
        <v>22</v>
      </c>
      <c r="E93" s="17" t="s">
        <v>19</v>
      </c>
      <c r="F93" s="17">
        <v>58254</v>
      </c>
      <c r="G93" s="18">
        <v>43553</v>
      </c>
      <c r="H93" s="17">
        <v>24398</v>
      </c>
      <c r="I93" s="17" t="s">
        <v>20</v>
      </c>
      <c r="J93" s="17">
        <v>22</v>
      </c>
      <c r="K93" s="22" t="str">
        <f t="shared" si="0"/>
        <v>above</v>
      </c>
      <c r="L93" s="22" t="str">
        <f t="shared" si="7"/>
        <v>good</v>
      </c>
      <c r="M93" s="22" t="str">
        <f t="shared" si="1"/>
        <v>NO</v>
      </c>
      <c r="N93" s="23" t="str">
        <f t="shared" si="6"/>
        <v>yes</v>
      </c>
      <c r="O93" s="23" t="str">
        <f t="shared" si="2"/>
        <v>NOT FROM MARKETING</v>
      </c>
      <c r="P93" s="24">
        <f t="shared" si="3"/>
        <v>44956</v>
      </c>
      <c r="U93">
        <f t="shared" si="8"/>
        <v>58254</v>
      </c>
    </row>
    <row r="94" ht="15" spans="1:21">
      <c r="A94" s="17">
        <v>93</v>
      </c>
      <c r="B94" s="17" t="s">
        <v>119</v>
      </c>
      <c r="C94" s="17">
        <v>51</v>
      </c>
      <c r="D94" s="17" t="s">
        <v>18</v>
      </c>
      <c r="E94" s="17" t="s">
        <v>19</v>
      </c>
      <c r="F94" s="17">
        <v>32448</v>
      </c>
      <c r="G94" s="18">
        <v>43290</v>
      </c>
      <c r="H94" s="17">
        <v>39487</v>
      </c>
      <c r="I94" s="17" t="s">
        <v>30</v>
      </c>
      <c r="J94" s="17">
        <v>42</v>
      </c>
      <c r="K94" s="22" t="str">
        <f t="shared" si="0"/>
        <v>below</v>
      </c>
      <c r="L94" s="22" t="str">
        <f t="shared" si="7"/>
        <v>excellent</v>
      </c>
      <c r="M94" s="22" t="str">
        <f t="shared" si="1"/>
        <v>NO</v>
      </c>
      <c r="N94" s="23" t="str">
        <f t="shared" si="6"/>
        <v>yes</v>
      </c>
      <c r="O94" s="23" t="str">
        <f t="shared" si="2"/>
        <v>NOT FROM MARKETING</v>
      </c>
      <c r="P94" s="24">
        <f t="shared" si="3"/>
        <v>45059</v>
      </c>
      <c r="U94">
        <f t="shared" si="8"/>
        <v>32448</v>
      </c>
    </row>
    <row r="95" ht="15" spans="1:21">
      <c r="A95" s="17">
        <v>94</v>
      </c>
      <c r="B95" s="17" t="s">
        <v>120</v>
      </c>
      <c r="C95" s="17">
        <v>49</v>
      </c>
      <c r="D95" s="17" t="s">
        <v>22</v>
      </c>
      <c r="E95" s="17" t="s">
        <v>19</v>
      </c>
      <c r="F95" s="17">
        <v>67377</v>
      </c>
      <c r="G95" s="18">
        <v>44971</v>
      </c>
      <c r="H95" s="17">
        <v>38185</v>
      </c>
      <c r="I95" s="17" t="s">
        <v>28</v>
      </c>
      <c r="J95" s="17">
        <v>51</v>
      </c>
      <c r="K95" s="22" t="str">
        <f t="shared" si="0"/>
        <v>above</v>
      </c>
      <c r="L95" s="22" t="str">
        <f t="shared" si="7"/>
        <v>excellent</v>
      </c>
      <c r="M95" s="22" t="str">
        <f t="shared" si="1"/>
        <v>NO</v>
      </c>
      <c r="N95" s="23" t="str">
        <f t="shared" si="6"/>
        <v>yes</v>
      </c>
      <c r="O95" s="23" t="str">
        <f t="shared" si="2"/>
        <v>NOT FROM MARKETING</v>
      </c>
      <c r="P95" s="24">
        <f t="shared" si="3"/>
        <v>43071</v>
      </c>
      <c r="U95">
        <f t="shared" si="8"/>
        <v>67377</v>
      </c>
    </row>
    <row r="96" ht="15" spans="1:21">
      <c r="A96" s="17">
        <v>95</v>
      </c>
      <c r="B96" s="17" t="s">
        <v>121</v>
      </c>
      <c r="C96" s="17">
        <v>49</v>
      </c>
      <c r="D96" s="17" t="s">
        <v>22</v>
      </c>
      <c r="E96" s="17" t="s">
        <v>19</v>
      </c>
      <c r="F96" s="17">
        <v>66570</v>
      </c>
      <c r="G96" s="18">
        <v>45303</v>
      </c>
      <c r="H96" s="17">
        <v>21575</v>
      </c>
      <c r="I96" s="17" t="s">
        <v>28</v>
      </c>
      <c r="J96" s="17">
        <v>56</v>
      </c>
      <c r="K96" s="22" t="str">
        <f t="shared" si="0"/>
        <v>above</v>
      </c>
      <c r="L96" s="22" t="str">
        <f t="shared" si="7"/>
        <v>poor</v>
      </c>
      <c r="M96" s="22" t="str">
        <f t="shared" si="1"/>
        <v>NO</v>
      </c>
      <c r="N96" s="23" t="str">
        <f t="shared" si="6"/>
        <v>yes</v>
      </c>
      <c r="O96" s="23" t="str">
        <f t="shared" si="2"/>
        <v>NOT FROM MARKETING</v>
      </c>
      <c r="P96" s="24">
        <f t="shared" si="3"/>
        <v>45219</v>
      </c>
      <c r="U96">
        <f t="shared" si="8"/>
        <v>66570</v>
      </c>
    </row>
    <row r="97" ht="15" spans="1:21">
      <c r="A97" s="17">
        <v>96</v>
      </c>
      <c r="B97" s="17" t="s">
        <v>122</v>
      </c>
      <c r="C97" s="17">
        <v>40</v>
      </c>
      <c r="D97" s="17" t="s">
        <v>18</v>
      </c>
      <c r="E97" s="17" t="s">
        <v>27</v>
      </c>
      <c r="F97" s="17">
        <v>40862</v>
      </c>
      <c r="G97" s="18">
        <v>43529</v>
      </c>
      <c r="H97" s="17">
        <v>13911</v>
      </c>
      <c r="I97" s="17" t="s">
        <v>25</v>
      </c>
      <c r="J97" s="17">
        <v>26</v>
      </c>
      <c r="K97" s="22" t="str">
        <f t="shared" si="0"/>
        <v>below</v>
      </c>
      <c r="L97" s="22" t="str">
        <f t="shared" si="7"/>
        <v>poor</v>
      </c>
      <c r="M97" s="22" t="str">
        <f t="shared" si="1"/>
        <v>NO</v>
      </c>
      <c r="N97" s="23" t="str">
        <f t="shared" si="6"/>
        <v>no</v>
      </c>
      <c r="O97" s="23" t="str">
        <f t="shared" si="2"/>
        <v>NOT FROM MARKETING</v>
      </c>
      <c r="P97" s="24">
        <f t="shared" si="3"/>
        <v>45390</v>
      </c>
      <c r="U97">
        <f t="shared" si="8"/>
        <v>40862</v>
      </c>
    </row>
    <row r="98" ht="15" spans="1:21">
      <c r="A98" s="17">
        <v>97</v>
      </c>
      <c r="B98" s="17" t="s">
        <v>123</v>
      </c>
      <c r="C98" s="17">
        <v>20</v>
      </c>
      <c r="D98" s="17" t="s">
        <v>22</v>
      </c>
      <c r="E98" s="17" t="s">
        <v>24</v>
      </c>
      <c r="F98" s="17">
        <v>37827</v>
      </c>
      <c r="G98" s="18">
        <v>43274</v>
      </c>
      <c r="H98" s="17">
        <v>36655</v>
      </c>
      <c r="I98" s="17" t="s">
        <v>20</v>
      </c>
      <c r="J98" s="17">
        <v>28</v>
      </c>
      <c r="K98" s="22" t="str">
        <f t="shared" si="0"/>
        <v>below</v>
      </c>
      <c r="L98" s="22" t="str">
        <f t="shared" si="7"/>
        <v>good</v>
      </c>
      <c r="M98" s="22" t="str">
        <f t="shared" si="1"/>
        <v>YES</v>
      </c>
      <c r="N98" s="23" t="str">
        <f t="shared" si="6"/>
        <v>no</v>
      </c>
      <c r="O98" s="23" t="str">
        <f t="shared" si="2"/>
        <v>NOT FROM MARKETING</v>
      </c>
      <c r="P98" s="24">
        <f t="shared" si="3"/>
        <v>43911</v>
      </c>
      <c r="U98">
        <f t="shared" si="8"/>
        <v>37827</v>
      </c>
    </row>
    <row r="99" ht="15" spans="1:21">
      <c r="A99" s="17">
        <v>98</v>
      </c>
      <c r="B99" s="17" t="s">
        <v>124</v>
      </c>
      <c r="C99" s="17">
        <v>22</v>
      </c>
      <c r="D99" s="17" t="s">
        <v>18</v>
      </c>
      <c r="E99" s="17" t="s">
        <v>19</v>
      </c>
      <c r="F99" s="17">
        <v>65539</v>
      </c>
      <c r="G99" s="18">
        <v>44956</v>
      </c>
      <c r="H99" s="17">
        <v>21102</v>
      </c>
      <c r="I99" s="17" t="s">
        <v>30</v>
      </c>
      <c r="J99" s="17">
        <v>40</v>
      </c>
      <c r="K99" s="22" t="str">
        <f t="shared" si="0"/>
        <v>above</v>
      </c>
      <c r="L99" s="22" t="str">
        <f t="shared" si="7"/>
        <v>excellent</v>
      </c>
      <c r="M99" s="22" t="str">
        <f t="shared" si="1"/>
        <v>NO</v>
      </c>
      <c r="N99" s="23" t="str">
        <f t="shared" si="6"/>
        <v>yes</v>
      </c>
      <c r="O99" s="23" t="str">
        <f t="shared" si="2"/>
        <v>NOT FROM MARKETING</v>
      </c>
      <c r="P99" s="24">
        <f t="shared" si="3"/>
        <v>42567</v>
      </c>
      <c r="U99">
        <f t="shared" si="8"/>
        <v>65539</v>
      </c>
    </row>
    <row r="100" ht="15" spans="1:21">
      <c r="A100" s="17">
        <v>99</v>
      </c>
      <c r="B100" s="17" t="s">
        <v>125</v>
      </c>
      <c r="C100" s="17">
        <v>39</v>
      </c>
      <c r="D100" s="17" t="s">
        <v>18</v>
      </c>
      <c r="E100" s="17" t="s">
        <v>27</v>
      </c>
      <c r="F100" s="17">
        <v>43063</v>
      </c>
      <c r="G100" s="18">
        <v>45059</v>
      </c>
      <c r="H100" s="17">
        <v>36315</v>
      </c>
      <c r="I100" s="17" t="s">
        <v>28</v>
      </c>
      <c r="J100" s="17">
        <v>51</v>
      </c>
      <c r="K100" s="22" t="str">
        <f t="shared" si="0"/>
        <v>below</v>
      </c>
      <c r="L100" s="22" t="str">
        <f t="shared" si="7"/>
        <v>good</v>
      </c>
      <c r="M100" s="22" t="str">
        <f t="shared" si="1"/>
        <v>NO</v>
      </c>
      <c r="N100" s="23" t="str">
        <f t="shared" si="6"/>
        <v>no</v>
      </c>
      <c r="O100" s="23" t="str">
        <f t="shared" si="2"/>
        <v>NOT FROM MARKETING</v>
      </c>
      <c r="P100" s="24">
        <f t="shared" si="3"/>
        <v>42637</v>
      </c>
      <c r="U100">
        <f t="shared" si="8"/>
        <v>43063</v>
      </c>
    </row>
    <row r="101" ht="15" spans="1:21">
      <c r="A101" s="17">
        <v>100</v>
      </c>
      <c r="B101" s="17" t="s">
        <v>126</v>
      </c>
      <c r="C101" s="17">
        <v>52</v>
      </c>
      <c r="D101" s="17" t="s">
        <v>22</v>
      </c>
      <c r="E101" s="17" t="s">
        <v>19</v>
      </c>
      <c r="F101" s="17">
        <v>76115</v>
      </c>
      <c r="G101" s="18">
        <v>43071</v>
      </c>
      <c r="H101" s="17">
        <v>37613</v>
      </c>
      <c r="I101" s="17" t="s">
        <v>25</v>
      </c>
      <c r="J101" s="17">
        <v>44</v>
      </c>
      <c r="K101" s="22" t="str">
        <f t="shared" si="0"/>
        <v>above</v>
      </c>
      <c r="L101" s="22" t="str">
        <f t="shared" si="7"/>
        <v>average</v>
      </c>
      <c r="M101" s="22" t="str">
        <f t="shared" si="1"/>
        <v>NO</v>
      </c>
      <c r="N101" s="23" t="str">
        <f t="shared" si="6"/>
        <v>yes</v>
      </c>
      <c r="O101" s="23" t="str">
        <f t="shared" si="2"/>
        <v>NOT FROM MARKETING</v>
      </c>
      <c r="P101" s="24">
        <f t="shared" si="3"/>
        <v>44816</v>
      </c>
      <c r="U101">
        <f t="shared" si="8"/>
        <v>76115</v>
      </c>
    </row>
    <row r="102" ht="15" spans="1:21">
      <c r="A102" s="17">
        <v>101</v>
      </c>
      <c r="B102" s="17" t="s">
        <v>127</v>
      </c>
      <c r="C102" s="17">
        <v>37</v>
      </c>
      <c r="D102" s="17" t="s">
        <v>22</v>
      </c>
      <c r="E102" s="17" t="s">
        <v>19</v>
      </c>
      <c r="F102" s="17">
        <v>79682</v>
      </c>
      <c r="G102" s="18">
        <v>45219</v>
      </c>
      <c r="H102" s="17">
        <v>13747</v>
      </c>
      <c r="I102" s="17" t="s">
        <v>30</v>
      </c>
      <c r="J102" s="17">
        <v>39</v>
      </c>
      <c r="K102" s="22" t="str">
        <f t="shared" si="0"/>
        <v>above</v>
      </c>
      <c r="L102" s="22" t="str">
        <f t="shared" si="7"/>
        <v>excellent</v>
      </c>
      <c r="M102" s="22" t="str">
        <f t="shared" si="1"/>
        <v>NO</v>
      </c>
      <c r="N102" s="23" t="str">
        <f t="shared" si="6"/>
        <v>yes</v>
      </c>
      <c r="O102" s="23" t="str">
        <f t="shared" si="2"/>
        <v>NOT FROM MARKETING</v>
      </c>
      <c r="P102" s="24">
        <f t="shared" si="3"/>
        <v>41869</v>
      </c>
      <c r="U102">
        <f t="shared" si="8"/>
        <v>79682</v>
      </c>
    </row>
    <row r="103" ht="15" spans="1:21">
      <c r="A103" s="17">
        <v>102</v>
      </c>
      <c r="B103" s="17" t="s">
        <v>128</v>
      </c>
      <c r="C103" s="17">
        <v>24</v>
      </c>
      <c r="D103" s="17" t="s">
        <v>22</v>
      </c>
      <c r="E103" s="17" t="s">
        <v>7</v>
      </c>
      <c r="F103" s="17">
        <v>62476</v>
      </c>
      <c r="G103" s="18">
        <v>45390</v>
      </c>
      <c r="H103" s="17">
        <v>22606</v>
      </c>
      <c r="I103" s="17" t="s">
        <v>30</v>
      </c>
      <c r="J103" s="17">
        <v>56</v>
      </c>
      <c r="K103" s="22" t="str">
        <f t="shared" si="0"/>
        <v>above</v>
      </c>
      <c r="L103" s="22" t="str">
        <f t="shared" si="7"/>
        <v>poor</v>
      </c>
      <c r="M103" s="22" t="str">
        <f t="shared" si="1"/>
        <v>NO</v>
      </c>
      <c r="N103" s="23" t="str">
        <f t="shared" si="6"/>
        <v>yes</v>
      </c>
      <c r="O103" s="23" t="str">
        <f t="shared" si="2"/>
        <v>NOT FROM MARKETING</v>
      </c>
      <c r="P103" s="24">
        <f t="shared" si="3"/>
        <v>43200</v>
      </c>
      <c r="U103">
        <f t="shared" si="8"/>
        <v>62476</v>
      </c>
    </row>
    <row r="104" ht="15" spans="1:21">
      <c r="A104" s="17">
        <v>103</v>
      </c>
      <c r="B104" s="17" t="s">
        <v>129</v>
      </c>
      <c r="C104" s="17">
        <v>54</v>
      </c>
      <c r="D104" s="17" t="s">
        <v>18</v>
      </c>
      <c r="E104" s="17" t="s">
        <v>7</v>
      </c>
      <c r="F104" s="17">
        <v>74601</v>
      </c>
      <c r="G104" s="18">
        <v>43911</v>
      </c>
      <c r="H104" s="17">
        <v>35571</v>
      </c>
      <c r="I104" s="17" t="s">
        <v>30</v>
      </c>
      <c r="J104" s="17">
        <v>23</v>
      </c>
      <c r="K104" s="22" t="str">
        <f t="shared" si="0"/>
        <v>above</v>
      </c>
      <c r="L104" s="22" t="str">
        <f t="shared" si="7"/>
        <v>good</v>
      </c>
      <c r="M104" s="22" t="str">
        <f t="shared" si="1"/>
        <v>NO</v>
      </c>
      <c r="N104" s="23" t="str">
        <f t="shared" si="6"/>
        <v>yes</v>
      </c>
      <c r="O104" s="23" t="str">
        <f t="shared" si="2"/>
        <v>NOT FROM MARKETING</v>
      </c>
      <c r="P104" s="24">
        <f t="shared" si="3"/>
        <v>44064</v>
      </c>
      <c r="U104">
        <f t="shared" si="8"/>
        <v>74601</v>
      </c>
    </row>
    <row r="105" ht="15" spans="1:21">
      <c r="A105" s="17">
        <v>104</v>
      </c>
      <c r="B105" s="17" t="s">
        <v>130</v>
      </c>
      <c r="C105" s="17">
        <v>41</v>
      </c>
      <c r="D105" s="17" t="s">
        <v>22</v>
      </c>
      <c r="E105" s="17" t="s">
        <v>19</v>
      </c>
      <c r="F105" s="17">
        <v>40856</v>
      </c>
      <c r="G105" s="18">
        <v>42567</v>
      </c>
      <c r="H105" s="17">
        <v>27112</v>
      </c>
      <c r="I105" s="17" t="s">
        <v>30</v>
      </c>
      <c r="J105" s="17">
        <v>49</v>
      </c>
      <c r="K105" s="22" t="str">
        <f t="shared" si="0"/>
        <v>below</v>
      </c>
      <c r="L105" s="22" t="str">
        <f t="shared" si="7"/>
        <v>poor</v>
      </c>
      <c r="M105" s="22" t="str">
        <f t="shared" si="1"/>
        <v>NO</v>
      </c>
      <c r="N105" s="23" t="str">
        <f t="shared" si="6"/>
        <v>yes</v>
      </c>
      <c r="O105" s="23" t="str">
        <f t="shared" si="2"/>
        <v>NOT FROM MARKETING</v>
      </c>
      <c r="P105" s="24">
        <f t="shared" si="3"/>
        <v>43859</v>
      </c>
      <c r="U105">
        <f t="shared" si="8"/>
        <v>40856</v>
      </c>
    </row>
    <row r="106" ht="15" spans="1:21">
      <c r="A106" s="17">
        <v>105</v>
      </c>
      <c r="B106" s="17" t="s">
        <v>131</v>
      </c>
      <c r="C106" s="17">
        <v>56</v>
      </c>
      <c r="D106" s="17" t="s">
        <v>22</v>
      </c>
      <c r="E106" s="17" t="s">
        <v>24</v>
      </c>
      <c r="F106" s="17">
        <v>47261</v>
      </c>
      <c r="G106" s="18">
        <v>42637</v>
      </c>
      <c r="H106" s="17">
        <v>31585</v>
      </c>
      <c r="I106" s="17" t="s">
        <v>30</v>
      </c>
      <c r="J106" s="17">
        <v>21</v>
      </c>
      <c r="K106" s="22" t="str">
        <f t="shared" si="0"/>
        <v>below</v>
      </c>
      <c r="L106" s="22" t="str">
        <f t="shared" si="7"/>
        <v>average</v>
      </c>
      <c r="M106" s="22" t="str">
        <f t="shared" si="1"/>
        <v>NO</v>
      </c>
      <c r="N106" s="23" t="str">
        <f t="shared" si="6"/>
        <v>no</v>
      </c>
      <c r="O106" s="23" t="str">
        <f t="shared" si="2"/>
        <v>NOT FROM MARKETING</v>
      </c>
      <c r="P106" s="24">
        <f t="shared" si="3"/>
        <v>43603</v>
      </c>
      <c r="U106">
        <f t="shared" si="8"/>
        <v>47261</v>
      </c>
    </row>
    <row r="107" ht="15" spans="1:21">
      <c r="A107" s="17">
        <v>106</v>
      </c>
      <c r="B107" s="17" t="s">
        <v>132</v>
      </c>
      <c r="C107" s="17">
        <v>23</v>
      </c>
      <c r="D107" s="17" t="s">
        <v>22</v>
      </c>
      <c r="E107" s="17" t="s">
        <v>27</v>
      </c>
      <c r="F107" s="17">
        <v>43021</v>
      </c>
      <c r="G107" s="18">
        <v>44816</v>
      </c>
      <c r="H107" s="17">
        <v>18918</v>
      </c>
      <c r="I107" s="17" t="s">
        <v>30</v>
      </c>
      <c r="J107" s="17">
        <v>37</v>
      </c>
      <c r="K107" s="22" t="str">
        <f t="shared" si="0"/>
        <v>below</v>
      </c>
      <c r="L107" s="22" t="str">
        <f t="shared" si="7"/>
        <v>average</v>
      </c>
      <c r="M107" s="22" t="str">
        <f t="shared" si="1"/>
        <v>NO</v>
      </c>
      <c r="N107" s="23" t="str">
        <f t="shared" si="6"/>
        <v>no</v>
      </c>
      <c r="O107" s="23" t="str">
        <f t="shared" si="2"/>
        <v>NOT FROM MARKETING</v>
      </c>
      <c r="P107" s="24">
        <f t="shared" si="3"/>
        <v>44830</v>
      </c>
      <c r="U107">
        <f t="shared" si="8"/>
        <v>43021</v>
      </c>
    </row>
    <row r="108" ht="15" spans="1:21">
      <c r="A108" s="17">
        <v>107</v>
      </c>
      <c r="B108" s="17" t="s">
        <v>133</v>
      </c>
      <c r="C108" s="17">
        <v>58</v>
      </c>
      <c r="D108" s="17" t="s">
        <v>18</v>
      </c>
      <c r="E108" s="17" t="s">
        <v>27</v>
      </c>
      <c r="F108" s="17">
        <v>43933</v>
      </c>
      <c r="G108" s="18">
        <v>41869</v>
      </c>
      <c r="H108" s="17">
        <v>32242</v>
      </c>
      <c r="I108" s="17" t="s">
        <v>20</v>
      </c>
      <c r="J108" s="17">
        <v>34</v>
      </c>
      <c r="K108" s="22" t="str">
        <f t="shared" si="0"/>
        <v>below</v>
      </c>
      <c r="L108" s="22" t="str">
        <f t="shared" si="7"/>
        <v>excellent</v>
      </c>
      <c r="M108" s="22" t="str">
        <f t="shared" si="1"/>
        <v>NO</v>
      </c>
      <c r="N108" s="23" t="str">
        <f t="shared" si="6"/>
        <v>no</v>
      </c>
      <c r="O108" s="23" t="str">
        <f t="shared" si="2"/>
        <v>NOT FROM MARKETING</v>
      </c>
      <c r="P108" s="24">
        <f t="shared" si="3"/>
        <v>42995</v>
      </c>
      <c r="U108">
        <f t="shared" si="8"/>
        <v>43933</v>
      </c>
    </row>
    <row r="109" ht="15" spans="1:21">
      <c r="A109" s="17">
        <v>108</v>
      </c>
      <c r="B109" s="17" t="s">
        <v>134</v>
      </c>
      <c r="C109" s="17">
        <v>24</v>
      </c>
      <c r="D109" s="17" t="s">
        <v>22</v>
      </c>
      <c r="E109" s="17" t="s">
        <v>7</v>
      </c>
      <c r="F109" s="17">
        <v>41324</v>
      </c>
      <c r="G109" s="18">
        <v>43200</v>
      </c>
      <c r="H109" s="17">
        <v>19856</v>
      </c>
      <c r="I109" s="17" t="s">
        <v>25</v>
      </c>
      <c r="J109" s="17">
        <v>55</v>
      </c>
      <c r="K109" s="22" t="str">
        <f t="shared" si="0"/>
        <v>below</v>
      </c>
      <c r="L109" s="22" t="str">
        <f t="shared" si="7"/>
        <v>poor</v>
      </c>
      <c r="M109" s="22" t="str">
        <f t="shared" si="1"/>
        <v>NO</v>
      </c>
      <c r="N109" s="23" t="str">
        <f t="shared" si="6"/>
        <v>no</v>
      </c>
      <c r="O109" s="23" t="str">
        <f t="shared" si="2"/>
        <v>NOT FROM MARKETING</v>
      </c>
      <c r="P109" s="24">
        <f t="shared" si="3"/>
        <v>43500</v>
      </c>
      <c r="U109">
        <f t="shared" si="8"/>
        <v>41324</v>
      </c>
    </row>
    <row r="110" ht="15" spans="1:21">
      <c r="A110" s="17">
        <v>109</v>
      </c>
      <c r="B110" s="17" t="s">
        <v>135</v>
      </c>
      <c r="C110" s="17">
        <v>28</v>
      </c>
      <c r="D110" s="17" t="s">
        <v>22</v>
      </c>
      <c r="E110" s="17" t="s">
        <v>27</v>
      </c>
      <c r="F110" s="17">
        <v>43941</v>
      </c>
      <c r="G110" s="18">
        <v>44064</v>
      </c>
      <c r="H110" s="17">
        <v>28005</v>
      </c>
      <c r="I110" s="17" t="s">
        <v>20</v>
      </c>
      <c r="J110" s="17">
        <v>28</v>
      </c>
      <c r="K110" s="22" t="str">
        <f t="shared" si="0"/>
        <v>below</v>
      </c>
      <c r="L110" s="22" t="str">
        <f t="shared" si="7"/>
        <v>average</v>
      </c>
      <c r="M110" s="22" t="str">
        <f t="shared" si="1"/>
        <v>NO</v>
      </c>
      <c r="N110" s="23" t="str">
        <f t="shared" si="6"/>
        <v>no</v>
      </c>
      <c r="O110" s="23" t="str">
        <f t="shared" si="2"/>
        <v>NOT FROM MARKETING</v>
      </c>
      <c r="P110" s="24">
        <f t="shared" si="3"/>
        <v>42744</v>
      </c>
      <c r="U110">
        <f t="shared" si="8"/>
        <v>43941</v>
      </c>
    </row>
    <row r="111" ht="15" spans="1:21">
      <c r="A111" s="17">
        <v>110</v>
      </c>
      <c r="B111" s="17" t="s">
        <v>136</v>
      </c>
      <c r="C111" s="17">
        <v>56</v>
      </c>
      <c r="D111" s="17" t="s">
        <v>18</v>
      </c>
      <c r="E111" s="17" t="s">
        <v>36</v>
      </c>
      <c r="F111" s="17">
        <v>72463</v>
      </c>
      <c r="G111" s="18">
        <v>43859</v>
      </c>
      <c r="H111" s="17">
        <v>15511</v>
      </c>
      <c r="I111" s="17" t="s">
        <v>25</v>
      </c>
      <c r="J111" s="17">
        <v>32</v>
      </c>
      <c r="K111" s="22" t="str">
        <f t="shared" si="0"/>
        <v>above</v>
      </c>
      <c r="L111" s="22" t="str">
        <f t="shared" si="7"/>
        <v>average</v>
      </c>
      <c r="M111" s="22" t="str">
        <f t="shared" si="1"/>
        <v>NO</v>
      </c>
      <c r="N111" s="23" t="str">
        <f t="shared" si="6"/>
        <v>yes</v>
      </c>
      <c r="O111" s="23" t="str">
        <f t="shared" si="2"/>
        <v>FROM MARKETING</v>
      </c>
      <c r="P111" s="24">
        <f t="shared" si="3"/>
        <v>43017</v>
      </c>
      <c r="U111">
        <f t="shared" si="8"/>
        <v>72463</v>
      </c>
    </row>
    <row r="112" ht="15" spans="1:21">
      <c r="A112" s="17">
        <v>111</v>
      </c>
      <c r="B112" s="17" t="s">
        <v>137</v>
      </c>
      <c r="C112" s="17">
        <v>53</v>
      </c>
      <c r="D112" s="17" t="s">
        <v>22</v>
      </c>
      <c r="E112" s="17" t="s">
        <v>24</v>
      </c>
      <c r="F112" s="17">
        <v>33591</v>
      </c>
      <c r="G112" s="18">
        <v>43603</v>
      </c>
      <c r="H112" s="17">
        <v>12276</v>
      </c>
      <c r="I112" s="17" t="s">
        <v>28</v>
      </c>
      <c r="J112" s="17">
        <v>38</v>
      </c>
      <c r="K112" s="22" t="str">
        <f t="shared" si="0"/>
        <v>below</v>
      </c>
      <c r="L112" s="22" t="str">
        <f t="shared" si="7"/>
        <v>poor</v>
      </c>
      <c r="M112" s="22" t="str">
        <f t="shared" si="1"/>
        <v>NO</v>
      </c>
      <c r="N112" s="23" t="str">
        <f t="shared" si="6"/>
        <v>no</v>
      </c>
      <c r="O112" s="23" t="str">
        <f t="shared" si="2"/>
        <v>NOT FROM MARKETING</v>
      </c>
      <c r="P112" s="24">
        <f t="shared" si="3"/>
        <v>43478</v>
      </c>
      <c r="U112">
        <f t="shared" si="8"/>
        <v>33591</v>
      </c>
    </row>
    <row r="113" ht="15" spans="1:21">
      <c r="A113" s="17">
        <v>112</v>
      </c>
      <c r="B113" s="17" t="s">
        <v>138</v>
      </c>
      <c r="C113" s="17">
        <v>30</v>
      </c>
      <c r="D113" s="17" t="s">
        <v>22</v>
      </c>
      <c r="E113" s="17" t="s">
        <v>27</v>
      </c>
      <c r="F113" s="17">
        <v>39047</v>
      </c>
      <c r="G113" s="18">
        <v>44830</v>
      </c>
      <c r="H113" s="17">
        <v>28398</v>
      </c>
      <c r="I113" s="17" t="s">
        <v>20</v>
      </c>
      <c r="J113" s="17">
        <v>25</v>
      </c>
      <c r="K113" s="22" t="str">
        <f t="shared" si="0"/>
        <v>below</v>
      </c>
      <c r="L113" s="22" t="str">
        <f t="shared" si="7"/>
        <v>poor</v>
      </c>
      <c r="M113" s="22" t="str">
        <f t="shared" si="1"/>
        <v>NO</v>
      </c>
      <c r="N113" s="23" t="str">
        <f t="shared" si="6"/>
        <v>no</v>
      </c>
      <c r="O113" s="23" t="str">
        <f t="shared" si="2"/>
        <v>NOT FROM MARKETING</v>
      </c>
      <c r="P113" s="24">
        <f t="shared" si="3"/>
        <v>43097</v>
      </c>
      <c r="U113">
        <f t="shared" si="8"/>
        <v>39047</v>
      </c>
    </row>
    <row r="114" ht="15" spans="1:21">
      <c r="A114" s="17">
        <v>113</v>
      </c>
      <c r="B114" s="17" t="s">
        <v>139</v>
      </c>
      <c r="C114" s="17">
        <v>28</v>
      </c>
      <c r="D114" s="17" t="s">
        <v>22</v>
      </c>
      <c r="E114" s="17" t="s">
        <v>36</v>
      </c>
      <c r="F114" s="17">
        <v>67255</v>
      </c>
      <c r="G114" s="18">
        <v>42995</v>
      </c>
      <c r="H114" s="17">
        <v>27117</v>
      </c>
      <c r="I114" s="17" t="s">
        <v>25</v>
      </c>
      <c r="J114" s="17">
        <v>25</v>
      </c>
      <c r="K114" s="22" t="str">
        <f t="shared" si="0"/>
        <v>above</v>
      </c>
      <c r="L114" s="22" t="str">
        <f t="shared" si="7"/>
        <v>good</v>
      </c>
      <c r="M114" s="22" t="str">
        <f t="shared" si="1"/>
        <v>NO</v>
      </c>
      <c r="N114" s="23" t="str">
        <f t="shared" si="6"/>
        <v>yes</v>
      </c>
      <c r="O114" s="23" t="str">
        <f t="shared" si="2"/>
        <v>FROM MARKETING</v>
      </c>
      <c r="P114" s="24">
        <f t="shared" si="3"/>
        <v>42439</v>
      </c>
      <c r="U114">
        <f t="shared" si="8"/>
        <v>67255</v>
      </c>
    </row>
    <row r="115" ht="15" spans="1:21">
      <c r="A115" s="17">
        <v>114</v>
      </c>
      <c r="B115" s="17" t="s">
        <v>140</v>
      </c>
      <c r="C115" s="17">
        <v>58</v>
      </c>
      <c r="D115" s="17" t="s">
        <v>22</v>
      </c>
      <c r="E115" s="17" t="s">
        <v>27</v>
      </c>
      <c r="F115" s="17">
        <v>37610</v>
      </c>
      <c r="G115" s="18">
        <v>43500</v>
      </c>
      <c r="H115" s="17">
        <v>13505</v>
      </c>
      <c r="I115" s="17" t="s">
        <v>30</v>
      </c>
      <c r="J115" s="17">
        <v>41</v>
      </c>
      <c r="K115" s="22" t="str">
        <f t="shared" si="0"/>
        <v>below</v>
      </c>
      <c r="L115" s="22" t="str">
        <f t="shared" si="7"/>
        <v>excellent</v>
      </c>
      <c r="M115" s="22" t="str">
        <f t="shared" si="1"/>
        <v>NO</v>
      </c>
      <c r="N115" s="23" t="str">
        <f t="shared" si="6"/>
        <v>no</v>
      </c>
      <c r="O115" s="23" t="str">
        <f t="shared" si="2"/>
        <v>NOT FROM MARKETING</v>
      </c>
      <c r="P115" s="24">
        <f t="shared" si="3"/>
        <v>43811</v>
      </c>
      <c r="U115">
        <f t="shared" si="8"/>
        <v>37610</v>
      </c>
    </row>
    <row r="116" ht="15" spans="1:21">
      <c r="A116" s="17">
        <v>115</v>
      </c>
      <c r="B116" s="17" t="s">
        <v>141</v>
      </c>
      <c r="C116" s="17">
        <v>40</v>
      </c>
      <c r="D116" s="17" t="s">
        <v>18</v>
      </c>
      <c r="E116" s="17" t="s">
        <v>7</v>
      </c>
      <c r="F116" s="17">
        <v>72740</v>
      </c>
      <c r="G116" s="18">
        <v>42744</v>
      </c>
      <c r="H116" s="17">
        <v>36502</v>
      </c>
      <c r="I116" s="17" t="s">
        <v>30</v>
      </c>
      <c r="J116" s="17">
        <v>57</v>
      </c>
      <c r="K116" s="22" t="str">
        <f t="shared" si="0"/>
        <v>above</v>
      </c>
      <c r="L116" s="22" t="str">
        <f t="shared" si="7"/>
        <v>excellent</v>
      </c>
      <c r="M116" s="22" t="str">
        <f t="shared" si="1"/>
        <v>NO</v>
      </c>
      <c r="N116" s="23" t="str">
        <f t="shared" si="6"/>
        <v>yes</v>
      </c>
      <c r="O116" s="23" t="str">
        <f t="shared" si="2"/>
        <v>NOT FROM MARKETING</v>
      </c>
      <c r="P116" s="24">
        <f t="shared" si="3"/>
        <v>43840</v>
      </c>
      <c r="U116">
        <f t="shared" si="8"/>
        <v>72740</v>
      </c>
    </row>
    <row r="117" ht="15" spans="1:21">
      <c r="A117" s="17">
        <v>116</v>
      </c>
      <c r="B117" s="17" t="s">
        <v>142</v>
      </c>
      <c r="C117" s="17">
        <v>30</v>
      </c>
      <c r="D117" s="17" t="s">
        <v>22</v>
      </c>
      <c r="E117" s="17" t="s">
        <v>7</v>
      </c>
      <c r="F117" s="17">
        <v>70516</v>
      </c>
      <c r="G117" s="18">
        <v>43017</v>
      </c>
      <c r="H117" s="17">
        <v>19645</v>
      </c>
      <c r="I117" s="17" t="s">
        <v>30</v>
      </c>
      <c r="J117" s="17">
        <v>55</v>
      </c>
      <c r="K117" s="22" t="str">
        <f t="shared" si="0"/>
        <v>above</v>
      </c>
      <c r="L117" s="22" t="str">
        <f t="shared" si="7"/>
        <v>average</v>
      </c>
      <c r="M117" s="22" t="str">
        <f t="shared" si="1"/>
        <v>NO</v>
      </c>
      <c r="N117" s="23" t="str">
        <f t="shared" si="6"/>
        <v>yes</v>
      </c>
      <c r="O117" s="23" t="str">
        <f t="shared" si="2"/>
        <v>NOT FROM MARKETING</v>
      </c>
      <c r="P117" s="24">
        <f t="shared" si="3"/>
        <v>44530</v>
      </c>
      <c r="U117">
        <f t="shared" si="8"/>
        <v>70516</v>
      </c>
    </row>
    <row r="118" ht="15" spans="1:21">
      <c r="A118" s="17">
        <v>117</v>
      </c>
      <c r="B118" s="17" t="s">
        <v>143</v>
      </c>
      <c r="C118" s="17">
        <v>52</v>
      </c>
      <c r="D118" s="17" t="s">
        <v>22</v>
      </c>
      <c r="E118" s="17" t="s">
        <v>27</v>
      </c>
      <c r="F118" s="17">
        <v>54788</v>
      </c>
      <c r="G118" s="18">
        <v>43478</v>
      </c>
      <c r="H118" s="17">
        <v>10595</v>
      </c>
      <c r="I118" s="17" t="s">
        <v>28</v>
      </c>
      <c r="J118" s="17">
        <v>39</v>
      </c>
      <c r="K118" s="22" t="str">
        <f t="shared" si="0"/>
        <v>above</v>
      </c>
      <c r="L118" s="22" t="str">
        <f t="shared" si="7"/>
        <v>excellent</v>
      </c>
      <c r="M118" s="22" t="str">
        <f t="shared" si="1"/>
        <v>NO</v>
      </c>
      <c r="N118" s="23" t="str">
        <f t="shared" si="6"/>
        <v>no</v>
      </c>
      <c r="O118" s="23" t="str">
        <f t="shared" si="2"/>
        <v>NOT FROM MARKETING</v>
      </c>
      <c r="P118" s="24">
        <f t="shared" si="3"/>
        <v>41995</v>
      </c>
      <c r="U118">
        <f t="shared" si="8"/>
        <v>54788</v>
      </c>
    </row>
    <row r="119" ht="15" spans="1:21">
      <c r="A119" s="17">
        <v>118</v>
      </c>
      <c r="B119" s="17" t="s">
        <v>144</v>
      </c>
      <c r="C119" s="17">
        <v>25</v>
      </c>
      <c r="D119" s="17" t="s">
        <v>22</v>
      </c>
      <c r="E119" s="17" t="s">
        <v>36</v>
      </c>
      <c r="F119" s="17">
        <v>32584</v>
      </c>
      <c r="G119" s="18">
        <v>43097</v>
      </c>
      <c r="H119" s="17">
        <v>14730</v>
      </c>
      <c r="I119" s="17" t="s">
        <v>30</v>
      </c>
      <c r="J119" s="17">
        <v>60</v>
      </c>
      <c r="K119" s="22" t="str">
        <f t="shared" si="0"/>
        <v>below</v>
      </c>
      <c r="L119" s="22" t="str">
        <f t="shared" si="7"/>
        <v>average</v>
      </c>
      <c r="M119" s="22" t="str">
        <f t="shared" si="1"/>
        <v>NO</v>
      </c>
      <c r="N119" s="23" t="str">
        <f t="shared" si="6"/>
        <v>no</v>
      </c>
      <c r="O119" s="23" t="str">
        <f t="shared" si="2"/>
        <v>FROM MARKETING</v>
      </c>
      <c r="P119" s="24">
        <f t="shared" si="3"/>
        <v>43099</v>
      </c>
      <c r="U119">
        <f t="shared" si="8"/>
        <v>32584</v>
      </c>
    </row>
    <row r="120" ht="15" spans="1:21">
      <c r="A120" s="17">
        <v>119</v>
      </c>
      <c r="B120" s="17" t="s">
        <v>145</v>
      </c>
      <c r="C120" s="17">
        <v>24</v>
      </c>
      <c r="D120" s="17" t="s">
        <v>22</v>
      </c>
      <c r="E120" s="17" t="s">
        <v>24</v>
      </c>
      <c r="F120" s="17">
        <v>56707</v>
      </c>
      <c r="G120" s="18">
        <v>42439</v>
      </c>
      <c r="H120" s="17">
        <v>19419</v>
      </c>
      <c r="I120" s="17" t="s">
        <v>20</v>
      </c>
      <c r="J120" s="17">
        <v>35</v>
      </c>
      <c r="K120" s="22" t="str">
        <f t="shared" si="0"/>
        <v>above</v>
      </c>
      <c r="L120" s="22" t="str">
        <f t="shared" si="7"/>
        <v>average</v>
      </c>
      <c r="M120" s="22" t="str">
        <f t="shared" si="1"/>
        <v>YES</v>
      </c>
      <c r="N120" s="23" t="str">
        <f t="shared" si="6"/>
        <v>no</v>
      </c>
      <c r="O120" s="23" t="str">
        <f t="shared" si="2"/>
        <v>NOT FROM MARKETING</v>
      </c>
      <c r="P120" s="24">
        <f t="shared" si="3"/>
        <v>44145</v>
      </c>
      <c r="U120">
        <f t="shared" si="8"/>
        <v>56707</v>
      </c>
    </row>
    <row r="121" ht="15" spans="1:21">
      <c r="A121" s="17">
        <v>120</v>
      </c>
      <c r="B121" s="17" t="s">
        <v>146</v>
      </c>
      <c r="C121" s="17">
        <v>23</v>
      </c>
      <c r="D121" s="17" t="s">
        <v>22</v>
      </c>
      <c r="E121" s="17" t="s">
        <v>27</v>
      </c>
      <c r="F121" s="17">
        <v>73126</v>
      </c>
      <c r="G121" s="18">
        <v>43811</v>
      </c>
      <c r="H121" s="17">
        <v>39227</v>
      </c>
      <c r="I121" s="17" t="s">
        <v>28</v>
      </c>
      <c r="J121" s="17">
        <v>39</v>
      </c>
      <c r="K121" s="22" t="str">
        <f t="shared" si="0"/>
        <v>above</v>
      </c>
      <c r="L121" s="22" t="str">
        <f t="shared" si="7"/>
        <v>average</v>
      </c>
      <c r="M121" s="22" t="str">
        <f t="shared" si="1"/>
        <v>NO</v>
      </c>
      <c r="N121" s="23" t="str">
        <f t="shared" si="6"/>
        <v>yes</v>
      </c>
      <c r="O121" s="23" t="str">
        <f t="shared" si="2"/>
        <v>NOT FROM MARKETING</v>
      </c>
      <c r="P121" s="24">
        <f t="shared" si="3"/>
        <v>45341</v>
      </c>
      <c r="U121">
        <f t="shared" si="8"/>
        <v>73126</v>
      </c>
    </row>
    <row r="122" ht="15" spans="1:21">
      <c r="A122" s="17">
        <v>121</v>
      </c>
      <c r="B122" s="17" t="s">
        <v>147</v>
      </c>
      <c r="C122" s="17">
        <v>47</v>
      </c>
      <c r="D122" s="17" t="s">
        <v>22</v>
      </c>
      <c r="E122" s="17" t="s">
        <v>7</v>
      </c>
      <c r="F122" s="17">
        <v>57750</v>
      </c>
      <c r="G122" s="18">
        <v>43840</v>
      </c>
      <c r="H122" s="17">
        <v>18644</v>
      </c>
      <c r="I122" s="17" t="s">
        <v>20</v>
      </c>
      <c r="J122" s="17">
        <v>38</v>
      </c>
      <c r="K122" s="22" t="str">
        <f t="shared" si="0"/>
        <v>above</v>
      </c>
      <c r="L122" s="22" t="str">
        <f t="shared" si="7"/>
        <v>poor</v>
      </c>
      <c r="M122" s="22" t="str">
        <f t="shared" si="1"/>
        <v>NO</v>
      </c>
      <c r="N122" s="23" t="str">
        <f t="shared" si="6"/>
        <v>no</v>
      </c>
      <c r="O122" s="23" t="str">
        <f t="shared" si="2"/>
        <v>NOT FROM MARKETING</v>
      </c>
      <c r="P122" s="24">
        <f t="shared" si="3"/>
        <v>44943</v>
      </c>
      <c r="U122">
        <f t="shared" si="8"/>
        <v>57750</v>
      </c>
    </row>
    <row r="123" ht="15" spans="1:21">
      <c r="A123" s="17">
        <v>122</v>
      </c>
      <c r="B123" s="17" t="s">
        <v>148</v>
      </c>
      <c r="C123" s="17">
        <v>47</v>
      </c>
      <c r="D123" s="17" t="s">
        <v>18</v>
      </c>
      <c r="E123" s="17" t="s">
        <v>27</v>
      </c>
      <c r="F123" s="17">
        <v>62476</v>
      </c>
      <c r="G123" s="18">
        <v>44530</v>
      </c>
      <c r="H123" s="17">
        <v>30287</v>
      </c>
      <c r="I123" s="17" t="s">
        <v>28</v>
      </c>
      <c r="J123" s="17">
        <v>23</v>
      </c>
      <c r="K123" s="22" t="str">
        <f t="shared" si="0"/>
        <v>above</v>
      </c>
      <c r="L123" s="22" t="str">
        <f t="shared" si="7"/>
        <v>good</v>
      </c>
      <c r="M123" s="22" t="str">
        <f t="shared" si="1"/>
        <v>NO</v>
      </c>
      <c r="N123" s="23" t="str">
        <f t="shared" si="6"/>
        <v>yes</v>
      </c>
      <c r="O123" s="23" t="str">
        <f t="shared" si="2"/>
        <v>NOT FROM MARKETING</v>
      </c>
      <c r="P123" s="24">
        <f t="shared" si="3"/>
        <v>42508</v>
      </c>
      <c r="U123">
        <f t="shared" si="8"/>
        <v>62476</v>
      </c>
    </row>
    <row r="124" ht="15" spans="1:21">
      <c r="A124" s="17">
        <v>123</v>
      </c>
      <c r="B124" s="17" t="s">
        <v>149</v>
      </c>
      <c r="C124" s="17">
        <v>49</v>
      </c>
      <c r="D124" s="17" t="s">
        <v>18</v>
      </c>
      <c r="E124" s="17" t="s">
        <v>7</v>
      </c>
      <c r="F124" s="17">
        <v>53691</v>
      </c>
      <c r="G124" s="18">
        <v>41995</v>
      </c>
      <c r="H124" s="17">
        <v>18177</v>
      </c>
      <c r="I124" s="17" t="s">
        <v>25</v>
      </c>
      <c r="J124" s="17">
        <v>47</v>
      </c>
      <c r="K124" s="22" t="str">
        <f t="shared" si="0"/>
        <v>above</v>
      </c>
      <c r="L124" s="22" t="str">
        <f t="shared" si="7"/>
        <v>good</v>
      </c>
      <c r="M124" s="22" t="str">
        <f t="shared" si="1"/>
        <v>NO</v>
      </c>
      <c r="N124" s="23" t="str">
        <f t="shared" si="6"/>
        <v>no</v>
      </c>
      <c r="O124" s="23" t="str">
        <f t="shared" si="2"/>
        <v>NOT FROM MARKETING</v>
      </c>
      <c r="P124" s="24">
        <f t="shared" si="3"/>
        <v>44248</v>
      </c>
      <c r="U124">
        <f t="shared" si="8"/>
        <v>53691</v>
      </c>
    </row>
    <row r="125" ht="15" spans="1:21">
      <c r="A125" s="17">
        <v>124</v>
      </c>
      <c r="B125" s="17" t="s">
        <v>150</v>
      </c>
      <c r="C125" s="17">
        <v>55</v>
      </c>
      <c r="D125" s="17" t="s">
        <v>22</v>
      </c>
      <c r="E125" s="17" t="s">
        <v>24</v>
      </c>
      <c r="F125" s="17">
        <v>32296</v>
      </c>
      <c r="G125" s="18">
        <v>43099</v>
      </c>
      <c r="H125" s="17">
        <v>36702</v>
      </c>
      <c r="I125" s="17" t="s">
        <v>30</v>
      </c>
      <c r="J125" s="17">
        <v>48</v>
      </c>
      <c r="K125" s="22" t="str">
        <f t="shared" si="0"/>
        <v>below</v>
      </c>
      <c r="L125" s="22" t="str">
        <f t="shared" si="7"/>
        <v>average</v>
      </c>
      <c r="M125" s="22" t="str">
        <f t="shared" si="1"/>
        <v>NO</v>
      </c>
      <c r="N125" s="23" t="str">
        <f t="shared" si="6"/>
        <v>no</v>
      </c>
      <c r="O125" s="23" t="str">
        <f t="shared" si="2"/>
        <v>NOT FROM MARKETING</v>
      </c>
      <c r="P125" s="24">
        <f t="shared" si="3"/>
        <v>43022</v>
      </c>
      <c r="U125">
        <f t="shared" si="8"/>
        <v>32296</v>
      </c>
    </row>
    <row r="126" ht="15" spans="1:21">
      <c r="A126" s="17">
        <v>125</v>
      </c>
      <c r="B126" s="17" t="s">
        <v>151</v>
      </c>
      <c r="C126" s="17">
        <v>48</v>
      </c>
      <c r="D126" s="17" t="s">
        <v>22</v>
      </c>
      <c r="E126" s="17" t="s">
        <v>24</v>
      </c>
      <c r="F126" s="17">
        <v>60772</v>
      </c>
      <c r="G126" s="18">
        <v>44145</v>
      </c>
      <c r="H126" s="17">
        <v>37823</v>
      </c>
      <c r="I126" s="17" t="s">
        <v>20</v>
      </c>
      <c r="J126" s="17">
        <v>38</v>
      </c>
      <c r="K126" s="22" t="str">
        <f t="shared" si="0"/>
        <v>above</v>
      </c>
      <c r="L126" s="22" t="str">
        <f t="shared" si="7"/>
        <v>excellent</v>
      </c>
      <c r="M126" s="22" t="str">
        <f t="shared" si="1"/>
        <v>YES</v>
      </c>
      <c r="N126" s="23" t="str">
        <f t="shared" si="6"/>
        <v>yes</v>
      </c>
      <c r="O126" s="23" t="str">
        <f t="shared" si="2"/>
        <v>NOT FROM MARKETING</v>
      </c>
      <c r="P126" s="24">
        <f t="shared" si="3"/>
        <v>42324</v>
      </c>
      <c r="U126">
        <f t="shared" si="8"/>
        <v>60772</v>
      </c>
    </row>
    <row r="127" ht="15" spans="1:21">
      <c r="A127" s="17">
        <v>126</v>
      </c>
      <c r="B127" s="17" t="s">
        <v>152</v>
      </c>
      <c r="C127" s="17">
        <v>20</v>
      </c>
      <c r="D127" s="17" t="s">
        <v>22</v>
      </c>
      <c r="E127" s="17" t="s">
        <v>36</v>
      </c>
      <c r="F127" s="17">
        <v>79060</v>
      </c>
      <c r="G127" s="18">
        <v>45341</v>
      </c>
      <c r="H127" s="17">
        <v>12135</v>
      </c>
      <c r="I127" s="17" t="s">
        <v>20</v>
      </c>
      <c r="J127" s="17">
        <v>59</v>
      </c>
      <c r="K127" s="22" t="str">
        <f t="shared" si="0"/>
        <v>above</v>
      </c>
      <c r="L127" s="22" t="str">
        <f t="shared" si="7"/>
        <v>excellent</v>
      </c>
      <c r="M127" s="22" t="str">
        <f t="shared" si="1"/>
        <v>NO</v>
      </c>
      <c r="N127" s="23" t="str">
        <f t="shared" si="6"/>
        <v>yes</v>
      </c>
      <c r="O127" s="23" t="str">
        <f t="shared" si="2"/>
        <v>FROM MARKETING</v>
      </c>
      <c r="P127" s="24">
        <f t="shared" si="3"/>
        <v>45040</v>
      </c>
      <c r="U127">
        <f t="shared" si="8"/>
        <v>79060</v>
      </c>
    </row>
    <row r="128" ht="15" spans="1:21">
      <c r="A128" s="17">
        <v>127</v>
      </c>
      <c r="B128" s="17" t="s">
        <v>153</v>
      </c>
      <c r="C128" s="17">
        <v>49</v>
      </c>
      <c r="D128" s="17" t="s">
        <v>18</v>
      </c>
      <c r="E128" s="17" t="s">
        <v>24</v>
      </c>
      <c r="F128" s="17">
        <v>58083</v>
      </c>
      <c r="G128" s="18">
        <v>44943</v>
      </c>
      <c r="H128" s="17">
        <v>30782</v>
      </c>
      <c r="I128" s="17" t="s">
        <v>28</v>
      </c>
      <c r="J128" s="17">
        <v>56</v>
      </c>
      <c r="K128" s="22" t="str">
        <f t="shared" si="0"/>
        <v>above</v>
      </c>
      <c r="L128" s="22" t="str">
        <f t="shared" si="7"/>
        <v>excellent</v>
      </c>
      <c r="M128" s="22" t="str">
        <f t="shared" si="1"/>
        <v>NO</v>
      </c>
      <c r="N128" s="23" t="str">
        <f t="shared" si="6"/>
        <v>no</v>
      </c>
      <c r="O128" s="23" t="str">
        <f t="shared" si="2"/>
        <v>NOT FROM MARKETING</v>
      </c>
      <c r="P128" s="24">
        <f t="shared" si="3"/>
        <v>44866</v>
      </c>
      <c r="U128">
        <f t="shared" si="8"/>
        <v>58083</v>
      </c>
    </row>
    <row r="129" ht="15" spans="1:21">
      <c r="A129" s="17">
        <v>128</v>
      </c>
      <c r="B129" s="17" t="s">
        <v>154</v>
      </c>
      <c r="C129" s="17">
        <v>41</v>
      </c>
      <c r="D129" s="17" t="s">
        <v>22</v>
      </c>
      <c r="E129" s="17" t="s">
        <v>24</v>
      </c>
      <c r="F129" s="17">
        <v>74168</v>
      </c>
      <c r="G129" s="18">
        <v>42508</v>
      </c>
      <c r="H129" s="17">
        <v>17297</v>
      </c>
      <c r="I129" s="17" t="s">
        <v>25</v>
      </c>
      <c r="J129" s="17">
        <v>50</v>
      </c>
      <c r="K129" s="22" t="str">
        <f t="shared" si="0"/>
        <v>above</v>
      </c>
      <c r="L129" s="22" t="str">
        <f t="shared" si="7"/>
        <v>excellent</v>
      </c>
      <c r="M129" s="22" t="str">
        <f t="shared" si="1"/>
        <v>NO</v>
      </c>
      <c r="N129" s="23" t="str">
        <f t="shared" si="6"/>
        <v>yes</v>
      </c>
      <c r="O129" s="23" t="str">
        <f t="shared" si="2"/>
        <v>NOT FROM MARKETING</v>
      </c>
      <c r="P129" s="24">
        <f t="shared" si="3"/>
        <v>42432</v>
      </c>
      <c r="U129">
        <f t="shared" si="8"/>
        <v>74168</v>
      </c>
    </row>
    <row r="130" ht="15" spans="1:21">
      <c r="A130" s="17">
        <v>129</v>
      </c>
      <c r="B130" s="17" t="s">
        <v>155</v>
      </c>
      <c r="C130" s="17">
        <v>36</v>
      </c>
      <c r="D130" s="17" t="s">
        <v>18</v>
      </c>
      <c r="E130" s="17" t="s">
        <v>7</v>
      </c>
      <c r="F130" s="17">
        <v>37109</v>
      </c>
      <c r="G130" s="18">
        <v>44248</v>
      </c>
      <c r="H130" s="17">
        <v>34181</v>
      </c>
      <c r="I130" s="17" t="s">
        <v>25</v>
      </c>
      <c r="J130" s="17">
        <v>60</v>
      </c>
      <c r="K130" s="22" t="str">
        <f t="shared" si="0"/>
        <v>below</v>
      </c>
      <c r="L130" s="22" t="str">
        <f t="shared" si="7"/>
        <v>average</v>
      </c>
      <c r="M130" s="22" t="str">
        <f t="shared" si="1"/>
        <v>NO</v>
      </c>
      <c r="N130" s="23" t="str">
        <f t="shared" si="6"/>
        <v>no</v>
      </c>
      <c r="O130" s="23" t="str">
        <f t="shared" si="2"/>
        <v>NOT FROM MARKETING</v>
      </c>
      <c r="P130" s="24">
        <f t="shared" si="3"/>
        <v>43058</v>
      </c>
      <c r="U130">
        <f t="shared" si="8"/>
        <v>37109</v>
      </c>
    </row>
    <row r="131" ht="15" spans="1:21">
      <c r="A131" s="17">
        <v>130</v>
      </c>
      <c r="B131" s="17" t="s">
        <v>156</v>
      </c>
      <c r="C131" s="17">
        <v>30</v>
      </c>
      <c r="D131" s="17" t="s">
        <v>22</v>
      </c>
      <c r="E131" s="17" t="s">
        <v>19</v>
      </c>
      <c r="F131" s="17">
        <v>42519</v>
      </c>
      <c r="G131" s="18">
        <v>43022</v>
      </c>
      <c r="H131" s="17">
        <v>35171</v>
      </c>
      <c r="I131" s="17" t="s">
        <v>30</v>
      </c>
      <c r="J131" s="17">
        <v>31</v>
      </c>
      <c r="K131" s="22" t="str">
        <f t="shared" si="0"/>
        <v>below</v>
      </c>
      <c r="L131" s="22" t="str">
        <f t="shared" ref="L131:L194" si="9">_xlfn.IFS(J132&gt;=50,"excellent",J132&gt;=40,"good",J132&gt;=30,"average",J132&lt;30,"poor")</f>
        <v>poor</v>
      </c>
      <c r="M131" s="22" t="str">
        <f t="shared" si="1"/>
        <v>NO</v>
      </c>
      <c r="N131" s="23" t="str">
        <f t="shared" si="6"/>
        <v>yes</v>
      </c>
      <c r="O131" s="23" t="str">
        <f t="shared" si="2"/>
        <v>NOT FROM MARKETING</v>
      </c>
      <c r="P131" s="24">
        <f t="shared" si="3"/>
        <v>43189</v>
      </c>
      <c r="U131">
        <f t="shared" ref="U131:U194" si="10">VLOOKUP(A131,A131:X330,6,"FALSE")</f>
        <v>42519</v>
      </c>
    </row>
    <row r="132" ht="15" spans="1:21">
      <c r="A132" s="17">
        <v>131</v>
      </c>
      <c r="B132" s="17" t="s">
        <v>157</v>
      </c>
      <c r="C132" s="17">
        <v>59</v>
      </c>
      <c r="D132" s="17" t="s">
        <v>22</v>
      </c>
      <c r="E132" s="17" t="s">
        <v>36</v>
      </c>
      <c r="F132" s="17">
        <v>35096</v>
      </c>
      <c r="G132" s="18">
        <v>42324</v>
      </c>
      <c r="H132" s="17">
        <v>12270</v>
      </c>
      <c r="I132" s="17" t="s">
        <v>30</v>
      </c>
      <c r="J132" s="17">
        <v>21</v>
      </c>
      <c r="K132" s="22" t="str">
        <f t="shared" si="0"/>
        <v>below</v>
      </c>
      <c r="L132" s="22" t="str">
        <f t="shared" si="9"/>
        <v>good</v>
      </c>
      <c r="M132" s="22" t="str">
        <f t="shared" si="1"/>
        <v>NO</v>
      </c>
      <c r="N132" s="23" t="str">
        <f t="shared" si="6"/>
        <v>no</v>
      </c>
      <c r="O132" s="23" t="str">
        <f t="shared" si="2"/>
        <v>FROM MARKETING</v>
      </c>
      <c r="P132" s="24">
        <f t="shared" si="3"/>
        <v>43234</v>
      </c>
      <c r="U132">
        <f t="shared" si="10"/>
        <v>35096</v>
      </c>
    </row>
    <row r="133" ht="15" spans="1:21">
      <c r="A133" s="17">
        <v>132</v>
      </c>
      <c r="B133" s="17" t="s">
        <v>158</v>
      </c>
      <c r="C133" s="17">
        <v>59</v>
      </c>
      <c r="D133" s="17" t="s">
        <v>18</v>
      </c>
      <c r="E133" s="17" t="s">
        <v>7</v>
      </c>
      <c r="F133" s="17">
        <v>42158</v>
      </c>
      <c r="G133" s="18">
        <v>45040</v>
      </c>
      <c r="H133" s="17">
        <v>36938</v>
      </c>
      <c r="I133" s="17" t="s">
        <v>30</v>
      </c>
      <c r="J133" s="17">
        <v>46</v>
      </c>
      <c r="K133" s="22" t="str">
        <f t="shared" si="0"/>
        <v>below</v>
      </c>
      <c r="L133" s="22" t="str">
        <f t="shared" si="9"/>
        <v>good</v>
      </c>
      <c r="M133" s="22" t="str">
        <f t="shared" si="1"/>
        <v>NO</v>
      </c>
      <c r="N133" s="23" t="str">
        <f t="shared" si="6"/>
        <v>no</v>
      </c>
      <c r="O133" s="23" t="str">
        <f t="shared" si="2"/>
        <v>NOT FROM MARKETING</v>
      </c>
      <c r="P133" s="24">
        <f t="shared" si="3"/>
        <v>42111</v>
      </c>
      <c r="U133">
        <f t="shared" si="10"/>
        <v>42158</v>
      </c>
    </row>
    <row r="134" ht="15" spans="1:21">
      <c r="A134" s="17">
        <v>133</v>
      </c>
      <c r="B134" s="17" t="s">
        <v>159</v>
      </c>
      <c r="C134" s="17">
        <v>40</v>
      </c>
      <c r="D134" s="17" t="s">
        <v>18</v>
      </c>
      <c r="E134" s="17" t="s">
        <v>7</v>
      </c>
      <c r="F134" s="17">
        <v>74324</v>
      </c>
      <c r="G134" s="18">
        <v>44866</v>
      </c>
      <c r="H134" s="17">
        <v>10779</v>
      </c>
      <c r="I134" s="17" t="s">
        <v>20</v>
      </c>
      <c r="J134" s="17">
        <v>46</v>
      </c>
      <c r="K134" s="22" t="str">
        <f t="shared" si="0"/>
        <v>above</v>
      </c>
      <c r="L134" s="22" t="str">
        <f t="shared" si="9"/>
        <v>excellent</v>
      </c>
      <c r="M134" s="22" t="str">
        <f t="shared" si="1"/>
        <v>NO</v>
      </c>
      <c r="N134" s="23" t="str">
        <f t="shared" si="6"/>
        <v>yes</v>
      </c>
      <c r="O134" s="23" t="str">
        <f t="shared" si="2"/>
        <v>NOT FROM MARKETING</v>
      </c>
      <c r="P134" s="24">
        <f t="shared" si="3"/>
        <v>45064</v>
      </c>
      <c r="U134">
        <f t="shared" si="10"/>
        <v>74324</v>
      </c>
    </row>
    <row r="135" ht="15" spans="1:21">
      <c r="A135" s="17">
        <v>134</v>
      </c>
      <c r="B135" s="17" t="s">
        <v>160</v>
      </c>
      <c r="C135" s="17">
        <v>56</v>
      </c>
      <c r="D135" s="17" t="s">
        <v>22</v>
      </c>
      <c r="E135" s="17" t="s">
        <v>36</v>
      </c>
      <c r="F135" s="17">
        <v>43241</v>
      </c>
      <c r="G135" s="18">
        <v>42432</v>
      </c>
      <c r="H135" s="17">
        <v>30260</v>
      </c>
      <c r="I135" s="17" t="s">
        <v>20</v>
      </c>
      <c r="J135" s="17">
        <v>50</v>
      </c>
      <c r="K135" s="22" t="str">
        <f t="shared" si="0"/>
        <v>below</v>
      </c>
      <c r="L135" s="22" t="str">
        <f t="shared" si="9"/>
        <v>good</v>
      </c>
      <c r="M135" s="22" t="str">
        <f t="shared" si="1"/>
        <v>NO</v>
      </c>
      <c r="N135" s="23" t="str">
        <f t="shared" si="6"/>
        <v>no</v>
      </c>
      <c r="O135" s="23" t="str">
        <f t="shared" si="2"/>
        <v>FROM MARKETING</v>
      </c>
      <c r="P135" s="24">
        <f t="shared" si="3"/>
        <v>44691</v>
      </c>
      <c r="U135">
        <f t="shared" si="10"/>
        <v>43241</v>
      </c>
    </row>
    <row r="136" ht="15" spans="1:21">
      <c r="A136" s="17">
        <v>135</v>
      </c>
      <c r="B136" s="17" t="s">
        <v>161</v>
      </c>
      <c r="C136" s="17">
        <v>26</v>
      </c>
      <c r="D136" s="17" t="s">
        <v>22</v>
      </c>
      <c r="E136" s="17" t="s">
        <v>19</v>
      </c>
      <c r="F136" s="17">
        <v>72907</v>
      </c>
      <c r="G136" s="18">
        <v>43058</v>
      </c>
      <c r="H136" s="17">
        <v>34641</v>
      </c>
      <c r="I136" s="17" t="s">
        <v>28</v>
      </c>
      <c r="J136" s="17">
        <v>43</v>
      </c>
      <c r="K136" s="22" t="str">
        <f t="shared" si="0"/>
        <v>above</v>
      </c>
      <c r="L136" s="22" t="str">
        <f t="shared" si="9"/>
        <v>average</v>
      </c>
      <c r="M136" s="22" t="str">
        <f t="shared" si="1"/>
        <v>NO</v>
      </c>
      <c r="N136" s="23" t="str">
        <f t="shared" si="6"/>
        <v>yes</v>
      </c>
      <c r="O136" s="23" t="str">
        <f t="shared" si="2"/>
        <v>NOT FROM MARKETING</v>
      </c>
      <c r="P136" s="24">
        <f t="shared" si="3"/>
        <v>42971</v>
      </c>
      <c r="U136">
        <f t="shared" si="10"/>
        <v>72907</v>
      </c>
    </row>
    <row r="137" ht="15" spans="1:21">
      <c r="A137" s="17">
        <v>136</v>
      </c>
      <c r="B137" s="17" t="s">
        <v>162</v>
      </c>
      <c r="C137" s="17">
        <v>44</v>
      </c>
      <c r="D137" s="17" t="s">
        <v>22</v>
      </c>
      <c r="E137" s="17" t="s">
        <v>36</v>
      </c>
      <c r="F137" s="17">
        <v>43747</v>
      </c>
      <c r="G137" s="18">
        <v>43189</v>
      </c>
      <c r="H137" s="17">
        <v>33232</v>
      </c>
      <c r="I137" s="17" t="s">
        <v>20</v>
      </c>
      <c r="J137" s="17">
        <v>31</v>
      </c>
      <c r="K137" s="22" t="str">
        <f t="shared" si="0"/>
        <v>below</v>
      </c>
      <c r="L137" s="22" t="str">
        <f t="shared" si="9"/>
        <v>good</v>
      </c>
      <c r="M137" s="22" t="str">
        <f t="shared" si="1"/>
        <v>NO</v>
      </c>
      <c r="N137" s="23" t="str">
        <f t="shared" si="6"/>
        <v>no</v>
      </c>
      <c r="O137" s="23" t="str">
        <f t="shared" si="2"/>
        <v>FROM MARKETING</v>
      </c>
      <c r="P137" s="24">
        <f t="shared" si="3"/>
        <v>45453</v>
      </c>
      <c r="U137">
        <f t="shared" si="10"/>
        <v>43747</v>
      </c>
    </row>
    <row r="138" ht="15" spans="1:21">
      <c r="A138" s="17">
        <v>137</v>
      </c>
      <c r="B138" s="17" t="s">
        <v>163</v>
      </c>
      <c r="C138" s="17">
        <v>40</v>
      </c>
      <c r="D138" s="17" t="s">
        <v>18</v>
      </c>
      <c r="E138" s="17" t="s">
        <v>24</v>
      </c>
      <c r="F138" s="17">
        <v>46491</v>
      </c>
      <c r="G138" s="18">
        <v>43234</v>
      </c>
      <c r="H138" s="17">
        <v>26996</v>
      </c>
      <c r="I138" s="17" t="s">
        <v>20</v>
      </c>
      <c r="J138" s="17">
        <v>47</v>
      </c>
      <c r="K138" s="22" t="str">
        <f t="shared" si="0"/>
        <v>below</v>
      </c>
      <c r="L138" s="22" t="str">
        <f t="shared" si="9"/>
        <v>excellent</v>
      </c>
      <c r="M138" s="22" t="str">
        <f t="shared" si="1"/>
        <v>YES</v>
      </c>
      <c r="N138" s="23" t="str">
        <f t="shared" si="6"/>
        <v>no</v>
      </c>
      <c r="O138" s="23" t="str">
        <f t="shared" si="2"/>
        <v>NOT FROM MARKETING</v>
      </c>
      <c r="P138" s="24">
        <f t="shared" si="3"/>
        <v>43915</v>
      </c>
      <c r="U138">
        <f t="shared" si="10"/>
        <v>46491</v>
      </c>
    </row>
    <row r="139" ht="15" spans="1:21">
      <c r="A139" s="17">
        <v>138</v>
      </c>
      <c r="B139" s="17" t="s">
        <v>164</v>
      </c>
      <c r="C139" s="17">
        <v>55</v>
      </c>
      <c r="D139" s="17" t="s">
        <v>18</v>
      </c>
      <c r="E139" s="17" t="s">
        <v>7</v>
      </c>
      <c r="F139" s="17">
        <v>47731</v>
      </c>
      <c r="G139" s="18">
        <v>42111</v>
      </c>
      <c r="H139" s="17">
        <v>16639</v>
      </c>
      <c r="I139" s="17" t="s">
        <v>25</v>
      </c>
      <c r="J139" s="17">
        <v>57</v>
      </c>
      <c r="K139" s="22" t="str">
        <f t="shared" si="0"/>
        <v>below</v>
      </c>
      <c r="L139" s="22" t="str">
        <f t="shared" si="9"/>
        <v>good</v>
      </c>
      <c r="M139" s="22" t="str">
        <f t="shared" si="1"/>
        <v>NO</v>
      </c>
      <c r="N139" s="23" t="str">
        <f t="shared" si="6"/>
        <v>no</v>
      </c>
      <c r="O139" s="23" t="str">
        <f t="shared" si="2"/>
        <v>NOT FROM MARKETING</v>
      </c>
      <c r="P139" s="24">
        <f t="shared" si="3"/>
        <v>44363</v>
      </c>
      <c r="U139">
        <f t="shared" si="10"/>
        <v>47731</v>
      </c>
    </row>
    <row r="140" ht="15" spans="1:21">
      <c r="A140" s="17">
        <v>139</v>
      </c>
      <c r="B140" s="17" t="s">
        <v>165</v>
      </c>
      <c r="C140" s="17">
        <v>25</v>
      </c>
      <c r="D140" s="17" t="s">
        <v>18</v>
      </c>
      <c r="E140" s="17" t="s">
        <v>24</v>
      </c>
      <c r="F140" s="17">
        <v>69901</v>
      </c>
      <c r="G140" s="18">
        <v>45064</v>
      </c>
      <c r="H140" s="17">
        <v>37582</v>
      </c>
      <c r="I140" s="17" t="s">
        <v>30</v>
      </c>
      <c r="J140" s="17">
        <v>46</v>
      </c>
      <c r="K140" s="22" t="str">
        <f t="shared" si="0"/>
        <v>above</v>
      </c>
      <c r="L140" s="22" t="str">
        <f t="shared" si="9"/>
        <v>excellent</v>
      </c>
      <c r="M140" s="22" t="str">
        <f t="shared" si="1"/>
        <v>NO</v>
      </c>
      <c r="N140" s="23" t="str">
        <f t="shared" si="6"/>
        <v>yes</v>
      </c>
      <c r="O140" s="23" t="str">
        <f t="shared" si="2"/>
        <v>NOT FROM MARKETING</v>
      </c>
      <c r="P140" s="24">
        <f t="shared" si="3"/>
        <v>43943</v>
      </c>
      <c r="U140">
        <f t="shared" si="10"/>
        <v>69901</v>
      </c>
    </row>
    <row r="141" ht="15" spans="1:21">
      <c r="A141" s="17">
        <v>140</v>
      </c>
      <c r="B141" s="17" t="s">
        <v>166</v>
      </c>
      <c r="C141" s="17">
        <v>48</v>
      </c>
      <c r="D141" s="17" t="s">
        <v>18</v>
      </c>
      <c r="E141" s="17" t="s">
        <v>19</v>
      </c>
      <c r="F141" s="17">
        <v>78937</v>
      </c>
      <c r="G141" s="18">
        <v>44691</v>
      </c>
      <c r="H141" s="17">
        <v>12146</v>
      </c>
      <c r="I141" s="17" t="s">
        <v>20</v>
      </c>
      <c r="J141" s="17">
        <v>60</v>
      </c>
      <c r="K141" s="22" t="str">
        <f t="shared" si="0"/>
        <v>above</v>
      </c>
      <c r="L141" s="22" t="str">
        <f t="shared" si="9"/>
        <v>average</v>
      </c>
      <c r="M141" s="22" t="str">
        <f t="shared" si="1"/>
        <v>NO</v>
      </c>
      <c r="N141" s="23" t="str">
        <f t="shared" si="6"/>
        <v>yes</v>
      </c>
      <c r="O141" s="23" t="str">
        <f t="shared" si="2"/>
        <v>NOT FROM MARKETING</v>
      </c>
      <c r="P141" s="24">
        <f t="shared" si="3"/>
        <v>43911</v>
      </c>
      <c r="U141">
        <f t="shared" si="10"/>
        <v>78937</v>
      </c>
    </row>
    <row r="142" ht="15" spans="1:21">
      <c r="A142" s="17">
        <v>141</v>
      </c>
      <c r="B142" s="17" t="s">
        <v>167</v>
      </c>
      <c r="C142" s="17">
        <v>41</v>
      </c>
      <c r="D142" s="17" t="s">
        <v>22</v>
      </c>
      <c r="E142" s="17" t="s">
        <v>27</v>
      </c>
      <c r="F142" s="17">
        <v>74925</v>
      </c>
      <c r="G142" s="18">
        <v>42971</v>
      </c>
      <c r="H142" s="17">
        <v>24266</v>
      </c>
      <c r="I142" s="17" t="s">
        <v>20</v>
      </c>
      <c r="J142" s="17">
        <v>32</v>
      </c>
      <c r="K142" s="22" t="str">
        <f t="shared" si="0"/>
        <v>above</v>
      </c>
      <c r="L142" s="22" t="str">
        <f t="shared" si="9"/>
        <v>excellent</v>
      </c>
      <c r="M142" s="22" t="str">
        <f t="shared" si="1"/>
        <v>NO</v>
      </c>
      <c r="N142" s="23" t="str">
        <f t="shared" si="6"/>
        <v>yes</v>
      </c>
      <c r="O142" s="23" t="str">
        <f t="shared" si="2"/>
        <v>NOT FROM MARKETING</v>
      </c>
      <c r="P142" s="24">
        <f t="shared" si="3"/>
        <v>44766</v>
      </c>
      <c r="U142">
        <f t="shared" si="10"/>
        <v>74925</v>
      </c>
    </row>
    <row r="143" ht="15" spans="1:21">
      <c r="A143" s="17">
        <v>142</v>
      </c>
      <c r="B143" s="17" t="s">
        <v>168</v>
      </c>
      <c r="C143" s="17">
        <v>57</v>
      </c>
      <c r="D143" s="17" t="s">
        <v>18</v>
      </c>
      <c r="E143" s="17" t="s">
        <v>7</v>
      </c>
      <c r="F143" s="17">
        <v>58486</v>
      </c>
      <c r="G143" s="18">
        <v>45453</v>
      </c>
      <c r="H143" s="17">
        <v>34805</v>
      </c>
      <c r="I143" s="17" t="s">
        <v>20</v>
      </c>
      <c r="J143" s="17">
        <v>60</v>
      </c>
      <c r="K143" s="22" t="str">
        <f t="shared" si="0"/>
        <v>above</v>
      </c>
      <c r="L143" s="22" t="str">
        <f t="shared" si="9"/>
        <v>average</v>
      </c>
      <c r="M143" s="22" t="str">
        <f t="shared" si="1"/>
        <v>NO</v>
      </c>
      <c r="N143" s="23" t="str">
        <f t="shared" si="6"/>
        <v>no</v>
      </c>
      <c r="O143" s="23" t="str">
        <f t="shared" si="2"/>
        <v>NOT FROM MARKETING</v>
      </c>
      <c r="P143" s="24">
        <f t="shared" si="3"/>
        <v>41882</v>
      </c>
      <c r="U143">
        <f t="shared" si="10"/>
        <v>58486</v>
      </c>
    </row>
    <row r="144" ht="15" spans="1:21">
      <c r="A144" s="17">
        <v>143</v>
      </c>
      <c r="B144" s="17" t="s">
        <v>169</v>
      </c>
      <c r="C144" s="17">
        <v>42</v>
      </c>
      <c r="D144" s="17" t="s">
        <v>22</v>
      </c>
      <c r="E144" s="17" t="s">
        <v>24</v>
      </c>
      <c r="F144" s="17">
        <v>64296</v>
      </c>
      <c r="G144" s="18">
        <v>43915</v>
      </c>
      <c r="H144" s="17">
        <v>14122</v>
      </c>
      <c r="I144" s="17" t="s">
        <v>30</v>
      </c>
      <c r="J144" s="17">
        <v>30</v>
      </c>
      <c r="K144" s="22" t="str">
        <f t="shared" si="0"/>
        <v>above</v>
      </c>
      <c r="L144" s="22" t="str">
        <f t="shared" si="9"/>
        <v>poor</v>
      </c>
      <c r="M144" s="22" t="str">
        <f t="shared" si="1"/>
        <v>NO</v>
      </c>
      <c r="N144" s="23" t="str">
        <f t="shared" si="6"/>
        <v>yes</v>
      </c>
      <c r="O144" s="23" t="str">
        <f t="shared" si="2"/>
        <v>NOT FROM MARKETING</v>
      </c>
      <c r="P144" s="24">
        <f t="shared" si="3"/>
        <v>42862</v>
      </c>
      <c r="U144">
        <f t="shared" si="10"/>
        <v>64296</v>
      </c>
    </row>
    <row r="145" ht="15" spans="1:21">
      <c r="A145" s="17">
        <v>144</v>
      </c>
      <c r="B145" s="17" t="s">
        <v>170</v>
      </c>
      <c r="C145" s="17">
        <v>32</v>
      </c>
      <c r="D145" s="17" t="s">
        <v>22</v>
      </c>
      <c r="E145" s="17" t="s">
        <v>19</v>
      </c>
      <c r="F145" s="17">
        <v>45459</v>
      </c>
      <c r="G145" s="18">
        <v>44363</v>
      </c>
      <c r="H145" s="17">
        <v>14152</v>
      </c>
      <c r="I145" s="17" t="s">
        <v>30</v>
      </c>
      <c r="J145" s="17">
        <v>20</v>
      </c>
      <c r="K145" s="22" t="str">
        <f t="shared" si="0"/>
        <v>below</v>
      </c>
      <c r="L145" s="22" t="str">
        <f t="shared" si="9"/>
        <v>good</v>
      </c>
      <c r="M145" s="22" t="str">
        <f t="shared" si="1"/>
        <v>NO</v>
      </c>
      <c r="N145" s="23" t="str">
        <f t="shared" si="6"/>
        <v>yes</v>
      </c>
      <c r="O145" s="23" t="str">
        <f t="shared" si="2"/>
        <v>NOT FROM MARKETING</v>
      </c>
      <c r="P145" s="24">
        <f t="shared" si="3"/>
        <v>44077</v>
      </c>
      <c r="U145">
        <f t="shared" si="10"/>
        <v>45459</v>
      </c>
    </row>
    <row r="146" ht="15" spans="1:21">
      <c r="A146" s="17">
        <v>145</v>
      </c>
      <c r="B146" s="17" t="s">
        <v>171</v>
      </c>
      <c r="C146" s="17">
        <v>27</v>
      </c>
      <c r="D146" s="17" t="s">
        <v>22</v>
      </c>
      <c r="E146" s="17" t="s">
        <v>19</v>
      </c>
      <c r="F146" s="17">
        <v>48643</v>
      </c>
      <c r="G146" s="18">
        <v>43943</v>
      </c>
      <c r="H146" s="17">
        <v>37173</v>
      </c>
      <c r="I146" s="17" t="s">
        <v>30</v>
      </c>
      <c r="J146" s="17">
        <v>42</v>
      </c>
      <c r="K146" s="22" t="str">
        <f t="shared" si="0"/>
        <v>below</v>
      </c>
      <c r="L146" s="22" t="str">
        <f t="shared" si="9"/>
        <v>poor</v>
      </c>
      <c r="M146" s="22" t="str">
        <f t="shared" si="1"/>
        <v>NO</v>
      </c>
      <c r="N146" s="23" t="str">
        <f t="shared" si="6"/>
        <v>yes</v>
      </c>
      <c r="O146" s="23" t="str">
        <f t="shared" si="2"/>
        <v>NOT FROM MARKETING</v>
      </c>
      <c r="P146" s="24">
        <f t="shared" si="3"/>
        <v>45159</v>
      </c>
      <c r="U146">
        <f t="shared" si="10"/>
        <v>48643</v>
      </c>
    </row>
    <row r="147" ht="15" spans="1:21">
      <c r="A147" s="17">
        <v>146</v>
      </c>
      <c r="B147" s="17" t="s">
        <v>172</v>
      </c>
      <c r="C147" s="17">
        <v>47</v>
      </c>
      <c r="D147" s="17" t="s">
        <v>18</v>
      </c>
      <c r="E147" s="17" t="s">
        <v>19</v>
      </c>
      <c r="F147" s="17">
        <v>30655</v>
      </c>
      <c r="G147" s="18">
        <v>43911</v>
      </c>
      <c r="H147" s="17">
        <v>11775</v>
      </c>
      <c r="I147" s="17" t="s">
        <v>28</v>
      </c>
      <c r="J147" s="17">
        <v>20</v>
      </c>
      <c r="K147" s="22" t="str">
        <f t="shared" si="0"/>
        <v>below</v>
      </c>
      <c r="L147" s="22" t="str">
        <f t="shared" si="9"/>
        <v>excellent</v>
      </c>
      <c r="M147" s="22" t="str">
        <f t="shared" si="1"/>
        <v>NO</v>
      </c>
      <c r="N147" s="23" t="str">
        <f t="shared" si="6"/>
        <v>yes</v>
      </c>
      <c r="O147" s="23" t="str">
        <f t="shared" si="2"/>
        <v>NOT FROM MARKETING</v>
      </c>
      <c r="P147" s="24">
        <f t="shared" si="3"/>
        <v>43514</v>
      </c>
      <c r="U147">
        <f t="shared" si="10"/>
        <v>30655</v>
      </c>
    </row>
    <row r="148" ht="15" spans="1:21">
      <c r="A148" s="17">
        <v>147</v>
      </c>
      <c r="B148" s="17" t="s">
        <v>173</v>
      </c>
      <c r="C148" s="17">
        <v>33</v>
      </c>
      <c r="D148" s="17" t="s">
        <v>18</v>
      </c>
      <c r="E148" s="17" t="s">
        <v>36</v>
      </c>
      <c r="F148" s="17">
        <v>40055</v>
      </c>
      <c r="G148" s="18">
        <v>44766</v>
      </c>
      <c r="H148" s="17">
        <v>34271</v>
      </c>
      <c r="I148" s="17" t="s">
        <v>28</v>
      </c>
      <c r="J148" s="17">
        <v>53</v>
      </c>
      <c r="K148" s="22" t="str">
        <f t="shared" si="0"/>
        <v>below</v>
      </c>
      <c r="L148" s="22" t="str">
        <f t="shared" si="9"/>
        <v>average</v>
      </c>
      <c r="M148" s="22" t="str">
        <f t="shared" si="1"/>
        <v>NO</v>
      </c>
      <c r="N148" s="23" t="str">
        <f t="shared" si="6"/>
        <v>no</v>
      </c>
      <c r="O148" s="23" t="str">
        <f t="shared" si="2"/>
        <v>FROM MARKETING</v>
      </c>
      <c r="P148" s="24">
        <f t="shared" si="3"/>
        <v>43673</v>
      </c>
      <c r="U148">
        <f t="shared" si="10"/>
        <v>40055</v>
      </c>
    </row>
    <row r="149" ht="15" spans="1:21">
      <c r="A149" s="17">
        <v>148</v>
      </c>
      <c r="B149" s="17" t="s">
        <v>174</v>
      </c>
      <c r="C149" s="17">
        <v>32</v>
      </c>
      <c r="D149" s="17" t="s">
        <v>22</v>
      </c>
      <c r="E149" s="17" t="s">
        <v>19</v>
      </c>
      <c r="F149" s="17">
        <v>61996</v>
      </c>
      <c r="G149" s="18">
        <v>41882</v>
      </c>
      <c r="H149" s="17">
        <v>27635</v>
      </c>
      <c r="I149" s="17" t="s">
        <v>25</v>
      </c>
      <c r="J149" s="17">
        <v>38</v>
      </c>
      <c r="K149" s="22" t="str">
        <f t="shared" si="0"/>
        <v>above</v>
      </c>
      <c r="L149" s="22" t="str">
        <f t="shared" si="9"/>
        <v>excellent</v>
      </c>
      <c r="M149" s="22" t="str">
        <f t="shared" si="1"/>
        <v>NO</v>
      </c>
      <c r="N149" s="23" t="str">
        <f t="shared" si="6"/>
        <v>yes</v>
      </c>
      <c r="O149" s="23" t="str">
        <f t="shared" si="2"/>
        <v>NOT FROM MARKETING</v>
      </c>
      <c r="P149" s="24">
        <f t="shared" si="3"/>
        <v>41843</v>
      </c>
      <c r="U149">
        <f t="shared" si="10"/>
        <v>61996</v>
      </c>
    </row>
    <row r="150" ht="15" spans="1:21">
      <c r="A150" s="17">
        <v>149</v>
      </c>
      <c r="B150" s="17" t="s">
        <v>175</v>
      </c>
      <c r="C150" s="17">
        <v>35</v>
      </c>
      <c r="D150" s="17" t="s">
        <v>22</v>
      </c>
      <c r="E150" s="17" t="s">
        <v>19</v>
      </c>
      <c r="F150" s="17">
        <v>74165</v>
      </c>
      <c r="G150" s="18">
        <v>42862</v>
      </c>
      <c r="H150" s="17">
        <v>26800</v>
      </c>
      <c r="I150" s="17" t="s">
        <v>30</v>
      </c>
      <c r="J150" s="17">
        <v>57</v>
      </c>
      <c r="K150" s="22" t="str">
        <f t="shared" si="0"/>
        <v>above</v>
      </c>
      <c r="L150" s="22" t="str">
        <f t="shared" si="9"/>
        <v>excellent</v>
      </c>
      <c r="M150" s="22" t="str">
        <f t="shared" si="1"/>
        <v>NO</v>
      </c>
      <c r="N150" s="23" t="str">
        <f t="shared" si="6"/>
        <v>yes</v>
      </c>
      <c r="O150" s="23" t="str">
        <f t="shared" si="2"/>
        <v>NOT FROM MARKETING</v>
      </c>
      <c r="P150" s="24">
        <f t="shared" si="3"/>
        <v>44834</v>
      </c>
      <c r="U150">
        <f t="shared" si="10"/>
        <v>74165</v>
      </c>
    </row>
    <row r="151" ht="15" spans="1:21">
      <c r="A151" s="17">
        <v>150</v>
      </c>
      <c r="B151" s="17" t="s">
        <v>176</v>
      </c>
      <c r="C151" s="17">
        <v>44</v>
      </c>
      <c r="D151" s="17" t="s">
        <v>18</v>
      </c>
      <c r="E151" s="17" t="s">
        <v>27</v>
      </c>
      <c r="F151" s="17">
        <v>70831</v>
      </c>
      <c r="G151" s="18">
        <v>44077</v>
      </c>
      <c r="H151" s="17">
        <v>16156</v>
      </c>
      <c r="I151" s="17" t="s">
        <v>28</v>
      </c>
      <c r="J151" s="17">
        <v>52</v>
      </c>
      <c r="K151" s="22" t="str">
        <f t="shared" si="0"/>
        <v>above</v>
      </c>
      <c r="L151" s="22" t="str">
        <f t="shared" si="9"/>
        <v>poor</v>
      </c>
      <c r="M151" s="22" t="str">
        <f t="shared" si="1"/>
        <v>NO</v>
      </c>
      <c r="N151" s="23" t="str">
        <f t="shared" si="6"/>
        <v>yes</v>
      </c>
      <c r="O151" s="23" t="str">
        <f t="shared" si="2"/>
        <v>NOT FROM MARKETING</v>
      </c>
      <c r="P151" s="24">
        <f t="shared" si="3"/>
        <v>42085</v>
      </c>
      <c r="U151">
        <f t="shared" si="10"/>
        <v>70831</v>
      </c>
    </row>
    <row r="152" ht="15" spans="1:21">
      <c r="A152" s="17">
        <v>151</v>
      </c>
      <c r="B152" s="17" t="s">
        <v>177</v>
      </c>
      <c r="C152" s="17">
        <v>39</v>
      </c>
      <c r="D152" s="17" t="s">
        <v>18</v>
      </c>
      <c r="E152" s="17" t="s">
        <v>36</v>
      </c>
      <c r="F152" s="17">
        <v>64877</v>
      </c>
      <c r="G152" s="18">
        <v>45159</v>
      </c>
      <c r="H152" s="17">
        <v>10425</v>
      </c>
      <c r="I152" s="17" t="s">
        <v>20</v>
      </c>
      <c r="J152" s="17">
        <v>22</v>
      </c>
      <c r="K152" s="22" t="str">
        <f t="shared" si="0"/>
        <v>above</v>
      </c>
      <c r="L152" s="22" t="str">
        <f t="shared" si="9"/>
        <v>excellent</v>
      </c>
      <c r="M152" s="22" t="str">
        <f t="shared" si="1"/>
        <v>NO</v>
      </c>
      <c r="N152" s="23" t="str">
        <f t="shared" si="6"/>
        <v>yes</v>
      </c>
      <c r="O152" s="23" t="str">
        <f t="shared" si="2"/>
        <v>FROM MARKETING</v>
      </c>
      <c r="P152" s="24">
        <f t="shared" si="3"/>
        <v>42113</v>
      </c>
      <c r="U152">
        <f t="shared" si="10"/>
        <v>64877</v>
      </c>
    </row>
    <row r="153" ht="15" spans="1:21">
      <c r="A153" s="17">
        <v>152</v>
      </c>
      <c r="B153" s="17" t="s">
        <v>178</v>
      </c>
      <c r="C153" s="17">
        <v>57</v>
      </c>
      <c r="D153" s="17" t="s">
        <v>18</v>
      </c>
      <c r="E153" s="17" t="s">
        <v>27</v>
      </c>
      <c r="F153" s="17">
        <v>68905</v>
      </c>
      <c r="G153" s="18">
        <v>43514</v>
      </c>
      <c r="H153" s="17">
        <v>32750</v>
      </c>
      <c r="I153" s="17" t="s">
        <v>25</v>
      </c>
      <c r="J153" s="17">
        <v>57</v>
      </c>
      <c r="K153" s="22" t="str">
        <f t="shared" si="0"/>
        <v>above</v>
      </c>
      <c r="L153" s="22" t="str">
        <f t="shared" si="9"/>
        <v>good</v>
      </c>
      <c r="M153" s="22" t="str">
        <f t="shared" si="1"/>
        <v>NO</v>
      </c>
      <c r="N153" s="23" t="str">
        <f t="shared" si="6"/>
        <v>yes</v>
      </c>
      <c r="O153" s="23" t="str">
        <f t="shared" si="2"/>
        <v>NOT FROM MARKETING</v>
      </c>
      <c r="P153" s="24">
        <f t="shared" si="3"/>
        <v>41986</v>
      </c>
      <c r="U153">
        <f t="shared" si="10"/>
        <v>68905</v>
      </c>
    </row>
    <row r="154" ht="15" spans="1:21">
      <c r="A154" s="17">
        <v>153</v>
      </c>
      <c r="B154" s="17" t="s">
        <v>179</v>
      </c>
      <c r="C154" s="17">
        <v>58</v>
      </c>
      <c r="D154" s="17" t="s">
        <v>18</v>
      </c>
      <c r="E154" s="17" t="s">
        <v>7</v>
      </c>
      <c r="F154" s="17">
        <v>61268</v>
      </c>
      <c r="G154" s="18">
        <v>43673</v>
      </c>
      <c r="H154" s="17">
        <v>21569</v>
      </c>
      <c r="I154" s="17" t="s">
        <v>28</v>
      </c>
      <c r="J154" s="17">
        <v>47</v>
      </c>
      <c r="K154" s="22" t="str">
        <f t="shared" si="0"/>
        <v>above</v>
      </c>
      <c r="L154" s="22" t="str">
        <f t="shared" si="9"/>
        <v>average</v>
      </c>
      <c r="M154" s="22" t="str">
        <f t="shared" si="1"/>
        <v>NO</v>
      </c>
      <c r="N154" s="23" t="str">
        <f t="shared" si="6"/>
        <v>yes</v>
      </c>
      <c r="O154" s="23" t="str">
        <f t="shared" si="2"/>
        <v>NOT FROM MARKETING</v>
      </c>
      <c r="P154" s="24">
        <f t="shared" si="3"/>
        <v>44679</v>
      </c>
      <c r="U154">
        <f t="shared" si="10"/>
        <v>61268</v>
      </c>
    </row>
    <row r="155" ht="15" spans="1:21">
      <c r="A155" s="17">
        <v>154</v>
      </c>
      <c r="B155" s="17" t="s">
        <v>180</v>
      </c>
      <c r="C155" s="17">
        <v>51</v>
      </c>
      <c r="D155" s="17" t="s">
        <v>22</v>
      </c>
      <c r="E155" s="17" t="s">
        <v>7</v>
      </c>
      <c r="F155" s="17">
        <v>45143</v>
      </c>
      <c r="G155" s="18">
        <v>41843</v>
      </c>
      <c r="H155" s="17">
        <v>18063</v>
      </c>
      <c r="I155" s="17" t="s">
        <v>30</v>
      </c>
      <c r="J155" s="17">
        <v>30</v>
      </c>
      <c r="K155" s="22" t="str">
        <f t="shared" si="0"/>
        <v>below</v>
      </c>
      <c r="L155" s="22" t="str">
        <f t="shared" si="9"/>
        <v>poor</v>
      </c>
      <c r="M155" s="22" t="str">
        <f t="shared" si="1"/>
        <v>NO</v>
      </c>
      <c r="N155" s="23" t="str">
        <f t="shared" si="6"/>
        <v>no</v>
      </c>
      <c r="O155" s="23" t="str">
        <f t="shared" si="2"/>
        <v>NOT FROM MARKETING</v>
      </c>
      <c r="P155" s="24">
        <f t="shared" si="3"/>
        <v>42842</v>
      </c>
      <c r="U155">
        <f t="shared" si="10"/>
        <v>45143</v>
      </c>
    </row>
    <row r="156" ht="15" spans="1:21">
      <c r="A156" s="17">
        <v>155</v>
      </c>
      <c r="B156" s="17" t="s">
        <v>181</v>
      </c>
      <c r="C156" s="17">
        <v>47</v>
      </c>
      <c r="D156" s="17" t="s">
        <v>22</v>
      </c>
      <c r="E156" s="17" t="s">
        <v>36</v>
      </c>
      <c r="F156" s="17">
        <v>64181</v>
      </c>
      <c r="G156" s="18">
        <v>44834</v>
      </c>
      <c r="H156" s="17">
        <v>34507</v>
      </c>
      <c r="I156" s="17" t="s">
        <v>20</v>
      </c>
      <c r="J156" s="17">
        <v>22</v>
      </c>
      <c r="K156" s="22" t="str">
        <f t="shared" si="0"/>
        <v>above</v>
      </c>
      <c r="L156" s="22" t="str">
        <f t="shared" si="9"/>
        <v>good</v>
      </c>
      <c r="M156" s="22" t="str">
        <f t="shared" si="1"/>
        <v>NO</v>
      </c>
      <c r="N156" s="23" t="str">
        <f t="shared" si="6"/>
        <v>yes</v>
      </c>
      <c r="O156" s="23" t="str">
        <f t="shared" si="2"/>
        <v>FROM MARKETING</v>
      </c>
      <c r="P156" s="24">
        <f t="shared" si="3"/>
        <v>44753</v>
      </c>
      <c r="U156">
        <f t="shared" si="10"/>
        <v>64181</v>
      </c>
    </row>
    <row r="157" ht="15" spans="1:21">
      <c r="A157" s="17">
        <v>156</v>
      </c>
      <c r="B157" s="17" t="s">
        <v>131</v>
      </c>
      <c r="C157" s="17">
        <v>55</v>
      </c>
      <c r="D157" s="17" t="s">
        <v>18</v>
      </c>
      <c r="E157" s="17" t="s">
        <v>19</v>
      </c>
      <c r="F157" s="17">
        <v>58898</v>
      </c>
      <c r="G157" s="18">
        <v>42085</v>
      </c>
      <c r="H157" s="17">
        <v>38150</v>
      </c>
      <c r="I157" s="17" t="s">
        <v>20</v>
      </c>
      <c r="J157" s="17">
        <v>42</v>
      </c>
      <c r="K157" s="22" t="str">
        <f t="shared" si="0"/>
        <v>above</v>
      </c>
      <c r="L157" s="22" t="str">
        <f t="shared" si="9"/>
        <v>good</v>
      </c>
      <c r="M157" s="22" t="str">
        <f t="shared" si="1"/>
        <v>NO</v>
      </c>
      <c r="N157" s="23" t="str">
        <f t="shared" si="6"/>
        <v>yes</v>
      </c>
      <c r="O157" s="23" t="str">
        <f t="shared" si="2"/>
        <v>NOT FROM MARKETING</v>
      </c>
      <c r="P157" s="24">
        <f t="shared" si="3"/>
        <v>44043</v>
      </c>
      <c r="U157">
        <f t="shared" si="10"/>
        <v>58898</v>
      </c>
    </row>
    <row r="158" ht="15" spans="1:21">
      <c r="A158" s="17">
        <v>157</v>
      </c>
      <c r="B158" s="17" t="s">
        <v>182</v>
      </c>
      <c r="C158" s="17">
        <v>31</v>
      </c>
      <c r="D158" s="17" t="s">
        <v>22</v>
      </c>
      <c r="E158" s="17" t="s">
        <v>24</v>
      </c>
      <c r="F158" s="17">
        <v>67654</v>
      </c>
      <c r="G158" s="18">
        <v>42113</v>
      </c>
      <c r="H158" s="17">
        <v>39106</v>
      </c>
      <c r="I158" s="17" t="s">
        <v>28</v>
      </c>
      <c r="J158" s="17">
        <v>49</v>
      </c>
      <c r="K158" s="22" t="str">
        <f t="shared" si="0"/>
        <v>above</v>
      </c>
      <c r="L158" s="22" t="str">
        <f t="shared" si="9"/>
        <v>excellent</v>
      </c>
      <c r="M158" s="22" t="str">
        <f t="shared" si="1"/>
        <v>NO</v>
      </c>
      <c r="N158" s="23" t="str">
        <f t="shared" si="6"/>
        <v>yes</v>
      </c>
      <c r="O158" s="23" t="str">
        <f t="shared" si="2"/>
        <v>NOT FROM MARKETING</v>
      </c>
      <c r="P158" s="24">
        <f t="shared" si="3"/>
        <v>43958</v>
      </c>
      <c r="U158">
        <f t="shared" si="10"/>
        <v>67654</v>
      </c>
    </row>
    <row r="159" ht="15" spans="1:21">
      <c r="A159" s="17">
        <v>158</v>
      </c>
      <c r="B159" s="17" t="s">
        <v>183</v>
      </c>
      <c r="C159" s="17">
        <v>45</v>
      </c>
      <c r="D159" s="17" t="s">
        <v>18</v>
      </c>
      <c r="E159" s="17" t="s">
        <v>36</v>
      </c>
      <c r="F159" s="17">
        <v>60860</v>
      </c>
      <c r="G159" s="18">
        <v>41986</v>
      </c>
      <c r="H159" s="17">
        <v>37379</v>
      </c>
      <c r="I159" s="17" t="s">
        <v>28</v>
      </c>
      <c r="J159" s="17">
        <v>59</v>
      </c>
      <c r="K159" s="22" t="str">
        <f t="shared" si="0"/>
        <v>above</v>
      </c>
      <c r="L159" s="22" t="str">
        <f t="shared" si="9"/>
        <v>excellent</v>
      </c>
      <c r="M159" s="22" t="str">
        <f t="shared" si="1"/>
        <v>NO</v>
      </c>
      <c r="N159" s="23" t="str">
        <f t="shared" si="6"/>
        <v>yes</v>
      </c>
      <c r="O159" s="23" t="str">
        <f t="shared" si="2"/>
        <v>FROM MARKETING</v>
      </c>
      <c r="P159" s="24">
        <f t="shared" si="3"/>
        <v>45098</v>
      </c>
      <c r="U159">
        <f t="shared" si="10"/>
        <v>60860</v>
      </c>
    </row>
    <row r="160" ht="15" spans="1:21">
      <c r="A160" s="17">
        <v>159</v>
      </c>
      <c r="B160" s="17" t="s">
        <v>184</v>
      </c>
      <c r="C160" s="17">
        <v>48</v>
      </c>
      <c r="D160" s="17" t="s">
        <v>18</v>
      </c>
      <c r="E160" s="17" t="s">
        <v>27</v>
      </c>
      <c r="F160" s="17">
        <v>61305</v>
      </c>
      <c r="G160" s="18">
        <v>44679</v>
      </c>
      <c r="H160" s="17">
        <v>24748</v>
      </c>
      <c r="I160" s="17" t="s">
        <v>30</v>
      </c>
      <c r="J160" s="17">
        <v>60</v>
      </c>
      <c r="K160" s="22" t="str">
        <f t="shared" si="0"/>
        <v>above</v>
      </c>
      <c r="L160" s="22" t="str">
        <f t="shared" si="9"/>
        <v>excellent</v>
      </c>
      <c r="M160" s="22" t="str">
        <f t="shared" si="1"/>
        <v>NO</v>
      </c>
      <c r="N160" s="23" t="str">
        <f t="shared" si="6"/>
        <v>yes</v>
      </c>
      <c r="O160" s="23" t="str">
        <f t="shared" si="2"/>
        <v>NOT FROM MARKETING</v>
      </c>
      <c r="P160" s="24">
        <f t="shared" si="3"/>
        <v>43234</v>
      </c>
      <c r="U160">
        <f t="shared" si="10"/>
        <v>61305</v>
      </c>
    </row>
    <row r="161" ht="15" spans="1:21">
      <c r="A161" s="17">
        <v>160</v>
      </c>
      <c r="B161" s="17" t="s">
        <v>185</v>
      </c>
      <c r="C161" s="17">
        <v>44</v>
      </c>
      <c r="D161" s="17" t="s">
        <v>22</v>
      </c>
      <c r="E161" s="17" t="s">
        <v>27</v>
      </c>
      <c r="F161" s="17">
        <v>65012</v>
      </c>
      <c r="G161" s="18">
        <v>42842</v>
      </c>
      <c r="H161" s="17">
        <v>13558</v>
      </c>
      <c r="I161" s="17" t="s">
        <v>28</v>
      </c>
      <c r="J161" s="17">
        <v>50</v>
      </c>
      <c r="K161" s="22" t="str">
        <f t="shared" si="0"/>
        <v>above</v>
      </c>
      <c r="L161" s="22" t="str">
        <f t="shared" si="9"/>
        <v>good</v>
      </c>
      <c r="M161" s="22" t="str">
        <f t="shared" si="1"/>
        <v>NO</v>
      </c>
      <c r="N161" s="23" t="str">
        <f t="shared" si="6"/>
        <v>yes</v>
      </c>
      <c r="O161" s="23" t="str">
        <f t="shared" si="2"/>
        <v>NOT FROM MARKETING</v>
      </c>
      <c r="P161" s="24">
        <f t="shared" si="3"/>
        <v>45483</v>
      </c>
      <c r="U161">
        <f t="shared" si="10"/>
        <v>65012</v>
      </c>
    </row>
    <row r="162" ht="15" spans="1:21">
      <c r="A162" s="17">
        <v>161</v>
      </c>
      <c r="B162" s="17" t="s">
        <v>186</v>
      </c>
      <c r="C162" s="17">
        <v>21</v>
      </c>
      <c r="D162" s="17" t="s">
        <v>18</v>
      </c>
      <c r="E162" s="17" t="s">
        <v>7</v>
      </c>
      <c r="F162" s="17">
        <v>77402</v>
      </c>
      <c r="G162" s="18">
        <v>44753</v>
      </c>
      <c r="H162" s="17">
        <v>14394</v>
      </c>
      <c r="I162" s="17" t="s">
        <v>25</v>
      </c>
      <c r="J162" s="17">
        <v>45</v>
      </c>
      <c r="K162" s="22" t="str">
        <f t="shared" si="0"/>
        <v>above</v>
      </c>
      <c r="L162" s="22" t="str">
        <f t="shared" si="9"/>
        <v>good</v>
      </c>
      <c r="M162" s="22" t="str">
        <f t="shared" si="1"/>
        <v>NO</v>
      </c>
      <c r="N162" s="23" t="str">
        <f t="shared" si="6"/>
        <v>yes</v>
      </c>
      <c r="O162" s="23" t="str">
        <f t="shared" si="2"/>
        <v>NOT FROM MARKETING</v>
      </c>
      <c r="P162" s="24">
        <f t="shared" si="3"/>
        <v>43715</v>
      </c>
      <c r="U162">
        <f t="shared" si="10"/>
        <v>77402</v>
      </c>
    </row>
    <row r="163" ht="15" spans="1:21">
      <c r="A163" s="17">
        <v>162</v>
      </c>
      <c r="B163" s="17" t="s">
        <v>187</v>
      </c>
      <c r="C163" s="17">
        <v>38</v>
      </c>
      <c r="D163" s="17" t="s">
        <v>18</v>
      </c>
      <c r="E163" s="17" t="s">
        <v>36</v>
      </c>
      <c r="F163" s="17">
        <v>48827</v>
      </c>
      <c r="G163" s="18">
        <v>44043</v>
      </c>
      <c r="H163" s="17">
        <v>23493</v>
      </c>
      <c r="I163" s="17" t="s">
        <v>20</v>
      </c>
      <c r="J163" s="17">
        <v>48</v>
      </c>
      <c r="K163" s="22" t="str">
        <f t="shared" si="0"/>
        <v>below</v>
      </c>
      <c r="L163" s="22" t="str">
        <f t="shared" si="9"/>
        <v>excellent</v>
      </c>
      <c r="M163" s="22" t="str">
        <f t="shared" si="1"/>
        <v>NO</v>
      </c>
      <c r="N163" s="23" t="str">
        <f t="shared" si="6"/>
        <v>no</v>
      </c>
      <c r="O163" s="23" t="str">
        <f t="shared" si="2"/>
        <v>FROM MARKETING</v>
      </c>
      <c r="P163" s="24">
        <f t="shared" si="3"/>
        <v>42392</v>
      </c>
      <c r="U163">
        <f t="shared" si="10"/>
        <v>48827</v>
      </c>
    </row>
    <row r="164" ht="15" spans="1:21">
      <c r="A164" s="17">
        <v>163</v>
      </c>
      <c r="B164" s="17" t="s">
        <v>188</v>
      </c>
      <c r="C164" s="17">
        <v>59</v>
      </c>
      <c r="D164" s="17" t="s">
        <v>18</v>
      </c>
      <c r="E164" s="17" t="s">
        <v>36</v>
      </c>
      <c r="F164" s="17">
        <v>39475</v>
      </c>
      <c r="G164" s="18">
        <v>43958</v>
      </c>
      <c r="H164" s="17">
        <v>32807</v>
      </c>
      <c r="I164" s="17" t="s">
        <v>28</v>
      </c>
      <c r="J164" s="17">
        <v>56</v>
      </c>
      <c r="K164" s="22" t="str">
        <f t="shared" si="0"/>
        <v>below</v>
      </c>
      <c r="L164" s="22" t="str">
        <f t="shared" si="9"/>
        <v>poor</v>
      </c>
      <c r="M164" s="22" t="str">
        <f t="shared" si="1"/>
        <v>NO</v>
      </c>
      <c r="N164" s="23" t="str">
        <f t="shared" si="6"/>
        <v>no</v>
      </c>
      <c r="O164" s="23" t="str">
        <f t="shared" si="2"/>
        <v>FROM MARKETING</v>
      </c>
      <c r="P164" s="24">
        <f t="shared" si="3"/>
        <v>42872</v>
      </c>
      <c r="U164">
        <f t="shared" si="10"/>
        <v>39475</v>
      </c>
    </row>
    <row r="165" ht="15" spans="1:21">
      <c r="A165" s="17">
        <v>164</v>
      </c>
      <c r="B165" s="17" t="s">
        <v>189</v>
      </c>
      <c r="C165" s="17">
        <v>53</v>
      </c>
      <c r="D165" s="17" t="s">
        <v>22</v>
      </c>
      <c r="E165" s="17" t="s">
        <v>19</v>
      </c>
      <c r="F165" s="17">
        <v>33511</v>
      </c>
      <c r="G165" s="18">
        <v>45098</v>
      </c>
      <c r="H165" s="17">
        <v>39643</v>
      </c>
      <c r="I165" s="17" t="s">
        <v>25</v>
      </c>
      <c r="J165" s="17">
        <v>20</v>
      </c>
      <c r="K165" s="22" t="str">
        <f t="shared" si="0"/>
        <v>below</v>
      </c>
      <c r="L165" s="22" t="str">
        <f t="shared" si="9"/>
        <v>average</v>
      </c>
      <c r="M165" s="22" t="str">
        <f t="shared" si="1"/>
        <v>NO</v>
      </c>
      <c r="N165" s="23" t="str">
        <f t="shared" si="6"/>
        <v>yes</v>
      </c>
      <c r="O165" s="23" t="str">
        <f t="shared" si="2"/>
        <v>NOT FROM MARKETING</v>
      </c>
      <c r="P165" s="24">
        <f t="shared" si="3"/>
        <v>42623</v>
      </c>
      <c r="U165">
        <f t="shared" si="10"/>
        <v>33511</v>
      </c>
    </row>
    <row r="166" ht="15" spans="1:21">
      <c r="A166" s="17">
        <v>165</v>
      </c>
      <c r="B166" s="17" t="s">
        <v>190</v>
      </c>
      <c r="C166" s="17">
        <v>40</v>
      </c>
      <c r="D166" s="17" t="s">
        <v>22</v>
      </c>
      <c r="E166" s="17" t="s">
        <v>24</v>
      </c>
      <c r="F166" s="17">
        <v>53198</v>
      </c>
      <c r="G166" s="18">
        <v>43234</v>
      </c>
      <c r="H166" s="17">
        <v>18370</v>
      </c>
      <c r="I166" s="17" t="s">
        <v>30</v>
      </c>
      <c r="J166" s="17">
        <v>31</v>
      </c>
      <c r="K166" s="22" t="str">
        <f t="shared" si="0"/>
        <v>above</v>
      </c>
      <c r="L166" s="22" t="str">
        <f t="shared" si="9"/>
        <v>average</v>
      </c>
      <c r="M166" s="22" t="str">
        <f t="shared" si="1"/>
        <v>NO</v>
      </c>
      <c r="N166" s="23" t="str">
        <f t="shared" si="6"/>
        <v>no</v>
      </c>
      <c r="O166" s="23" t="str">
        <f t="shared" si="2"/>
        <v>NOT FROM MARKETING</v>
      </c>
      <c r="P166" s="24">
        <f t="shared" si="3"/>
        <v>43661</v>
      </c>
      <c r="U166">
        <f t="shared" si="10"/>
        <v>53198</v>
      </c>
    </row>
    <row r="167" ht="15" spans="1:21">
      <c r="A167" s="17">
        <v>166</v>
      </c>
      <c r="B167" s="17" t="s">
        <v>191</v>
      </c>
      <c r="C167" s="17">
        <v>38</v>
      </c>
      <c r="D167" s="17" t="s">
        <v>22</v>
      </c>
      <c r="E167" s="17" t="s">
        <v>27</v>
      </c>
      <c r="F167" s="17">
        <v>78013</v>
      </c>
      <c r="G167" s="18">
        <v>45483</v>
      </c>
      <c r="H167" s="17">
        <v>20000</v>
      </c>
      <c r="I167" s="17" t="s">
        <v>25</v>
      </c>
      <c r="J167" s="17">
        <v>38</v>
      </c>
      <c r="K167" s="22" t="str">
        <f t="shared" si="0"/>
        <v>above</v>
      </c>
      <c r="L167" s="22" t="str">
        <f t="shared" si="9"/>
        <v>average</v>
      </c>
      <c r="M167" s="22" t="str">
        <f t="shared" si="1"/>
        <v>NO</v>
      </c>
      <c r="N167" s="23" t="str">
        <f t="shared" si="6"/>
        <v>yes</v>
      </c>
      <c r="O167" s="23" t="str">
        <f t="shared" si="2"/>
        <v>NOT FROM MARKETING</v>
      </c>
      <c r="P167" s="24">
        <f t="shared" si="3"/>
        <v>45187</v>
      </c>
      <c r="U167">
        <f t="shared" si="10"/>
        <v>78013</v>
      </c>
    </row>
    <row r="168" ht="15" spans="1:21">
      <c r="A168" s="17">
        <v>167</v>
      </c>
      <c r="B168" s="17" t="s">
        <v>192</v>
      </c>
      <c r="C168" s="17">
        <v>42</v>
      </c>
      <c r="D168" s="17" t="s">
        <v>22</v>
      </c>
      <c r="E168" s="17" t="s">
        <v>19</v>
      </c>
      <c r="F168" s="17">
        <v>58229</v>
      </c>
      <c r="G168" s="18">
        <v>43715</v>
      </c>
      <c r="H168" s="17">
        <v>35960</v>
      </c>
      <c r="I168" s="17" t="s">
        <v>30</v>
      </c>
      <c r="J168" s="17">
        <v>39</v>
      </c>
      <c r="K168" s="22" t="str">
        <f t="shared" si="0"/>
        <v>above</v>
      </c>
      <c r="L168" s="22" t="str">
        <f t="shared" si="9"/>
        <v>average</v>
      </c>
      <c r="M168" s="22" t="str">
        <f t="shared" si="1"/>
        <v>NO</v>
      </c>
      <c r="N168" s="23" t="str">
        <f t="shared" si="6"/>
        <v>yes</v>
      </c>
      <c r="O168" s="23" t="str">
        <f t="shared" si="2"/>
        <v>NOT FROM MARKETING</v>
      </c>
      <c r="P168" s="24">
        <f t="shared" si="3"/>
        <v>42291</v>
      </c>
      <c r="U168">
        <f t="shared" si="10"/>
        <v>58229</v>
      </c>
    </row>
    <row r="169" ht="15" spans="1:21">
      <c r="A169" s="17">
        <v>168</v>
      </c>
      <c r="B169" s="17" t="s">
        <v>193</v>
      </c>
      <c r="C169" s="17">
        <v>35</v>
      </c>
      <c r="D169" s="17" t="s">
        <v>22</v>
      </c>
      <c r="E169" s="17" t="s">
        <v>24</v>
      </c>
      <c r="F169" s="17">
        <v>43487</v>
      </c>
      <c r="G169" s="18">
        <v>42392</v>
      </c>
      <c r="H169" s="17">
        <v>31341</v>
      </c>
      <c r="I169" s="17" t="s">
        <v>28</v>
      </c>
      <c r="J169" s="17">
        <v>36</v>
      </c>
      <c r="K169" s="22" t="str">
        <f t="shared" si="0"/>
        <v>below</v>
      </c>
      <c r="L169" s="22" t="str">
        <f t="shared" si="9"/>
        <v>good</v>
      </c>
      <c r="M169" s="22" t="str">
        <f t="shared" si="1"/>
        <v>NO</v>
      </c>
      <c r="N169" s="23" t="str">
        <f t="shared" si="6"/>
        <v>no</v>
      </c>
      <c r="O169" s="23" t="str">
        <f t="shared" si="2"/>
        <v>NOT FROM MARKETING</v>
      </c>
      <c r="P169" s="24">
        <f t="shared" si="3"/>
        <v>44383</v>
      </c>
      <c r="U169">
        <f t="shared" si="10"/>
        <v>43487</v>
      </c>
    </row>
    <row r="170" ht="15" spans="1:21">
      <c r="A170" s="17">
        <v>169</v>
      </c>
      <c r="B170" s="17" t="s">
        <v>194</v>
      </c>
      <c r="C170" s="17">
        <v>50</v>
      </c>
      <c r="D170" s="17" t="s">
        <v>22</v>
      </c>
      <c r="E170" s="17" t="s">
        <v>24</v>
      </c>
      <c r="F170" s="17">
        <v>66075</v>
      </c>
      <c r="G170" s="18">
        <v>42872</v>
      </c>
      <c r="H170" s="17">
        <v>13992</v>
      </c>
      <c r="I170" s="17" t="s">
        <v>20</v>
      </c>
      <c r="J170" s="17">
        <v>42</v>
      </c>
      <c r="K170" s="22" t="str">
        <f t="shared" si="0"/>
        <v>above</v>
      </c>
      <c r="L170" s="22" t="str">
        <f t="shared" si="9"/>
        <v>average</v>
      </c>
      <c r="M170" s="22" t="str">
        <f t="shared" si="1"/>
        <v>YES</v>
      </c>
      <c r="N170" s="23" t="str">
        <f t="shared" si="6"/>
        <v>yes</v>
      </c>
      <c r="O170" s="23" t="str">
        <f t="shared" si="2"/>
        <v>NOT FROM MARKETING</v>
      </c>
      <c r="P170" s="24">
        <f t="shared" si="3"/>
        <v>44384</v>
      </c>
      <c r="U170">
        <f t="shared" si="10"/>
        <v>66075</v>
      </c>
    </row>
    <row r="171" ht="15" spans="1:21">
      <c r="A171" s="17">
        <v>170</v>
      </c>
      <c r="B171" s="17" t="s">
        <v>195</v>
      </c>
      <c r="C171" s="17">
        <v>40</v>
      </c>
      <c r="D171" s="17" t="s">
        <v>22</v>
      </c>
      <c r="E171" s="17" t="s">
        <v>27</v>
      </c>
      <c r="F171" s="17">
        <v>75366</v>
      </c>
      <c r="G171" s="18">
        <v>42623</v>
      </c>
      <c r="H171" s="17">
        <v>36286</v>
      </c>
      <c r="I171" s="17" t="s">
        <v>25</v>
      </c>
      <c r="J171" s="17">
        <v>35</v>
      </c>
      <c r="K171" s="22" t="str">
        <f t="shared" si="0"/>
        <v>above</v>
      </c>
      <c r="L171" s="22" t="str">
        <f t="shared" si="9"/>
        <v>good</v>
      </c>
      <c r="M171" s="22" t="str">
        <f t="shared" si="1"/>
        <v>NO</v>
      </c>
      <c r="N171" s="23" t="str">
        <f t="shared" si="6"/>
        <v>yes</v>
      </c>
      <c r="O171" s="23" t="str">
        <f t="shared" si="2"/>
        <v>NOT FROM MARKETING</v>
      </c>
      <c r="P171" s="24">
        <f t="shared" si="3"/>
        <v>45052</v>
      </c>
      <c r="U171">
        <f t="shared" si="10"/>
        <v>75366</v>
      </c>
    </row>
    <row r="172" ht="15" spans="1:21">
      <c r="A172" s="17">
        <v>171</v>
      </c>
      <c r="B172" s="17" t="s">
        <v>196</v>
      </c>
      <c r="C172" s="17">
        <v>41</v>
      </c>
      <c r="D172" s="17" t="s">
        <v>18</v>
      </c>
      <c r="E172" s="17" t="s">
        <v>27</v>
      </c>
      <c r="F172" s="17">
        <v>39006</v>
      </c>
      <c r="G172" s="18">
        <v>43661</v>
      </c>
      <c r="H172" s="17">
        <v>39466</v>
      </c>
      <c r="I172" s="17" t="s">
        <v>28</v>
      </c>
      <c r="J172" s="17">
        <v>40</v>
      </c>
      <c r="K172" s="22" t="str">
        <f t="shared" si="0"/>
        <v>below</v>
      </c>
      <c r="L172" s="22" t="str">
        <f t="shared" si="9"/>
        <v>poor</v>
      </c>
      <c r="M172" s="22" t="str">
        <f t="shared" si="1"/>
        <v>NO</v>
      </c>
      <c r="N172" s="23" t="str">
        <f t="shared" si="6"/>
        <v>no</v>
      </c>
      <c r="O172" s="23" t="str">
        <f t="shared" si="2"/>
        <v>NOT FROM MARKETING</v>
      </c>
      <c r="P172" s="24">
        <f t="shared" si="3"/>
        <v>42437</v>
      </c>
      <c r="U172">
        <f t="shared" si="10"/>
        <v>39006</v>
      </c>
    </row>
    <row r="173" ht="15" spans="1:21">
      <c r="A173" s="17">
        <v>172</v>
      </c>
      <c r="B173" s="17" t="s">
        <v>197</v>
      </c>
      <c r="C173" s="17">
        <v>40</v>
      </c>
      <c r="D173" s="17" t="s">
        <v>18</v>
      </c>
      <c r="E173" s="17" t="s">
        <v>36</v>
      </c>
      <c r="F173" s="17">
        <v>51182</v>
      </c>
      <c r="G173" s="18">
        <v>45187</v>
      </c>
      <c r="H173" s="17">
        <v>10283</v>
      </c>
      <c r="I173" s="17" t="s">
        <v>20</v>
      </c>
      <c r="J173" s="17">
        <v>27</v>
      </c>
      <c r="K173" s="22" t="str">
        <f t="shared" si="0"/>
        <v>above</v>
      </c>
      <c r="L173" s="22" t="str">
        <f t="shared" si="9"/>
        <v>good</v>
      </c>
      <c r="M173" s="22" t="str">
        <f t="shared" si="1"/>
        <v>NO</v>
      </c>
      <c r="N173" s="23" t="str">
        <f t="shared" si="6"/>
        <v>no</v>
      </c>
      <c r="O173" s="23" t="str">
        <f t="shared" si="2"/>
        <v>FROM MARKETING</v>
      </c>
      <c r="P173" s="24">
        <f t="shared" si="3"/>
        <v>43945</v>
      </c>
      <c r="U173">
        <f t="shared" si="10"/>
        <v>51182</v>
      </c>
    </row>
    <row r="174" ht="15" spans="1:21">
      <c r="A174" s="17">
        <v>173</v>
      </c>
      <c r="B174" s="17" t="s">
        <v>198</v>
      </c>
      <c r="C174" s="17">
        <v>43</v>
      </c>
      <c r="D174" s="17" t="s">
        <v>22</v>
      </c>
      <c r="E174" s="17" t="s">
        <v>19</v>
      </c>
      <c r="F174" s="17">
        <v>67044</v>
      </c>
      <c r="G174" s="18">
        <v>42291</v>
      </c>
      <c r="H174" s="17">
        <v>36781</v>
      </c>
      <c r="I174" s="17" t="s">
        <v>28</v>
      </c>
      <c r="J174" s="17">
        <v>40</v>
      </c>
      <c r="K174" s="22" t="str">
        <f t="shared" si="0"/>
        <v>above</v>
      </c>
      <c r="L174" s="22" t="str">
        <f t="shared" si="9"/>
        <v>average</v>
      </c>
      <c r="M174" s="22" t="str">
        <f t="shared" si="1"/>
        <v>NO</v>
      </c>
      <c r="N174" s="23" t="str">
        <f t="shared" si="6"/>
        <v>yes</v>
      </c>
      <c r="O174" s="23" t="str">
        <f t="shared" si="2"/>
        <v>NOT FROM MARKETING</v>
      </c>
      <c r="P174" s="24">
        <f t="shared" si="3"/>
        <v>44036</v>
      </c>
      <c r="U174">
        <f t="shared" si="10"/>
        <v>67044</v>
      </c>
    </row>
    <row r="175" ht="15" spans="1:21">
      <c r="A175" s="17">
        <v>174</v>
      </c>
      <c r="B175" s="17" t="s">
        <v>199</v>
      </c>
      <c r="C175" s="17">
        <v>57</v>
      </c>
      <c r="D175" s="17" t="s">
        <v>18</v>
      </c>
      <c r="E175" s="17" t="s">
        <v>36</v>
      </c>
      <c r="F175" s="17">
        <v>64841</v>
      </c>
      <c r="G175" s="18">
        <v>44383</v>
      </c>
      <c r="H175" s="17">
        <v>35393</v>
      </c>
      <c r="I175" s="17" t="s">
        <v>28</v>
      </c>
      <c r="J175" s="17">
        <v>34</v>
      </c>
      <c r="K175" s="22" t="str">
        <f t="shared" si="0"/>
        <v>above</v>
      </c>
      <c r="L175" s="22" t="str">
        <f t="shared" si="9"/>
        <v>excellent</v>
      </c>
      <c r="M175" s="22" t="str">
        <f t="shared" si="1"/>
        <v>NO</v>
      </c>
      <c r="N175" s="23" t="str">
        <f t="shared" si="6"/>
        <v>yes</v>
      </c>
      <c r="O175" s="23" t="str">
        <f t="shared" si="2"/>
        <v>FROM MARKETING</v>
      </c>
      <c r="P175" s="24">
        <f t="shared" si="3"/>
        <v>44090</v>
      </c>
      <c r="U175">
        <f t="shared" si="10"/>
        <v>64841</v>
      </c>
    </row>
    <row r="176" ht="15" spans="1:21">
      <c r="A176" s="17">
        <v>175</v>
      </c>
      <c r="B176" s="17" t="s">
        <v>200</v>
      </c>
      <c r="C176" s="17">
        <v>20</v>
      </c>
      <c r="D176" s="17" t="s">
        <v>18</v>
      </c>
      <c r="E176" s="17" t="s">
        <v>7</v>
      </c>
      <c r="F176" s="17">
        <v>72477</v>
      </c>
      <c r="G176" s="18">
        <v>44384</v>
      </c>
      <c r="H176" s="17">
        <v>10726</v>
      </c>
      <c r="I176" s="17" t="s">
        <v>25</v>
      </c>
      <c r="J176" s="17">
        <v>58</v>
      </c>
      <c r="K176" s="22" t="str">
        <f t="shared" si="0"/>
        <v>above</v>
      </c>
      <c r="L176" s="22" t="str">
        <f t="shared" si="9"/>
        <v>poor</v>
      </c>
      <c r="M176" s="22" t="str">
        <f t="shared" si="1"/>
        <v>NO</v>
      </c>
      <c r="N176" s="23" t="str">
        <f t="shared" si="6"/>
        <v>yes</v>
      </c>
      <c r="O176" s="23" t="str">
        <f t="shared" si="2"/>
        <v>NOT FROM MARKETING</v>
      </c>
      <c r="P176" s="24">
        <f t="shared" si="3"/>
        <v>42913</v>
      </c>
      <c r="U176">
        <f t="shared" si="10"/>
        <v>72477</v>
      </c>
    </row>
    <row r="177" ht="15" spans="1:21">
      <c r="A177" s="17">
        <v>176</v>
      </c>
      <c r="B177" s="17" t="s">
        <v>201</v>
      </c>
      <c r="C177" s="17">
        <v>51</v>
      </c>
      <c r="D177" s="17" t="s">
        <v>18</v>
      </c>
      <c r="E177" s="17" t="s">
        <v>7</v>
      </c>
      <c r="F177" s="17">
        <v>35473</v>
      </c>
      <c r="G177" s="18">
        <v>45052</v>
      </c>
      <c r="H177" s="17">
        <v>22612</v>
      </c>
      <c r="I177" s="17" t="s">
        <v>28</v>
      </c>
      <c r="J177" s="17">
        <v>25</v>
      </c>
      <c r="K177" s="22" t="str">
        <f t="shared" si="0"/>
        <v>below</v>
      </c>
      <c r="L177" s="22" t="str">
        <f t="shared" si="9"/>
        <v>excellent</v>
      </c>
      <c r="M177" s="22" t="str">
        <f t="shared" si="1"/>
        <v>NO</v>
      </c>
      <c r="N177" s="23" t="str">
        <f t="shared" si="6"/>
        <v>no</v>
      </c>
      <c r="O177" s="23" t="str">
        <f t="shared" si="2"/>
        <v>NOT FROM MARKETING</v>
      </c>
      <c r="P177" s="24">
        <f t="shared" si="3"/>
        <v>43247</v>
      </c>
      <c r="U177">
        <f t="shared" si="10"/>
        <v>35473</v>
      </c>
    </row>
    <row r="178" ht="15" spans="1:21">
      <c r="A178" s="17">
        <v>177</v>
      </c>
      <c r="B178" s="17" t="s">
        <v>202</v>
      </c>
      <c r="C178" s="17">
        <v>43</v>
      </c>
      <c r="D178" s="17" t="s">
        <v>18</v>
      </c>
      <c r="E178" s="17" t="s">
        <v>27</v>
      </c>
      <c r="F178" s="17">
        <v>35951</v>
      </c>
      <c r="G178" s="18">
        <v>42437</v>
      </c>
      <c r="H178" s="17">
        <v>17614</v>
      </c>
      <c r="I178" s="17" t="s">
        <v>30</v>
      </c>
      <c r="J178" s="17">
        <v>52</v>
      </c>
      <c r="K178" s="22" t="str">
        <f t="shared" si="0"/>
        <v>below</v>
      </c>
      <c r="L178" s="22" t="str">
        <f t="shared" si="9"/>
        <v>poor</v>
      </c>
      <c r="M178" s="22" t="str">
        <f t="shared" si="1"/>
        <v>NO</v>
      </c>
      <c r="N178" s="23" t="str">
        <f t="shared" si="6"/>
        <v>no</v>
      </c>
      <c r="O178" s="23" t="str">
        <f t="shared" si="2"/>
        <v>NOT FROM MARKETING</v>
      </c>
      <c r="P178" s="24">
        <f t="shared" si="3"/>
        <v>44189</v>
      </c>
      <c r="U178">
        <f t="shared" si="10"/>
        <v>35951</v>
      </c>
    </row>
    <row r="179" ht="15" spans="1:21">
      <c r="A179" s="17">
        <v>178</v>
      </c>
      <c r="B179" s="17" t="s">
        <v>203</v>
      </c>
      <c r="C179" s="17">
        <v>22</v>
      </c>
      <c r="D179" s="17" t="s">
        <v>18</v>
      </c>
      <c r="E179" s="17" t="s">
        <v>36</v>
      </c>
      <c r="F179" s="17">
        <v>44599</v>
      </c>
      <c r="G179" s="18">
        <v>43945</v>
      </c>
      <c r="H179" s="17">
        <v>12888</v>
      </c>
      <c r="I179" s="17" t="s">
        <v>28</v>
      </c>
      <c r="J179" s="17">
        <v>25</v>
      </c>
      <c r="K179" s="22" t="str">
        <f t="shared" si="0"/>
        <v>below</v>
      </c>
      <c r="L179" s="22" t="str">
        <f t="shared" si="9"/>
        <v>excellent</v>
      </c>
      <c r="M179" s="22" t="str">
        <f t="shared" si="1"/>
        <v>NO</v>
      </c>
      <c r="N179" s="23" t="str">
        <f t="shared" si="6"/>
        <v>no</v>
      </c>
      <c r="O179" s="23" t="str">
        <f t="shared" si="2"/>
        <v>FROM MARKETING</v>
      </c>
      <c r="P179" s="24">
        <f t="shared" si="3"/>
        <v>44241</v>
      </c>
      <c r="U179">
        <f t="shared" si="10"/>
        <v>44599</v>
      </c>
    </row>
    <row r="180" ht="15" spans="1:21">
      <c r="A180" s="17">
        <v>179</v>
      </c>
      <c r="B180" s="17" t="s">
        <v>204</v>
      </c>
      <c r="C180" s="17">
        <v>56</v>
      </c>
      <c r="D180" s="17" t="s">
        <v>22</v>
      </c>
      <c r="E180" s="17" t="s">
        <v>7</v>
      </c>
      <c r="F180" s="17">
        <v>34957</v>
      </c>
      <c r="G180" s="18">
        <v>44036</v>
      </c>
      <c r="H180" s="17">
        <v>33112</v>
      </c>
      <c r="I180" s="17" t="s">
        <v>30</v>
      </c>
      <c r="J180" s="17">
        <v>54</v>
      </c>
      <c r="K180" s="22" t="str">
        <f t="shared" si="0"/>
        <v>below</v>
      </c>
      <c r="L180" s="22" t="str">
        <f t="shared" si="9"/>
        <v>good</v>
      </c>
      <c r="M180" s="22" t="str">
        <f t="shared" si="1"/>
        <v>NO</v>
      </c>
      <c r="N180" s="23" t="str">
        <f t="shared" si="6"/>
        <v>no</v>
      </c>
      <c r="O180" s="23" t="str">
        <f t="shared" si="2"/>
        <v>NOT FROM MARKETING</v>
      </c>
      <c r="P180" s="24">
        <f t="shared" si="3"/>
        <v>43446</v>
      </c>
      <c r="U180">
        <f t="shared" si="10"/>
        <v>34957</v>
      </c>
    </row>
    <row r="181" ht="15" spans="1:21">
      <c r="A181" s="17">
        <v>180</v>
      </c>
      <c r="B181" s="17" t="s">
        <v>205</v>
      </c>
      <c r="C181" s="17">
        <v>25</v>
      </c>
      <c r="D181" s="17" t="s">
        <v>22</v>
      </c>
      <c r="E181" s="17" t="s">
        <v>24</v>
      </c>
      <c r="F181" s="17">
        <v>42559</v>
      </c>
      <c r="G181" s="18">
        <v>44090</v>
      </c>
      <c r="H181" s="17">
        <v>20838</v>
      </c>
      <c r="I181" s="17" t="s">
        <v>30</v>
      </c>
      <c r="J181" s="17">
        <v>45</v>
      </c>
      <c r="K181" s="22" t="str">
        <f t="shared" si="0"/>
        <v>below</v>
      </c>
      <c r="L181" s="22" t="str">
        <f t="shared" si="9"/>
        <v>good</v>
      </c>
      <c r="M181" s="22" t="str">
        <f t="shared" si="1"/>
        <v>NO</v>
      </c>
      <c r="N181" s="23" t="str">
        <f t="shared" si="6"/>
        <v>no</v>
      </c>
      <c r="O181" s="23" t="str">
        <f t="shared" si="2"/>
        <v>NOT FROM MARKETING</v>
      </c>
      <c r="P181" s="24">
        <f t="shared" si="3"/>
        <v>42345</v>
      </c>
      <c r="U181">
        <f t="shared" si="10"/>
        <v>42559</v>
      </c>
    </row>
    <row r="182" ht="15" spans="1:21">
      <c r="A182" s="17">
        <v>181</v>
      </c>
      <c r="B182" s="17" t="s">
        <v>206</v>
      </c>
      <c r="C182" s="17">
        <v>34</v>
      </c>
      <c r="D182" s="17" t="s">
        <v>18</v>
      </c>
      <c r="E182" s="17" t="s">
        <v>19</v>
      </c>
      <c r="F182" s="17">
        <v>56023</v>
      </c>
      <c r="G182" s="18">
        <v>42913</v>
      </c>
      <c r="H182" s="17">
        <v>18735</v>
      </c>
      <c r="I182" s="17" t="s">
        <v>25</v>
      </c>
      <c r="J182" s="17">
        <v>46</v>
      </c>
      <c r="K182" s="22" t="str">
        <f t="shared" si="0"/>
        <v>above</v>
      </c>
      <c r="L182" s="22" t="str">
        <f t="shared" si="9"/>
        <v>poor</v>
      </c>
      <c r="M182" s="22" t="str">
        <f t="shared" si="1"/>
        <v>NO</v>
      </c>
      <c r="N182" s="23" t="str">
        <f t="shared" si="6"/>
        <v>yes</v>
      </c>
      <c r="O182" s="23" t="str">
        <f t="shared" si="2"/>
        <v>NOT FROM MARKETING</v>
      </c>
      <c r="P182" s="24">
        <f t="shared" si="3"/>
        <v>43217</v>
      </c>
      <c r="U182">
        <f t="shared" si="10"/>
        <v>56023</v>
      </c>
    </row>
    <row r="183" ht="15" spans="1:21">
      <c r="A183" s="17">
        <v>182</v>
      </c>
      <c r="B183" s="17" t="s">
        <v>207</v>
      </c>
      <c r="C183" s="17">
        <v>58</v>
      </c>
      <c r="D183" s="17" t="s">
        <v>22</v>
      </c>
      <c r="E183" s="17" t="s">
        <v>19</v>
      </c>
      <c r="F183" s="17">
        <v>44123</v>
      </c>
      <c r="G183" s="18">
        <v>43247</v>
      </c>
      <c r="H183" s="17">
        <v>39503</v>
      </c>
      <c r="I183" s="17" t="s">
        <v>20</v>
      </c>
      <c r="J183" s="17">
        <v>27</v>
      </c>
      <c r="K183" s="22" t="str">
        <f t="shared" si="0"/>
        <v>below</v>
      </c>
      <c r="L183" s="22" t="str">
        <f t="shared" si="9"/>
        <v>poor</v>
      </c>
      <c r="M183" s="22" t="str">
        <f t="shared" si="1"/>
        <v>NO</v>
      </c>
      <c r="N183" s="23" t="str">
        <f t="shared" si="6"/>
        <v>yes</v>
      </c>
      <c r="O183" s="23" t="str">
        <f t="shared" si="2"/>
        <v>NOT FROM MARKETING</v>
      </c>
      <c r="P183" s="24">
        <f t="shared" si="3"/>
        <v>44115</v>
      </c>
      <c r="U183">
        <f t="shared" si="10"/>
        <v>44123</v>
      </c>
    </row>
    <row r="184" ht="15" spans="1:21">
      <c r="A184" s="17">
        <v>183</v>
      </c>
      <c r="B184" s="17" t="s">
        <v>208</v>
      </c>
      <c r="C184" s="17">
        <v>41</v>
      </c>
      <c r="D184" s="17" t="s">
        <v>22</v>
      </c>
      <c r="E184" s="17" t="s">
        <v>19</v>
      </c>
      <c r="F184" s="17">
        <v>31425</v>
      </c>
      <c r="G184" s="18">
        <v>44189</v>
      </c>
      <c r="H184" s="17">
        <v>15952</v>
      </c>
      <c r="I184" s="17" t="s">
        <v>25</v>
      </c>
      <c r="J184" s="17">
        <v>20</v>
      </c>
      <c r="K184" s="22" t="str">
        <f t="shared" si="0"/>
        <v>below</v>
      </c>
      <c r="L184" s="22" t="str">
        <f t="shared" si="9"/>
        <v>poor</v>
      </c>
      <c r="M184" s="22" t="str">
        <f t="shared" si="1"/>
        <v>NO</v>
      </c>
      <c r="N184" s="23" t="str">
        <f t="shared" si="6"/>
        <v>yes</v>
      </c>
      <c r="O184" s="23" t="str">
        <f t="shared" si="2"/>
        <v>NOT FROM MARKETING</v>
      </c>
      <c r="P184" s="24">
        <f t="shared" si="3"/>
        <v>43071</v>
      </c>
      <c r="U184">
        <f t="shared" si="10"/>
        <v>31425</v>
      </c>
    </row>
    <row r="185" ht="15" spans="1:21">
      <c r="A185" s="17">
        <v>184</v>
      </c>
      <c r="B185" s="17" t="s">
        <v>209</v>
      </c>
      <c r="C185" s="17">
        <v>49</v>
      </c>
      <c r="D185" s="17" t="s">
        <v>18</v>
      </c>
      <c r="E185" s="17" t="s">
        <v>24</v>
      </c>
      <c r="F185" s="17">
        <v>77111</v>
      </c>
      <c r="G185" s="18">
        <v>44241</v>
      </c>
      <c r="H185" s="17">
        <v>13838</v>
      </c>
      <c r="I185" s="17" t="s">
        <v>20</v>
      </c>
      <c r="J185" s="17">
        <v>22</v>
      </c>
      <c r="K185" s="22" t="str">
        <f t="shared" si="0"/>
        <v>above</v>
      </c>
      <c r="L185" s="22" t="str">
        <f t="shared" si="9"/>
        <v>excellent</v>
      </c>
      <c r="M185" s="22" t="str">
        <f t="shared" si="1"/>
        <v>YES</v>
      </c>
      <c r="N185" s="23" t="str">
        <f t="shared" si="6"/>
        <v>yes</v>
      </c>
      <c r="O185" s="23" t="str">
        <f t="shared" si="2"/>
        <v>NOT FROM MARKETING</v>
      </c>
      <c r="P185" s="24">
        <f t="shared" si="3"/>
        <v>43199</v>
      </c>
      <c r="U185">
        <f t="shared" si="10"/>
        <v>77111</v>
      </c>
    </row>
    <row r="186" ht="15" spans="1:21">
      <c r="A186" s="17">
        <v>185</v>
      </c>
      <c r="B186" s="17" t="s">
        <v>210</v>
      </c>
      <c r="C186" s="17">
        <v>50</v>
      </c>
      <c r="D186" s="17" t="s">
        <v>18</v>
      </c>
      <c r="E186" s="17" t="s">
        <v>19</v>
      </c>
      <c r="F186" s="17">
        <v>49236</v>
      </c>
      <c r="G186" s="18">
        <v>43446</v>
      </c>
      <c r="H186" s="17">
        <v>16487</v>
      </c>
      <c r="I186" s="17" t="s">
        <v>20</v>
      </c>
      <c r="J186" s="17">
        <v>50</v>
      </c>
      <c r="K186" s="22" t="str">
        <f t="shared" si="0"/>
        <v>below</v>
      </c>
      <c r="L186" s="22" t="str">
        <f t="shared" si="9"/>
        <v>average</v>
      </c>
      <c r="M186" s="22" t="str">
        <f t="shared" si="1"/>
        <v>NO</v>
      </c>
      <c r="N186" s="23" t="str">
        <f t="shared" si="6"/>
        <v>yes</v>
      </c>
      <c r="O186" s="23" t="str">
        <f t="shared" si="2"/>
        <v>NOT FROM MARKETING</v>
      </c>
      <c r="P186" s="24">
        <f t="shared" si="3"/>
        <v>45286</v>
      </c>
      <c r="U186">
        <f t="shared" si="10"/>
        <v>49236</v>
      </c>
    </row>
    <row r="187" ht="15" spans="1:21">
      <c r="A187" s="17">
        <v>186</v>
      </c>
      <c r="B187" s="17" t="s">
        <v>211</v>
      </c>
      <c r="C187" s="17">
        <v>37</v>
      </c>
      <c r="D187" s="17" t="s">
        <v>18</v>
      </c>
      <c r="E187" s="17" t="s">
        <v>27</v>
      </c>
      <c r="F187" s="17">
        <v>73975</v>
      </c>
      <c r="G187" s="18">
        <v>42345</v>
      </c>
      <c r="H187" s="17">
        <v>27092</v>
      </c>
      <c r="I187" s="17" t="s">
        <v>25</v>
      </c>
      <c r="J187" s="17">
        <v>39</v>
      </c>
      <c r="K187" s="22" t="str">
        <f t="shared" si="0"/>
        <v>above</v>
      </c>
      <c r="L187" s="22" t="str">
        <f t="shared" si="9"/>
        <v>good</v>
      </c>
      <c r="M187" s="22" t="str">
        <f t="shared" si="1"/>
        <v>NO</v>
      </c>
      <c r="N187" s="23" t="str">
        <f t="shared" si="6"/>
        <v>yes</v>
      </c>
      <c r="O187" s="23" t="str">
        <f t="shared" si="2"/>
        <v>NOT FROM MARKETING</v>
      </c>
      <c r="P187" s="24">
        <f t="shared" si="3"/>
        <v>43914</v>
      </c>
      <c r="U187">
        <f t="shared" si="10"/>
        <v>73975</v>
      </c>
    </row>
    <row r="188" ht="15" spans="1:21">
      <c r="A188" s="17">
        <v>187</v>
      </c>
      <c r="B188" s="17" t="s">
        <v>212</v>
      </c>
      <c r="C188" s="17">
        <v>42</v>
      </c>
      <c r="D188" s="17" t="s">
        <v>22</v>
      </c>
      <c r="E188" s="17" t="s">
        <v>24</v>
      </c>
      <c r="F188" s="17">
        <v>56023</v>
      </c>
      <c r="G188" s="18">
        <v>43217</v>
      </c>
      <c r="H188" s="17">
        <v>12903</v>
      </c>
      <c r="I188" s="17" t="s">
        <v>28</v>
      </c>
      <c r="J188" s="17">
        <v>48</v>
      </c>
      <c r="K188" s="22" t="str">
        <f t="shared" si="0"/>
        <v>above</v>
      </c>
      <c r="L188" s="22" t="str">
        <f t="shared" si="9"/>
        <v>poor</v>
      </c>
      <c r="M188" s="22" t="str">
        <f t="shared" si="1"/>
        <v>NO</v>
      </c>
      <c r="N188" s="23" t="str">
        <f t="shared" si="6"/>
        <v>no</v>
      </c>
      <c r="O188" s="23" t="str">
        <f t="shared" si="2"/>
        <v>NOT FROM MARKETING</v>
      </c>
      <c r="P188" s="24">
        <f t="shared" si="3"/>
        <v>44652</v>
      </c>
      <c r="U188">
        <f t="shared" si="10"/>
        <v>56023</v>
      </c>
    </row>
    <row r="189" ht="15" spans="1:21">
      <c r="A189" s="17">
        <v>188</v>
      </c>
      <c r="B189" s="17" t="s">
        <v>213</v>
      </c>
      <c r="C189" s="17">
        <v>45</v>
      </c>
      <c r="D189" s="17" t="s">
        <v>22</v>
      </c>
      <c r="E189" s="17" t="s">
        <v>24</v>
      </c>
      <c r="F189" s="17">
        <v>41548</v>
      </c>
      <c r="G189" s="18">
        <v>44115</v>
      </c>
      <c r="H189" s="17">
        <v>37035</v>
      </c>
      <c r="I189" s="17" t="s">
        <v>20</v>
      </c>
      <c r="J189" s="17">
        <v>26</v>
      </c>
      <c r="K189" s="22" t="str">
        <f t="shared" si="0"/>
        <v>below</v>
      </c>
      <c r="L189" s="22" t="str">
        <f t="shared" si="9"/>
        <v>poor</v>
      </c>
      <c r="M189" s="22" t="str">
        <f t="shared" si="1"/>
        <v>YES</v>
      </c>
      <c r="N189" s="23" t="str">
        <f t="shared" si="6"/>
        <v>no</v>
      </c>
      <c r="O189" s="23" t="str">
        <f t="shared" si="2"/>
        <v>NOT FROM MARKETING</v>
      </c>
      <c r="P189" s="24">
        <f t="shared" si="3"/>
        <v>43461</v>
      </c>
      <c r="U189">
        <f t="shared" si="10"/>
        <v>41548</v>
      </c>
    </row>
    <row r="190" ht="15" spans="1:21">
      <c r="A190" s="17">
        <v>189</v>
      </c>
      <c r="B190" s="17" t="s">
        <v>214</v>
      </c>
      <c r="C190" s="17">
        <v>52</v>
      </c>
      <c r="D190" s="17" t="s">
        <v>18</v>
      </c>
      <c r="E190" s="17" t="s">
        <v>24</v>
      </c>
      <c r="F190" s="17">
        <v>78838</v>
      </c>
      <c r="G190" s="18">
        <v>43071</v>
      </c>
      <c r="H190" s="17">
        <v>14615</v>
      </c>
      <c r="I190" s="17" t="s">
        <v>25</v>
      </c>
      <c r="J190" s="17">
        <v>28</v>
      </c>
      <c r="K190" s="22" t="str">
        <f t="shared" si="0"/>
        <v>above</v>
      </c>
      <c r="L190" s="22" t="str">
        <f t="shared" si="9"/>
        <v>good</v>
      </c>
      <c r="M190" s="22" t="str">
        <f t="shared" si="1"/>
        <v>NO</v>
      </c>
      <c r="N190" s="23" t="str">
        <f t="shared" si="6"/>
        <v>yes</v>
      </c>
      <c r="O190" s="23" t="str">
        <f t="shared" si="2"/>
        <v>NOT FROM MARKETING</v>
      </c>
      <c r="P190" s="24">
        <f t="shared" si="3"/>
        <v>43835</v>
      </c>
      <c r="U190">
        <f t="shared" si="10"/>
        <v>78838</v>
      </c>
    </row>
    <row r="191" ht="15" spans="1:21">
      <c r="A191" s="17">
        <v>190</v>
      </c>
      <c r="B191" s="17" t="s">
        <v>215</v>
      </c>
      <c r="C191" s="17">
        <v>48</v>
      </c>
      <c r="D191" s="17" t="s">
        <v>18</v>
      </c>
      <c r="E191" s="17" t="s">
        <v>36</v>
      </c>
      <c r="F191" s="17">
        <v>37488</v>
      </c>
      <c r="G191" s="18">
        <v>43199</v>
      </c>
      <c r="H191" s="17">
        <v>29838</v>
      </c>
      <c r="I191" s="17" t="s">
        <v>28</v>
      </c>
      <c r="J191" s="17">
        <v>47</v>
      </c>
      <c r="K191" s="22" t="str">
        <f t="shared" si="0"/>
        <v>below</v>
      </c>
      <c r="L191" s="22" t="str">
        <f t="shared" si="9"/>
        <v>poor</v>
      </c>
      <c r="M191" s="22" t="str">
        <f t="shared" si="1"/>
        <v>NO</v>
      </c>
      <c r="N191" s="23" t="str">
        <f t="shared" si="6"/>
        <v>no</v>
      </c>
      <c r="O191" s="23" t="str">
        <f t="shared" si="2"/>
        <v>FROM MARKETING</v>
      </c>
      <c r="P191" s="24">
        <f t="shared" si="3"/>
        <v>41846</v>
      </c>
      <c r="U191">
        <f t="shared" si="10"/>
        <v>37488</v>
      </c>
    </row>
    <row r="192" ht="15" spans="1:21">
      <c r="A192" s="17">
        <v>191</v>
      </c>
      <c r="B192" s="17" t="s">
        <v>216</v>
      </c>
      <c r="C192" s="17">
        <v>25</v>
      </c>
      <c r="D192" s="17" t="s">
        <v>22</v>
      </c>
      <c r="E192" s="17" t="s">
        <v>27</v>
      </c>
      <c r="F192" s="17">
        <v>37793</v>
      </c>
      <c r="G192" s="18">
        <v>45286</v>
      </c>
      <c r="H192" s="17">
        <v>17507</v>
      </c>
      <c r="I192" s="17" t="s">
        <v>30</v>
      </c>
      <c r="J192" s="17">
        <v>24</v>
      </c>
      <c r="K192" s="22" t="str">
        <f t="shared" si="0"/>
        <v>below</v>
      </c>
      <c r="L192" s="22" t="str">
        <f t="shared" si="9"/>
        <v>good</v>
      </c>
      <c r="M192" s="22" t="str">
        <f t="shared" si="1"/>
        <v>NO</v>
      </c>
      <c r="N192" s="23" t="str">
        <f t="shared" si="6"/>
        <v>no</v>
      </c>
      <c r="O192" s="23" t="str">
        <f t="shared" si="2"/>
        <v>NOT FROM MARKETING</v>
      </c>
      <c r="P192" s="24">
        <f t="shared" si="3"/>
        <v>44197</v>
      </c>
      <c r="U192">
        <f t="shared" si="10"/>
        <v>37793</v>
      </c>
    </row>
    <row r="193" ht="15" spans="1:21">
      <c r="A193" s="17">
        <v>192</v>
      </c>
      <c r="B193" s="17" t="s">
        <v>217</v>
      </c>
      <c r="C193" s="17">
        <v>49</v>
      </c>
      <c r="D193" s="17" t="s">
        <v>18</v>
      </c>
      <c r="E193" s="17" t="s">
        <v>19</v>
      </c>
      <c r="F193" s="17">
        <v>57691</v>
      </c>
      <c r="G193" s="18">
        <v>43914</v>
      </c>
      <c r="H193" s="17">
        <v>29163</v>
      </c>
      <c r="I193" s="17" t="s">
        <v>20</v>
      </c>
      <c r="J193" s="17">
        <v>43</v>
      </c>
      <c r="K193" s="22" t="str">
        <f t="shared" si="0"/>
        <v>above</v>
      </c>
      <c r="L193" s="22" t="str">
        <f t="shared" si="9"/>
        <v>average</v>
      </c>
      <c r="M193" s="22" t="str">
        <f t="shared" si="1"/>
        <v>NO</v>
      </c>
      <c r="N193" s="23" t="str">
        <f t="shared" si="6"/>
        <v>yes</v>
      </c>
      <c r="O193" s="23" t="str">
        <f t="shared" si="2"/>
        <v>NOT FROM MARKETING</v>
      </c>
      <c r="P193" s="24">
        <f t="shared" si="3"/>
        <v>42431</v>
      </c>
      <c r="U193">
        <f t="shared" si="10"/>
        <v>57691</v>
      </c>
    </row>
    <row r="194" ht="15" spans="1:21">
      <c r="A194" s="17">
        <v>193</v>
      </c>
      <c r="B194" s="17" t="s">
        <v>218</v>
      </c>
      <c r="C194" s="17">
        <v>24</v>
      </c>
      <c r="D194" s="17" t="s">
        <v>18</v>
      </c>
      <c r="E194" s="17" t="s">
        <v>19</v>
      </c>
      <c r="F194" s="17">
        <v>44070</v>
      </c>
      <c r="G194" s="18">
        <v>44652</v>
      </c>
      <c r="H194" s="17">
        <v>24662</v>
      </c>
      <c r="I194" s="17" t="s">
        <v>25</v>
      </c>
      <c r="J194" s="17">
        <v>36</v>
      </c>
      <c r="K194" s="22" t="str">
        <f t="shared" si="0"/>
        <v>below</v>
      </c>
      <c r="L194" s="22" t="str">
        <f t="shared" si="9"/>
        <v>average</v>
      </c>
      <c r="M194" s="22" t="str">
        <f t="shared" si="1"/>
        <v>NO</v>
      </c>
      <c r="N194" s="23" t="str">
        <f t="shared" si="6"/>
        <v>yes</v>
      </c>
      <c r="O194" s="23" t="str">
        <f t="shared" si="2"/>
        <v>NOT FROM MARKETING</v>
      </c>
      <c r="P194" s="24">
        <f t="shared" si="3"/>
        <v>43043</v>
      </c>
      <c r="U194">
        <f t="shared" si="10"/>
        <v>44070</v>
      </c>
    </row>
    <row r="195" ht="15" spans="1:21">
      <c r="A195" s="17">
        <v>194</v>
      </c>
      <c r="B195" s="17" t="s">
        <v>219</v>
      </c>
      <c r="C195" s="17">
        <v>28</v>
      </c>
      <c r="D195" s="17" t="s">
        <v>22</v>
      </c>
      <c r="E195" s="17" t="s">
        <v>24</v>
      </c>
      <c r="F195" s="17">
        <v>70986</v>
      </c>
      <c r="G195" s="18">
        <v>43461</v>
      </c>
      <c r="H195" s="17">
        <v>10263</v>
      </c>
      <c r="I195" s="17" t="s">
        <v>25</v>
      </c>
      <c r="J195" s="17">
        <v>31</v>
      </c>
      <c r="K195" s="22" t="str">
        <f t="shared" si="0"/>
        <v>above</v>
      </c>
      <c r="L195" s="22" t="str">
        <f t="shared" ref="L195:L201" si="11">_xlfn.IFS(J196&gt;=50,"excellent",J196&gt;=40,"good",J196&gt;=30,"average",J196&lt;30,"poor")</f>
        <v>average</v>
      </c>
      <c r="M195" s="22" t="str">
        <f t="shared" si="1"/>
        <v>NO</v>
      </c>
      <c r="N195" s="23" t="str">
        <f t="shared" si="6"/>
        <v>yes</v>
      </c>
      <c r="O195" s="23" t="str">
        <f t="shared" si="2"/>
        <v>NOT FROM MARKETING</v>
      </c>
      <c r="P195" s="24">
        <f t="shared" si="3"/>
        <v>44537</v>
      </c>
      <c r="U195">
        <f t="shared" ref="U195:U201" si="12">VLOOKUP(A195,A195:X394,6,"FALSE")</f>
        <v>70986</v>
      </c>
    </row>
    <row r="196" ht="15" spans="1:21">
      <c r="A196" s="17">
        <v>195</v>
      </c>
      <c r="B196" s="17" t="s">
        <v>220</v>
      </c>
      <c r="C196" s="17">
        <v>53</v>
      </c>
      <c r="D196" s="17" t="s">
        <v>18</v>
      </c>
      <c r="E196" s="17" t="s">
        <v>27</v>
      </c>
      <c r="F196" s="17">
        <v>36513</v>
      </c>
      <c r="G196" s="18">
        <v>43835</v>
      </c>
      <c r="H196" s="17">
        <v>22041</v>
      </c>
      <c r="I196" s="17" t="s">
        <v>28</v>
      </c>
      <c r="J196" s="17">
        <v>36</v>
      </c>
      <c r="K196" s="22" t="str">
        <f t="shared" si="0"/>
        <v>below</v>
      </c>
      <c r="L196" s="22" t="str">
        <f t="shared" si="11"/>
        <v>good</v>
      </c>
      <c r="M196" s="22" t="str">
        <f t="shared" si="1"/>
        <v>NO</v>
      </c>
      <c r="N196" s="23" t="str">
        <f t="shared" si="6"/>
        <v>no</v>
      </c>
      <c r="O196" s="23" t="str">
        <f t="shared" si="2"/>
        <v>NOT FROM MARKETING</v>
      </c>
      <c r="P196" s="33">
        <f t="shared" si="3"/>
        <v>0</v>
      </c>
      <c r="U196">
        <f t="shared" si="12"/>
        <v>36513</v>
      </c>
    </row>
    <row r="197" ht="15" spans="1:21">
      <c r="A197" s="17">
        <v>196</v>
      </c>
      <c r="B197" s="17" t="s">
        <v>221</v>
      </c>
      <c r="C197" s="17">
        <v>55</v>
      </c>
      <c r="D197" s="17" t="s">
        <v>22</v>
      </c>
      <c r="E197" s="17" t="s">
        <v>36</v>
      </c>
      <c r="F197" s="17">
        <v>35073</v>
      </c>
      <c r="G197" s="18">
        <v>41846</v>
      </c>
      <c r="H197" s="17">
        <v>15778</v>
      </c>
      <c r="I197" s="17" t="s">
        <v>30</v>
      </c>
      <c r="J197" s="17">
        <v>42</v>
      </c>
      <c r="K197" s="22" t="str">
        <f t="shared" si="0"/>
        <v>below</v>
      </c>
      <c r="L197" s="22" t="str">
        <f t="shared" si="11"/>
        <v>average</v>
      </c>
      <c r="M197" s="22" t="str">
        <f t="shared" si="1"/>
        <v>NO</v>
      </c>
      <c r="N197" s="23" t="str">
        <f t="shared" si="6"/>
        <v>no</v>
      </c>
      <c r="O197" s="23" t="str">
        <f t="shared" si="2"/>
        <v>FROM MARKETING</v>
      </c>
      <c r="P197" s="33">
        <f t="shared" si="3"/>
        <v>0</v>
      </c>
      <c r="U197">
        <f t="shared" si="12"/>
        <v>35073</v>
      </c>
    </row>
    <row r="198" ht="15" spans="1:21">
      <c r="A198" s="17">
        <v>197</v>
      </c>
      <c r="B198" s="17" t="s">
        <v>222</v>
      </c>
      <c r="C198" s="17">
        <v>41</v>
      </c>
      <c r="D198" s="17" t="s">
        <v>22</v>
      </c>
      <c r="E198" s="17" t="s">
        <v>7</v>
      </c>
      <c r="F198" s="17">
        <v>62437</v>
      </c>
      <c r="G198" s="18">
        <v>44197</v>
      </c>
      <c r="H198" s="17">
        <v>20588</v>
      </c>
      <c r="I198" s="17" t="s">
        <v>28</v>
      </c>
      <c r="J198" s="17">
        <v>36</v>
      </c>
      <c r="K198" s="22" t="str">
        <f t="shared" si="0"/>
        <v>above</v>
      </c>
      <c r="L198" s="22" t="str">
        <f t="shared" si="11"/>
        <v>excellent</v>
      </c>
      <c r="M198" s="22" t="str">
        <f t="shared" si="1"/>
        <v>NO</v>
      </c>
      <c r="N198" s="23" t="str">
        <f t="shared" si="6"/>
        <v>yes</v>
      </c>
      <c r="O198" s="23" t="str">
        <f t="shared" si="2"/>
        <v>NOT FROM MARKETING</v>
      </c>
      <c r="P198" s="33">
        <f t="shared" si="3"/>
        <v>0</v>
      </c>
      <c r="U198">
        <f t="shared" si="12"/>
        <v>62437</v>
      </c>
    </row>
    <row r="199" ht="15" spans="1:21">
      <c r="A199" s="17">
        <v>198</v>
      </c>
      <c r="B199" s="17" t="s">
        <v>223</v>
      </c>
      <c r="C199" s="17">
        <v>44</v>
      </c>
      <c r="D199" s="17" t="s">
        <v>22</v>
      </c>
      <c r="E199" s="17" t="s">
        <v>24</v>
      </c>
      <c r="F199" s="17">
        <v>33873</v>
      </c>
      <c r="G199" s="18">
        <v>42431</v>
      </c>
      <c r="H199" s="17">
        <v>32158</v>
      </c>
      <c r="I199" s="17" t="s">
        <v>30</v>
      </c>
      <c r="J199" s="17">
        <v>50</v>
      </c>
      <c r="K199" s="22" t="str">
        <f t="shared" si="0"/>
        <v>below</v>
      </c>
      <c r="L199" s="22" t="str">
        <f t="shared" si="11"/>
        <v>poor</v>
      </c>
      <c r="M199" s="22" t="str">
        <f t="shared" si="1"/>
        <v>NO</v>
      </c>
      <c r="N199" s="23" t="str">
        <f t="shared" si="6"/>
        <v>no</v>
      </c>
      <c r="O199" s="23" t="str">
        <f t="shared" si="2"/>
        <v>NOT FROM MARKETING</v>
      </c>
      <c r="P199" s="33"/>
      <c r="U199">
        <f t="shared" si="12"/>
        <v>33873</v>
      </c>
    </row>
    <row r="200" ht="15" spans="1:21">
      <c r="A200" s="17">
        <v>199</v>
      </c>
      <c r="B200" s="17" t="s">
        <v>224</v>
      </c>
      <c r="C200" s="17">
        <v>39</v>
      </c>
      <c r="D200" s="17" t="s">
        <v>22</v>
      </c>
      <c r="E200" s="17" t="s">
        <v>19</v>
      </c>
      <c r="F200" s="17">
        <v>72959</v>
      </c>
      <c r="G200" s="18">
        <v>43043</v>
      </c>
      <c r="H200" s="17">
        <v>17883</v>
      </c>
      <c r="I200" s="17" t="s">
        <v>30</v>
      </c>
      <c r="J200" s="17">
        <v>25</v>
      </c>
      <c r="K200" s="22" t="str">
        <f t="shared" si="0"/>
        <v>above</v>
      </c>
      <c r="L200" s="22" t="str">
        <f t="shared" si="11"/>
        <v>excellent</v>
      </c>
      <c r="M200" s="22" t="str">
        <f t="shared" si="1"/>
        <v>NO</v>
      </c>
      <c r="N200" s="23" t="str">
        <f t="shared" si="6"/>
        <v>yes</v>
      </c>
      <c r="O200" s="23" t="str">
        <f t="shared" si="2"/>
        <v>NOT FROM MARKETING</v>
      </c>
      <c r="P200" s="33"/>
      <c r="U200">
        <f t="shared" si="12"/>
        <v>72959</v>
      </c>
    </row>
    <row r="201" ht="15" spans="1:21">
      <c r="A201" s="17">
        <v>200</v>
      </c>
      <c r="B201" s="17" t="s">
        <v>225</v>
      </c>
      <c r="C201" s="17">
        <v>59</v>
      </c>
      <c r="D201" s="17" t="s">
        <v>22</v>
      </c>
      <c r="E201" s="17" t="s">
        <v>27</v>
      </c>
      <c r="F201" s="17">
        <v>66546</v>
      </c>
      <c r="G201" s="18">
        <v>44537</v>
      </c>
      <c r="H201" s="17">
        <v>26898</v>
      </c>
      <c r="I201" s="17" t="s">
        <v>25</v>
      </c>
      <c r="J201" s="17">
        <v>58</v>
      </c>
      <c r="K201" s="22" t="str">
        <f t="shared" si="0"/>
        <v>above</v>
      </c>
      <c r="L201" s="22" t="str">
        <f t="shared" si="11"/>
        <v>poor</v>
      </c>
      <c r="M201" s="22" t="str">
        <f t="shared" si="1"/>
        <v>NO</v>
      </c>
      <c r="N201" s="23" t="str">
        <f t="shared" si="6"/>
        <v>yes</v>
      </c>
      <c r="O201" s="23" t="str">
        <f t="shared" si="2"/>
        <v>NOT FROM MARKETING</v>
      </c>
      <c r="P201" s="33"/>
      <c r="U201">
        <f t="shared" si="12"/>
        <v>66546</v>
      </c>
    </row>
    <row r="202" ht="12.75" spans="1:16">
      <c r="A202" s="25"/>
      <c r="B202" s="25"/>
      <c r="P202" s="33"/>
    </row>
    <row r="203" ht="12.75" spans="1:16">
      <c r="A203" s="25"/>
      <c r="B203" s="25"/>
      <c r="P203" s="33"/>
    </row>
    <row r="204" ht="12.75" spans="1:16">
      <c r="A204" s="25"/>
      <c r="B204" s="25"/>
      <c r="P204" s="33"/>
    </row>
    <row r="205" ht="12.75" spans="1:16">
      <c r="A205" s="26" t="s">
        <v>226</v>
      </c>
      <c r="B205" s="27"/>
      <c r="C205" s="27"/>
      <c r="D205" s="27"/>
      <c r="F205" s="28"/>
      <c r="G205" s="29">
        <v>1813735</v>
      </c>
      <c r="P205" s="33"/>
    </row>
    <row r="206" ht="12.75" spans="1:16">
      <c r="A206" s="25"/>
      <c r="B206" s="25"/>
      <c r="G206" s="30"/>
      <c r="P206" s="33"/>
    </row>
    <row r="207" ht="12.75" spans="1:16">
      <c r="A207" s="26" t="s">
        <v>227</v>
      </c>
      <c r="B207" s="27"/>
      <c r="C207" s="27"/>
      <c r="D207" s="27"/>
      <c r="E207" s="31"/>
      <c r="F207" s="31"/>
      <c r="G207" s="29">
        <f>SUMIFS(F2:F201,E2:E201,"IT",J2:J201,"&gt;35")</f>
        <v>1629219</v>
      </c>
      <c r="P207" s="33"/>
    </row>
    <row r="208" ht="12.75" spans="1:16">
      <c r="A208" s="25"/>
      <c r="B208" s="25"/>
      <c r="G208" s="30"/>
      <c r="P208" s="33"/>
    </row>
    <row r="209" ht="12.75" spans="1:16">
      <c r="A209" s="26" t="s">
        <v>228</v>
      </c>
      <c r="B209" s="27"/>
      <c r="C209" s="27"/>
      <c r="D209" s="31"/>
      <c r="G209" s="29">
        <f>COUNTIF(E2:E201,"HR")</f>
        <v>44</v>
      </c>
      <c r="P209" s="33"/>
    </row>
    <row r="210" ht="12.75" spans="1:16">
      <c r="A210" s="25"/>
      <c r="B210" s="25"/>
      <c r="G210" s="30"/>
      <c r="P210" s="33"/>
    </row>
    <row r="211" ht="12.75" spans="1:16">
      <c r="A211" s="26" t="s">
        <v>229</v>
      </c>
      <c r="B211" s="27"/>
      <c r="C211" s="27"/>
      <c r="D211" s="27"/>
      <c r="E211" s="27"/>
      <c r="G211" s="29">
        <f>COUNTIFS(D2:D201,"F",E2:E201,"Finance")</f>
        <v>22</v>
      </c>
      <c r="P211" s="33"/>
    </row>
    <row r="212" ht="12.75" spans="1:16">
      <c r="A212" s="25"/>
      <c r="B212" s="25"/>
      <c r="G212" s="30"/>
      <c r="P212" s="33"/>
    </row>
    <row r="213" ht="12.75" spans="1:16">
      <c r="A213" s="26" t="s">
        <v>230</v>
      </c>
      <c r="B213" s="27"/>
      <c r="C213" s="27"/>
      <c r="D213" s="31"/>
      <c r="E213" s="31"/>
      <c r="G213" s="29">
        <f>AVERAGEIF(E2:E201,"MARKETING",F2:F201)</f>
        <v>53389.4736842105</v>
      </c>
      <c r="P213" s="33"/>
    </row>
    <row r="214" ht="12.75" spans="1:16">
      <c r="A214" s="25"/>
      <c r="B214" s="25"/>
      <c r="G214" s="30"/>
      <c r="P214" s="33"/>
    </row>
    <row r="215" ht="12.75" spans="1:16">
      <c r="A215" s="26" t="s">
        <v>231</v>
      </c>
      <c r="B215" s="27"/>
      <c r="C215" s="27"/>
      <c r="D215" s="27"/>
      <c r="E215" s="27"/>
      <c r="F215" s="31"/>
      <c r="G215" s="29">
        <f>AVERAGEIFS(H2:H201,I2:I201,"NORTH",J2:J201,"&gt;40")</f>
        <v>22015.652173913</v>
      </c>
      <c r="P215" s="33"/>
    </row>
    <row r="216" ht="12.75" spans="1:16">
      <c r="A216" s="25"/>
      <c r="B216" s="25"/>
      <c r="G216" s="30"/>
      <c r="P216" s="33"/>
    </row>
    <row r="217" ht="12.75" spans="1:16">
      <c r="A217" s="26" t="s">
        <v>232</v>
      </c>
      <c r="B217" s="27"/>
      <c r="C217" s="27"/>
      <c r="D217" s="31"/>
      <c r="E217" s="31"/>
      <c r="G217" s="29">
        <f>_xlfn.MAXIFS(F2:F201,I2:I201,"SOUTH")</f>
        <v>77358</v>
      </c>
      <c r="P217" s="33"/>
    </row>
    <row r="218" ht="12.75" spans="1:16">
      <c r="A218" s="25"/>
      <c r="B218" s="25"/>
      <c r="G218" s="30"/>
      <c r="P218" s="33"/>
    </row>
    <row r="219" ht="12.75" spans="1:16">
      <c r="A219" s="26" t="s">
        <v>233</v>
      </c>
      <c r="B219" s="27"/>
      <c r="C219" s="27"/>
      <c r="D219" s="27"/>
      <c r="E219" s="31"/>
      <c r="F219" s="31"/>
      <c r="G219" s="29">
        <f>_xlfn.MINIFS(J2:J201,E2:E201,"FINANCE")</f>
        <v>22</v>
      </c>
      <c r="P219" s="33"/>
    </row>
    <row r="220" ht="12.75" spans="1:16">
      <c r="A220" s="25"/>
      <c r="B220" s="25"/>
      <c r="G220" s="30"/>
      <c r="P220" s="33"/>
    </row>
    <row r="221" ht="12.75" spans="1:16">
      <c r="A221" s="32" t="s">
        <v>234</v>
      </c>
      <c r="B221" s="32"/>
      <c r="C221" s="32"/>
      <c r="D221" s="32"/>
      <c r="E221" s="32"/>
      <c r="G221" s="29">
        <f t="array" ref="G221">INDEX(H2:H201,MATCH("kevin knox",B2:B201,0))</f>
        <v>22654</v>
      </c>
      <c r="P221" s="33"/>
    </row>
    <row r="222" ht="12.75" spans="1:16">
      <c r="A222" s="25"/>
      <c r="B222" s="25"/>
      <c r="P222" s="33"/>
    </row>
    <row r="223" ht="12.75" spans="2:16">
      <c r="B223" s="25"/>
      <c r="P223" s="33"/>
    </row>
    <row r="224" ht="12.75" spans="1:16">
      <c r="A224" s="25"/>
      <c r="B224" s="25"/>
      <c r="P224" s="33"/>
    </row>
    <row r="225" ht="12.75" spans="1:16">
      <c r="A225" s="25"/>
      <c r="B225" s="25"/>
      <c r="P225" s="33"/>
    </row>
    <row r="226" ht="12.75" spans="1:16">
      <c r="A226" s="25"/>
      <c r="B226" s="25"/>
      <c r="P226" s="33"/>
    </row>
    <row r="227" ht="12.75" spans="1:16">
      <c r="A227" s="25"/>
      <c r="B227" s="25"/>
      <c r="P227" s="33"/>
    </row>
    <row r="228" ht="12.75" spans="1:16">
      <c r="A228" s="25"/>
      <c r="B228" s="25"/>
      <c r="P228" s="33"/>
    </row>
    <row r="229" ht="12.75" spans="1:16">
      <c r="A229" s="25"/>
      <c r="B229" s="25"/>
      <c r="P229" s="33"/>
    </row>
    <row r="230" ht="12.75" spans="1:16">
      <c r="A230" s="25"/>
      <c r="B230" s="25"/>
      <c r="P230" s="33"/>
    </row>
    <row r="231" ht="12.75" spans="1:16">
      <c r="A231" s="25"/>
      <c r="B231" s="25"/>
      <c r="P231" s="33"/>
    </row>
    <row r="232" ht="12.75" spans="1:16">
      <c r="A232" s="25"/>
      <c r="B232" s="25"/>
      <c r="P232" s="33"/>
    </row>
    <row r="233" ht="12.75" spans="1:16">
      <c r="A233" s="25"/>
      <c r="B233" s="25"/>
      <c r="P233" s="33"/>
    </row>
    <row r="234" ht="12.75" spans="1:16">
      <c r="A234" s="25"/>
      <c r="B234" s="25"/>
      <c r="P234" s="33"/>
    </row>
    <row r="235" ht="12.75" spans="1:16">
      <c r="A235" s="25"/>
      <c r="B235" s="25"/>
      <c r="P235" s="33"/>
    </row>
    <row r="236" ht="12.75" spans="1:16">
      <c r="A236" s="25"/>
      <c r="B236" s="25"/>
      <c r="P236" s="33"/>
    </row>
    <row r="237" ht="12.75" spans="1:16">
      <c r="A237" s="25"/>
      <c r="B237" s="25"/>
      <c r="P237" s="33"/>
    </row>
    <row r="238" ht="12.75" spans="1:16">
      <c r="A238" s="25"/>
      <c r="B238" s="25"/>
      <c r="P238" s="33"/>
    </row>
    <row r="239" ht="12.75" spans="1:2">
      <c r="A239" s="25"/>
      <c r="B239" s="25"/>
    </row>
    <row r="240" ht="12.75" spans="1:2">
      <c r="A240" s="25"/>
      <c r="B240" s="25"/>
    </row>
    <row r="241" ht="12.75" spans="1:2">
      <c r="A241" s="25"/>
      <c r="B241" s="25"/>
    </row>
    <row r="242" ht="12.75" spans="1:2">
      <c r="A242" s="25"/>
      <c r="B242" s="25"/>
    </row>
    <row r="243" ht="12.75" spans="1:2">
      <c r="A243" s="25"/>
      <c r="B243" s="25"/>
    </row>
    <row r="244" ht="12.75" spans="1:2">
      <c r="A244" s="25"/>
      <c r="B244" s="25"/>
    </row>
    <row r="245" ht="12.75" spans="1:2">
      <c r="A245" s="25"/>
      <c r="B245" s="25"/>
    </row>
    <row r="246" ht="12.75" spans="1:2">
      <c r="A246" s="25"/>
      <c r="B246" s="25"/>
    </row>
    <row r="247" ht="12.75" spans="1:2">
      <c r="A247" s="25"/>
      <c r="B247" s="25"/>
    </row>
    <row r="248" ht="12.75" spans="1:2">
      <c r="A248" s="25"/>
      <c r="B248" s="25"/>
    </row>
    <row r="249" ht="12.75" spans="1:2">
      <c r="A249" s="25"/>
      <c r="B249" s="25"/>
    </row>
    <row r="250" ht="12.75" spans="1:2">
      <c r="A250" s="25"/>
      <c r="B250" s="25"/>
    </row>
    <row r="251" ht="12.75" spans="1:2">
      <c r="A251" s="25"/>
      <c r="B251" s="25"/>
    </row>
    <row r="252" ht="12.75" spans="1:2">
      <c r="A252" s="25"/>
      <c r="B252" s="25"/>
    </row>
    <row r="253" ht="12.75" spans="1:2">
      <c r="A253" s="25"/>
      <c r="B253" s="25"/>
    </row>
    <row r="254" ht="12.75" spans="1:2">
      <c r="A254" s="25"/>
      <c r="B254" s="25"/>
    </row>
    <row r="255" ht="12.75" spans="1:2">
      <c r="A255" s="25"/>
      <c r="B255" s="25"/>
    </row>
    <row r="256" ht="12.75" spans="1:2">
      <c r="A256" s="25"/>
      <c r="B256" s="25"/>
    </row>
    <row r="257" ht="12.75" spans="1:2">
      <c r="A257" s="25"/>
      <c r="B257" s="25"/>
    </row>
    <row r="258" ht="12.75" spans="1:2">
      <c r="A258" s="25"/>
      <c r="B258" s="25"/>
    </row>
    <row r="259" ht="12.75" spans="1:2">
      <c r="A259" s="25"/>
      <c r="B259" s="25"/>
    </row>
    <row r="260" ht="12.75" spans="1:2">
      <c r="A260" s="25"/>
      <c r="B260" s="25"/>
    </row>
    <row r="261" ht="12.75" spans="1:2">
      <c r="A261" s="25"/>
      <c r="B261" s="25"/>
    </row>
    <row r="262" ht="12.75" spans="1:2">
      <c r="A262" s="25"/>
      <c r="B262" s="25"/>
    </row>
    <row r="263" ht="12.75" spans="1:2">
      <c r="A263" s="25"/>
      <c r="B263" s="25"/>
    </row>
    <row r="264" ht="12.75" spans="1:2">
      <c r="A264" s="25"/>
      <c r="B264" s="25"/>
    </row>
    <row r="265" ht="12.75" spans="1:2">
      <c r="A265" s="25"/>
      <c r="B265" s="25"/>
    </row>
    <row r="266" ht="12.75" spans="1:2">
      <c r="A266" s="25"/>
      <c r="B266" s="25"/>
    </row>
    <row r="267" ht="12.75" spans="1:2">
      <c r="A267" s="25"/>
      <c r="B267" s="25"/>
    </row>
    <row r="268" ht="12.75" spans="1:2">
      <c r="A268" s="25"/>
      <c r="B268" s="25"/>
    </row>
    <row r="269" ht="12.75" spans="1:2">
      <c r="A269" s="25"/>
      <c r="B269" s="25"/>
    </row>
    <row r="270" ht="12.75" spans="1:2">
      <c r="A270" s="25"/>
      <c r="B270" s="25"/>
    </row>
    <row r="271" ht="12.75" spans="1:2">
      <c r="A271" s="25"/>
      <c r="B271" s="25"/>
    </row>
    <row r="272" ht="12.75" spans="1:2">
      <c r="A272" s="25"/>
      <c r="B272" s="25"/>
    </row>
    <row r="273" ht="12.75" spans="1:2">
      <c r="A273" s="25"/>
      <c r="B273" s="25"/>
    </row>
    <row r="274" ht="12.75" spans="1:2">
      <c r="A274" s="25"/>
      <c r="B274" s="25"/>
    </row>
    <row r="275" ht="12.75" spans="1:2">
      <c r="A275" s="25"/>
      <c r="B275" s="25"/>
    </row>
    <row r="276" ht="12.75" spans="1:2">
      <c r="A276" s="25"/>
      <c r="B276" s="25"/>
    </row>
    <row r="277" ht="12.75" spans="1:2">
      <c r="A277" s="25"/>
      <c r="B277" s="25"/>
    </row>
    <row r="278" ht="12.75" spans="1:2">
      <c r="A278" s="25"/>
      <c r="B278" s="25"/>
    </row>
    <row r="279" ht="12.75" spans="1:2">
      <c r="A279" s="25"/>
      <c r="B279" s="25"/>
    </row>
    <row r="280" ht="12.75" spans="1:2">
      <c r="A280" s="25"/>
      <c r="B280" s="25"/>
    </row>
    <row r="281" ht="12.75" spans="1:2">
      <c r="A281" s="25"/>
      <c r="B281" s="25"/>
    </row>
    <row r="282" ht="12.75" spans="1:2">
      <c r="A282" s="25"/>
      <c r="B282" s="25"/>
    </row>
    <row r="283" ht="12.75" spans="1:2">
      <c r="A283" s="25"/>
      <c r="B283" s="25"/>
    </row>
    <row r="284" ht="12.75" spans="1:2">
      <c r="A284" s="25"/>
      <c r="B284" s="25"/>
    </row>
    <row r="285" ht="12.75" spans="1:2">
      <c r="A285" s="25"/>
      <c r="B285" s="25"/>
    </row>
    <row r="286" ht="12.75" spans="1:2">
      <c r="A286" s="25"/>
      <c r="B286" s="25"/>
    </row>
    <row r="287" ht="12.75" spans="1:2">
      <c r="A287" s="25"/>
      <c r="B287" s="25"/>
    </row>
    <row r="288" ht="12.75" spans="1:2">
      <c r="A288" s="25"/>
      <c r="B288" s="25"/>
    </row>
    <row r="289" ht="12.75" spans="1:2">
      <c r="A289" s="25"/>
      <c r="B289" s="25"/>
    </row>
    <row r="290" ht="12.75" spans="1:2">
      <c r="A290" s="25"/>
      <c r="B290" s="25"/>
    </row>
    <row r="291" ht="12.75" spans="1:2">
      <c r="A291" s="25"/>
      <c r="B291" s="25"/>
    </row>
    <row r="292" ht="12.75" spans="1:2">
      <c r="A292" s="25"/>
      <c r="B292" s="25"/>
    </row>
    <row r="293" ht="12.75" spans="1:2">
      <c r="A293" s="25"/>
      <c r="B293" s="25"/>
    </row>
    <row r="294" ht="12.75" spans="1:2">
      <c r="A294" s="25"/>
      <c r="B294" s="25"/>
    </row>
    <row r="295" ht="12.75" spans="1:2">
      <c r="A295" s="25"/>
      <c r="B295" s="25"/>
    </row>
    <row r="296" ht="12.75" spans="1:2">
      <c r="A296" s="25"/>
      <c r="B296" s="25"/>
    </row>
    <row r="297" ht="12.75" spans="1:2">
      <c r="A297" s="25"/>
      <c r="B297" s="25"/>
    </row>
    <row r="298" ht="12.75" spans="1:2">
      <c r="A298" s="25"/>
      <c r="B298" s="25"/>
    </row>
    <row r="299" ht="12.75" spans="1:2">
      <c r="A299" s="25"/>
      <c r="B299" s="25"/>
    </row>
    <row r="300" ht="12.75" spans="1:2">
      <c r="A300" s="25"/>
      <c r="B300" s="25"/>
    </row>
    <row r="301" ht="12.75" spans="1:2">
      <c r="A301" s="25"/>
      <c r="B301" s="25"/>
    </row>
    <row r="302" ht="12.75" spans="1:2">
      <c r="A302" s="25"/>
      <c r="B302" s="25"/>
    </row>
    <row r="303" ht="12.75" spans="1:2">
      <c r="A303" s="25"/>
      <c r="B303" s="25"/>
    </row>
    <row r="304" ht="12.75" spans="1:2">
      <c r="A304" s="25"/>
      <c r="B304" s="25"/>
    </row>
    <row r="305" ht="12.75" spans="1:2">
      <c r="A305" s="25"/>
      <c r="B305" s="25"/>
    </row>
    <row r="306" ht="12.75" spans="1:2">
      <c r="A306" s="25"/>
      <c r="B306" s="25"/>
    </row>
    <row r="307" ht="12.75" spans="1:2">
      <c r="A307" s="25"/>
      <c r="B307" s="25"/>
    </row>
    <row r="308" ht="12.75" spans="1:2">
      <c r="A308" s="25"/>
      <c r="B308" s="25"/>
    </row>
    <row r="309" ht="12.75" spans="1:2">
      <c r="A309" s="25"/>
      <c r="B309" s="25"/>
    </row>
    <row r="310" ht="12.75" spans="1:2">
      <c r="A310" s="25"/>
      <c r="B310" s="25"/>
    </row>
    <row r="311" ht="12.75" spans="1:2">
      <c r="A311" s="25"/>
      <c r="B311" s="25"/>
    </row>
    <row r="312" ht="12.75" spans="1:2">
      <c r="A312" s="25"/>
      <c r="B312" s="25"/>
    </row>
    <row r="313" ht="12.75" spans="1:2">
      <c r="A313" s="25"/>
      <c r="B313" s="25"/>
    </row>
    <row r="314" ht="12.75" spans="1:2">
      <c r="A314" s="25"/>
      <c r="B314" s="25"/>
    </row>
    <row r="315" ht="12.75" spans="1:2">
      <c r="A315" s="25"/>
      <c r="B315" s="25"/>
    </row>
    <row r="316" ht="12.75" spans="1:2">
      <c r="A316" s="25"/>
      <c r="B316" s="25"/>
    </row>
    <row r="317" ht="12.75" spans="1:2">
      <c r="A317" s="25"/>
      <c r="B317" s="25"/>
    </row>
    <row r="318" ht="12.75" spans="1:2">
      <c r="A318" s="25"/>
      <c r="B318" s="25"/>
    </row>
    <row r="319" ht="12.75" spans="1:2">
      <c r="A319" s="25"/>
      <c r="B319" s="25"/>
    </row>
    <row r="320" ht="12.75" spans="1:2">
      <c r="A320" s="25"/>
      <c r="B320" s="25"/>
    </row>
    <row r="321" ht="12.75" spans="1:2">
      <c r="A321" s="25"/>
      <c r="B321" s="25"/>
    </row>
    <row r="322" ht="12.75" spans="1:2">
      <c r="A322" s="25"/>
      <c r="B322" s="25"/>
    </row>
    <row r="323" ht="12.75" spans="1:2">
      <c r="A323" s="25"/>
      <c r="B323" s="25"/>
    </row>
    <row r="324" ht="12.75" spans="1:2">
      <c r="A324" s="25"/>
      <c r="B324" s="25"/>
    </row>
    <row r="325" ht="12.75" spans="1:2">
      <c r="A325" s="25"/>
      <c r="B325" s="25"/>
    </row>
    <row r="326" ht="12.75" spans="1:2">
      <c r="A326" s="25"/>
      <c r="B326" s="25"/>
    </row>
    <row r="327" ht="12.75" spans="1:2">
      <c r="A327" s="25"/>
      <c r="B327" s="25"/>
    </row>
    <row r="328" ht="12.75" spans="1:2">
      <c r="A328" s="25"/>
      <c r="B328" s="25"/>
    </row>
    <row r="329" ht="12.75" spans="1:2">
      <c r="A329" s="25"/>
      <c r="B329" s="25"/>
    </row>
    <row r="330" ht="12.75" spans="1:2">
      <c r="A330" s="25"/>
      <c r="B330" s="25"/>
    </row>
    <row r="331" ht="12.75" spans="1:2">
      <c r="A331" s="25"/>
      <c r="B331" s="25"/>
    </row>
    <row r="332" ht="12.75" spans="1:2">
      <c r="A332" s="25"/>
      <c r="B332" s="25"/>
    </row>
    <row r="333" ht="12.75" spans="1:2">
      <c r="A333" s="25"/>
      <c r="B333" s="25"/>
    </row>
    <row r="334" ht="12.75" spans="1:2">
      <c r="A334" s="25"/>
      <c r="B334" s="25"/>
    </row>
    <row r="335" ht="12.75" spans="1:2">
      <c r="A335" s="25"/>
      <c r="B335" s="25"/>
    </row>
    <row r="336" ht="12.75" spans="1:2">
      <c r="A336" s="25"/>
      <c r="B336" s="25"/>
    </row>
    <row r="337" ht="12.75" spans="1:2">
      <c r="A337" s="25"/>
      <c r="B337" s="25"/>
    </row>
    <row r="338" ht="12.75" spans="1:2">
      <c r="A338" s="25"/>
      <c r="B338" s="25"/>
    </row>
    <row r="339" ht="12.75" spans="1:2">
      <c r="A339" s="25"/>
      <c r="B339" s="25"/>
    </row>
    <row r="340" ht="12.75" spans="1:2">
      <c r="A340" s="25"/>
      <c r="B340" s="25"/>
    </row>
    <row r="341" ht="12.75" spans="1:2">
      <c r="A341" s="25"/>
      <c r="B341" s="25"/>
    </row>
    <row r="342" ht="12.75" spans="1:2">
      <c r="A342" s="25"/>
      <c r="B342" s="25"/>
    </row>
    <row r="343" ht="12.75" spans="1:2">
      <c r="A343" s="25"/>
      <c r="B343" s="25"/>
    </row>
    <row r="344" ht="12.75" spans="1:2">
      <c r="A344" s="25"/>
      <c r="B344" s="25"/>
    </row>
    <row r="345" ht="12.75" spans="1:2">
      <c r="A345" s="25"/>
      <c r="B345" s="25"/>
    </row>
    <row r="346" ht="12.75" spans="1:2">
      <c r="A346" s="25"/>
      <c r="B346" s="25"/>
    </row>
    <row r="347" ht="12.75" spans="1:2">
      <c r="A347" s="25"/>
      <c r="B347" s="25"/>
    </row>
    <row r="348" ht="12.75" spans="1:2">
      <c r="A348" s="25"/>
      <c r="B348" s="25"/>
    </row>
    <row r="349" ht="12.75" spans="1:2">
      <c r="A349" s="25"/>
      <c r="B349" s="25"/>
    </row>
    <row r="350" ht="12.75" spans="1:2">
      <c r="A350" s="25"/>
      <c r="B350" s="25"/>
    </row>
    <row r="351" ht="12.75" spans="1:2">
      <c r="A351" s="25"/>
      <c r="B351" s="25"/>
    </row>
    <row r="352" ht="12.75" spans="1:2">
      <c r="A352" s="25"/>
      <c r="B352" s="25"/>
    </row>
    <row r="353" ht="12.75" spans="1:2">
      <c r="A353" s="25"/>
      <c r="B353" s="25"/>
    </row>
    <row r="354" ht="12.75" spans="1:2">
      <c r="A354" s="25"/>
      <c r="B354" s="25"/>
    </row>
    <row r="355" ht="12.75" spans="1:2">
      <c r="A355" s="25"/>
      <c r="B355" s="25"/>
    </row>
    <row r="356" ht="12.75" spans="1:2">
      <c r="A356" s="25"/>
      <c r="B356" s="25"/>
    </row>
    <row r="357" ht="12.75" spans="1:2">
      <c r="A357" s="25"/>
      <c r="B357" s="25"/>
    </row>
    <row r="358" ht="12.75" spans="1:2">
      <c r="A358" s="25"/>
      <c r="B358" s="25"/>
    </row>
    <row r="359" ht="12.75" spans="1:2">
      <c r="A359" s="25"/>
      <c r="B359" s="25"/>
    </row>
    <row r="360" ht="12.75" spans="1:2">
      <c r="A360" s="25"/>
      <c r="B360" s="25"/>
    </row>
    <row r="361" ht="12.75" spans="1:2">
      <c r="A361" s="25"/>
      <c r="B361" s="25"/>
    </row>
    <row r="362" ht="12.75" spans="1:2">
      <c r="A362" s="25"/>
      <c r="B362" s="25"/>
    </row>
    <row r="363" ht="12.75" spans="1:2">
      <c r="A363" s="25"/>
      <c r="B363" s="25"/>
    </row>
    <row r="364" ht="12.75" spans="1:2">
      <c r="A364" s="25"/>
      <c r="B364" s="25"/>
    </row>
    <row r="365" ht="12.75" spans="1:2">
      <c r="A365" s="25"/>
      <c r="B365" s="25"/>
    </row>
    <row r="366" ht="12.75" spans="1:2">
      <c r="A366" s="25"/>
      <c r="B366" s="25"/>
    </row>
    <row r="367" ht="12.75" spans="1:2">
      <c r="A367" s="25"/>
      <c r="B367" s="25"/>
    </row>
    <row r="368" ht="12.75" spans="1:2">
      <c r="A368" s="25"/>
      <c r="B368" s="25"/>
    </row>
    <row r="369" ht="12.75" spans="1:2">
      <c r="A369" s="25"/>
      <c r="B369" s="25"/>
    </row>
    <row r="370" ht="12.75" spans="1:2">
      <c r="A370" s="25"/>
      <c r="B370" s="25"/>
    </row>
    <row r="371" ht="12.75" spans="1:2">
      <c r="A371" s="25"/>
      <c r="B371" s="25"/>
    </row>
    <row r="372" ht="12.75" spans="1:2">
      <c r="A372" s="25"/>
      <c r="B372" s="25"/>
    </row>
    <row r="373" ht="12.75" spans="1:2">
      <c r="A373" s="25"/>
      <c r="B373" s="25"/>
    </row>
    <row r="374" ht="12.75" spans="1:2">
      <c r="A374" s="25"/>
      <c r="B374" s="25"/>
    </row>
    <row r="375" ht="12.75" spans="1:2">
      <c r="A375" s="25"/>
      <c r="B375" s="25"/>
    </row>
    <row r="376" ht="12.75" spans="1:2">
      <c r="A376" s="25"/>
      <c r="B376" s="25"/>
    </row>
    <row r="377" ht="12.75" spans="1:2">
      <c r="A377" s="25"/>
      <c r="B377" s="25"/>
    </row>
    <row r="378" ht="12.75" spans="1:2">
      <c r="A378" s="25"/>
      <c r="B378" s="25"/>
    </row>
    <row r="379" ht="12.75" spans="1:2">
      <c r="A379" s="25"/>
      <c r="B379" s="25"/>
    </row>
    <row r="380" ht="12.75" spans="1:2">
      <c r="A380" s="25"/>
      <c r="B380" s="25"/>
    </row>
    <row r="381" ht="12.75" spans="1:2">
      <c r="A381" s="25"/>
      <c r="B381" s="25"/>
    </row>
    <row r="382" ht="12.75" spans="1:2">
      <c r="A382" s="25"/>
      <c r="B382" s="25"/>
    </row>
    <row r="383" ht="12.75" spans="1:2">
      <c r="A383" s="25"/>
      <c r="B383" s="25"/>
    </row>
    <row r="384" ht="12.75" spans="1:2">
      <c r="A384" s="25"/>
      <c r="B384" s="25"/>
    </row>
    <row r="385" ht="12.75" spans="1:2">
      <c r="A385" s="25"/>
      <c r="B385" s="25"/>
    </row>
    <row r="386" ht="12.75" spans="1:2">
      <c r="A386" s="25"/>
      <c r="B386" s="25"/>
    </row>
    <row r="387" ht="12.75" spans="1:2">
      <c r="A387" s="25"/>
      <c r="B387" s="25"/>
    </row>
    <row r="388" ht="12.75" spans="1:2">
      <c r="A388" s="25"/>
      <c r="B388" s="25"/>
    </row>
    <row r="389" ht="12.75" spans="1:2">
      <c r="A389" s="25"/>
      <c r="B389" s="25"/>
    </row>
    <row r="390" ht="12.75" spans="1:2">
      <c r="A390" s="25"/>
      <c r="B390" s="25"/>
    </row>
    <row r="391" ht="12.75" spans="1:2">
      <c r="A391" s="25"/>
      <c r="B391" s="25"/>
    </row>
    <row r="392" ht="12.75" spans="1:2">
      <c r="A392" s="25"/>
      <c r="B392" s="25"/>
    </row>
    <row r="393" ht="12.75" spans="1:2">
      <c r="A393" s="25"/>
      <c r="B393" s="25"/>
    </row>
    <row r="394" ht="12.75" spans="1:2">
      <c r="A394" s="25"/>
      <c r="B394" s="25"/>
    </row>
    <row r="395" ht="12.75" spans="1:2">
      <c r="A395" s="25"/>
      <c r="B395" s="25"/>
    </row>
    <row r="396" ht="12.75" spans="1:2">
      <c r="A396" s="25"/>
      <c r="B396" s="25"/>
    </row>
    <row r="397" ht="12.75" spans="1:2">
      <c r="A397" s="25"/>
      <c r="B397" s="25"/>
    </row>
    <row r="398" ht="12.75" spans="1:2">
      <c r="A398" s="25"/>
      <c r="B398" s="25"/>
    </row>
    <row r="399" ht="12.75" spans="1:2">
      <c r="A399" s="25"/>
      <c r="B399" s="25"/>
    </row>
    <row r="400" ht="12.75" spans="1:2">
      <c r="A400" s="25"/>
      <c r="B400" s="25"/>
    </row>
    <row r="401" ht="12.75" spans="1:2">
      <c r="A401" s="25"/>
      <c r="B401" s="25"/>
    </row>
    <row r="402" ht="12.75" spans="1:2">
      <c r="A402" s="25"/>
      <c r="B402" s="25"/>
    </row>
    <row r="403" ht="12.75" spans="1:2">
      <c r="A403" s="25"/>
      <c r="B403" s="25"/>
    </row>
    <row r="404" ht="12.75" spans="1:2">
      <c r="A404" s="25"/>
      <c r="B404" s="25"/>
    </row>
    <row r="405" ht="12.75" spans="1:2">
      <c r="A405" s="25"/>
      <c r="B405" s="25"/>
    </row>
    <row r="406" ht="12.75" spans="1:2">
      <c r="A406" s="25"/>
      <c r="B406" s="25"/>
    </row>
    <row r="407" ht="12.75" spans="1:2">
      <c r="A407" s="25"/>
      <c r="B407" s="25"/>
    </row>
    <row r="408" ht="12.75" spans="1:2">
      <c r="A408" s="25"/>
      <c r="B408" s="25"/>
    </row>
    <row r="409" ht="12.75" spans="1:2">
      <c r="A409" s="25"/>
      <c r="B409" s="25"/>
    </row>
    <row r="410" ht="12.75" spans="1:2">
      <c r="A410" s="25"/>
      <c r="B410" s="25"/>
    </row>
    <row r="411" ht="12.75" spans="1:2">
      <c r="A411" s="25"/>
      <c r="B411" s="25"/>
    </row>
    <row r="412" ht="12.75" spans="1:2">
      <c r="A412" s="25"/>
      <c r="B412" s="25"/>
    </row>
    <row r="413" ht="12.75" spans="1:2">
      <c r="A413" s="25"/>
      <c r="B413" s="25"/>
    </row>
    <row r="414" ht="12.75" spans="1:2">
      <c r="A414" s="25"/>
      <c r="B414" s="25"/>
    </row>
    <row r="415" ht="12.75" spans="1:2">
      <c r="A415" s="25"/>
      <c r="B415" s="25"/>
    </row>
    <row r="416" ht="12.75" spans="1:2">
      <c r="A416" s="25"/>
      <c r="B416" s="25"/>
    </row>
    <row r="417" ht="12.75" spans="1:2">
      <c r="A417" s="25"/>
      <c r="B417" s="25"/>
    </row>
    <row r="418" ht="12.75" spans="1:2">
      <c r="A418" s="25"/>
      <c r="B418" s="25"/>
    </row>
    <row r="419" ht="12.75" spans="1:2">
      <c r="A419" s="25"/>
      <c r="B419" s="25"/>
    </row>
    <row r="420" ht="12.75" spans="1:2">
      <c r="A420" s="25"/>
      <c r="B420" s="25"/>
    </row>
    <row r="421" ht="12.75" spans="1:2">
      <c r="A421" s="25"/>
      <c r="B421" s="25"/>
    </row>
    <row r="422" ht="12.75" spans="1:2">
      <c r="A422" s="25"/>
      <c r="B422" s="25"/>
    </row>
    <row r="423" ht="12.75" spans="1:2">
      <c r="A423" s="25"/>
      <c r="B423" s="25"/>
    </row>
    <row r="424" ht="12.75" spans="1:2">
      <c r="A424" s="25"/>
      <c r="B424" s="25"/>
    </row>
    <row r="425" ht="12.75" spans="1:2">
      <c r="A425" s="25"/>
      <c r="B425" s="25"/>
    </row>
    <row r="426" ht="12.75" spans="1:2">
      <c r="A426" s="25"/>
      <c r="B426" s="25"/>
    </row>
    <row r="427" ht="12.75" spans="1:2">
      <c r="A427" s="25"/>
      <c r="B427" s="25"/>
    </row>
    <row r="428" ht="12.75" spans="1:2">
      <c r="A428" s="25"/>
      <c r="B428" s="25"/>
    </row>
    <row r="429" ht="12.75" spans="1:2">
      <c r="A429" s="25"/>
      <c r="B429" s="25"/>
    </row>
    <row r="430" ht="12.75" spans="1:2">
      <c r="A430" s="25"/>
      <c r="B430" s="25"/>
    </row>
    <row r="431" ht="12.75" spans="1:2">
      <c r="A431" s="25"/>
      <c r="B431" s="25"/>
    </row>
    <row r="432" ht="12.75" spans="1:2">
      <c r="A432" s="25"/>
      <c r="B432" s="25"/>
    </row>
    <row r="433" ht="12.75" spans="1:2">
      <c r="A433" s="25"/>
      <c r="B433" s="25"/>
    </row>
    <row r="434" ht="12.75" spans="1:2">
      <c r="A434" s="25"/>
      <c r="B434" s="25"/>
    </row>
    <row r="435" ht="12.75" spans="1:2">
      <c r="A435" s="25"/>
      <c r="B435" s="25"/>
    </row>
    <row r="436" ht="12.75" spans="1:2">
      <c r="A436" s="25"/>
      <c r="B436" s="25"/>
    </row>
    <row r="437" ht="12.75" spans="1:2">
      <c r="A437" s="25"/>
      <c r="B437" s="25"/>
    </row>
    <row r="438" ht="12.75" spans="1:2">
      <c r="A438" s="25"/>
      <c r="B438" s="25"/>
    </row>
    <row r="439" ht="12.75" spans="1:2">
      <c r="A439" s="25"/>
      <c r="B439" s="25"/>
    </row>
    <row r="440" ht="12.75" spans="1:2">
      <c r="A440" s="25"/>
      <c r="B440" s="25"/>
    </row>
    <row r="441" ht="12.75" spans="1:2">
      <c r="A441" s="25"/>
      <c r="B441" s="25"/>
    </row>
    <row r="442" ht="12.75" spans="1:2">
      <c r="A442" s="25"/>
      <c r="B442" s="25"/>
    </row>
    <row r="443" ht="12.75" spans="1:2">
      <c r="A443" s="25"/>
      <c r="B443" s="25"/>
    </row>
    <row r="444" ht="12.75" spans="1:2">
      <c r="A444" s="25"/>
      <c r="B444" s="25"/>
    </row>
    <row r="445" ht="12.75" spans="1:2">
      <c r="A445" s="25"/>
      <c r="B445" s="25"/>
    </row>
    <row r="446" ht="12.75" spans="1:2">
      <c r="A446" s="25"/>
      <c r="B446" s="25"/>
    </row>
    <row r="447" ht="12.75" spans="1:2">
      <c r="A447" s="25"/>
      <c r="B447" s="25"/>
    </row>
    <row r="448" ht="12.75" spans="1:2">
      <c r="A448" s="25"/>
      <c r="B448" s="25"/>
    </row>
    <row r="449" ht="12.75" spans="1:2">
      <c r="A449" s="25"/>
      <c r="B449" s="25"/>
    </row>
    <row r="450" ht="12.75" spans="1:2">
      <c r="A450" s="25"/>
      <c r="B450" s="25"/>
    </row>
    <row r="451" ht="12.75" spans="1:2">
      <c r="A451" s="25"/>
      <c r="B451" s="25"/>
    </row>
    <row r="452" ht="12.75" spans="1:2">
      <c r="A452" s="25"/>
      <c r="B452" s="25"/>
    </row>
    <row r="453" ht="12.75" spans="1:2">
      <c r="A453" s="25"/>
      <c r="B453" s="25"/>
    </row>
    <row r="454" ht="12.75" spans="1:2">
      <c r="A454" s="25"/>
      <c r="B454" s="25"/>
    </row>
    <row r="455" ht="12.75" spans="1:2">
      <c r="A455" s="25"/>
      <c r="B455" s="25"/>
    </row>
    <row r="456" ht="12.75" spans="1:2">
      <c r="A456" s="25"/>
      <c r="B456" s="25"/>
    </row>
    <row r="457" ht="12.75" spans="1:2">
      <c r="A457" s="25"/>
      <c r="B457" s="25"/>
    </row>
    <row r="458" ht="12.75" spans="1:2">
      <c r="A458" s="25"/>
      <c r="B458" s="25"/>
    </row>
    <row r="459" ht="12.75" spans="1:2">
      <c r="A459" s="25"/>
      <c r="B459" s="25"/>
    </row>
    <row r="460" ht="12.75" spans="1:2">
      <c r="A460" s="25"/>
      <c r="B460" s="25"/>
    </row>
    <row r="461" ht="12.75" spans="1:2">
      <c r="A461" s="25"/>
      <c r="B461" s="25"/>
    </row>
    <row r="462" ht="12.75" spans="1:2">
      <c r="A462" s="25"/>
      <c r="B462" s="25"/>
    </row>
    <row r="463" ht="12.75" spans="1:2">
      <c r="A463" s="25"/>
      <c r="B463" s="25"/>
    </row>
    <row r="464" ht="12.75" spans="1:2">
      <c r="A464" s="25"/>
      <c r="B464" s="25"/>
    </row>
    <row r="465" ht="12.75" spans="1:2">
      <c r="A465" s="25"/>
      <c r="B465" s="25"/>
    </row>
    <row r="466" ht="12.75" spans="1:2">
      <c r="A466" s="25"/>
      <c r="B466" s="25"/>
    </row>
    <row r="467" ht="12.75" spans="1:2">
      <c r="A467" s="25"/>
      <c r="B467" s="25"/>
    </row>
    <row r="468" ht="12.75" spans="1:2">
      <c r="A468" s="25"/>
      <c r="B468" s="25"/>
    </row>
    <row r="469" ht="12.75" spans="1:2">
      <c r="A469" s="25"/>
      <c r="B469" s="25"/>
    </row>
    <row r="470" ht="12.75" spans="1:2">
      <c r="A470" s="25"/>
      <c r="B470" s="25"/>
    </row>
    <row r="471" ht="12.75" spans="1:2">
      <c r="A471" s="25"/>
      <c r="B471" s="25"/>
    </row>
    <row r="472" ht="12.75" spans="1:2">
      <c r="A472" s="25"/>
      <c r="B472" s="25"/>
    </row>
    <row r="473" ht="12.75" spans="1:2">
      <c r="A473" s="25"/>
      <c r="B473" s="25"/>
    </row>
    <row r="474" ht="12.75" spans="1:2">
      <c r="A474" s="25"/>
      <c r="B474" s="25"/>
    </row>
    <row r="475" ht="12.75" spans="1:2">
      <c r="A475" s="25"/>
      <c r="B475" s="25"/>
    </row>
    <row r="476" ht="12.75" spans="1:2">
      <c r="A476" s="25"/>
      <c r="B476" s="25"/>
    </row>
    <row r="477" ht="12.75" spans="1:2">
      <c r="A477" s="25"/>
      <c r="B477" s="25"/>
    </row>
    <row r="478" ht="12.75" spans="1:2">
      <c r="A478" s="25"/>
      <c r="B478" s="25"/>
    </row>
    <row r="479" ht="12.75" spans="1:2">
      <c r="A479" s="25"/>
      <c r="B479" s="25"/>
    </row>
    <row r="480" ht="12.75" spans="1:2">
      <c r="A480" s="25"/>
      <c r="B480" s="25"/>
    </row>
    <row r="481" ht="12.75" spans="1:2">
      <c r="A481" s="25"/>
      <c r="B481" s="25"/>
    </row>
    <row r="482" ht="12.75" spans="1:2">
      <c r="A482" s="25"/>
      <c r="B482" s="25"/>
    </row>
    <row r="483" ht="12.75" spans="1:2">
      <c r="A483" s="25"/>
      <c r="B483" s="25"/>
    </row>
    <row r="484" ht="12.75" spans="1:2">
      <c r="A484" s="25"/>
      <c r="B484" s="25"/>
    </row>
    <row r="485" ht="12.75" spans="1:2">
      <c r="A485" s="25"/>
      <c r="B485" s="25"/>
    </row>
    <row r="486" ht="12.75" spans="1:2">
      <c r="A486" s="25"/>
      <c r="B486" s="25"/>
    </row>
    <row r="487" ht="12.75" spans="1:2">
      <c r="A487" s="25"/>
      <c r="B487" s="25"/>
    </row>
    <row r="488" ht="12.75" spans="1:2">
      <c r="A488" s="25"/>
      <c r="B488" s="25"/>
    </row>
    <row r="489" ht="12.75" spans="1:2">
      <c r="A489" s="25"/>
      <c r="B489" s="25"/>
    </row>
    <row r="490" ht="12.75" spans="1:2">
      <c r="A490" s="25"/>
      <c r="B490" s="25"/>
    </row>
    <row r="491" ht="12.75" spans="1:2">
      <c r="A491" s="25"/>
      <c r="B491" s="25"/>
    </row>
    <row r="492" ht="12.75" spans="1:2">
      <c r="A492" s="25"/>
      <c r="B492" s="25"/>
    </row>
    <row r="493" ht="12.75" spans="1:2">
      <c r="A493" s="25"/>
      <c r="B493" s="25"/>
    </row>
    <row r="494" ht="12.75" spans="1:2">
      <c r="A494" s="25"/>
      <c r="B494" s="25"/>
    </row>
    <row r="495" ht="12.75" spans="1:2">
      <c r="A495" s="25"/>
      <c r="B495" s="25"/>
    </row>
    <row r="496" ht="12.75" spans="1:2">
      <c r="A496" s="25"/>
      <c r="B496" s="25"/>
    </row>
    <row r="497" ht="12.75" spans="1:2">
      <c r="A497" s="25"/>
      <c r="B497" s="25"/>
    </row>
    <row r="498" ht="12.75" spans="1:2">
      <c r="A498" s="25"/>
      <c r="B498" s="25"/>
    </row>
    <row r="499" ht="12.75" spans="1:2">
      <c r="A499" s="25"/>
      <c r="B499" s="25"/>
    </row>
    <row r="500" ht="12.75" spans="1:2">
      <c r="A500" s="25"/>
      <c r="B500" s="25"/>
    </row>
    <row r="501" ht="12.75" spans="1:2">
      <c r="A501" s="25"/>
      <c r="B501" s="25"/>
    </row>
    <row r="502" ht="12.75" spans="1:2">
      <c r="A502" s="25"/>
      <c r="B502" s="25"/>
    </row>
    <row r="503" ht="12.75" spans="1:2">
      <c r="A503" s="25"/>
      <c r="B503" s="25"/>
    </row>
    <row r="504" ht="12.75" spans="1:2">
      <c r="A504" s="25"/>
      <c r="B504" s="25"/>
    </row>
    <row r="505" ht="12.75" spans="1:2">
      <c r="A505" s="25"/>
      <c r="B505" s="25"/>
    </row>
    <row r="506" ht="12.75" spans="1:2">
      <c r="A506" s="25"/>
      <c r="B506" s="25"/>
    </row>
    <row r="507" ht="12.75" spans="1:2">
      <c r="A507" s="25"/>
      <c r="B507" s="25"/>
    </row>
    <row r="508" ht="12.75" spans="1:2">
      <c r="A508" s="25"/>
      <c r="B508" s="25"/>
    </row>
    <row r="509" ht="12.75" spans="1:2">
      <c r="A509" s="25"/>
      <c r="B509" s="25"/>
    </row>
    <row r="510" ht="12.75" spans="1:2">
      <c r="A510" s="25"/>
      <c r="B510" s="25"/>
    </row>
    <row r="511" ht="12.75" spans="1:2">
      <c r="A511" s="25"/>
      <c r="B511" s="25"/>
    </row>
    <row r="512" ht="12.75" spans="1:2">
      <c r="A512" s="25"/>
      <c r="B512" s="25"/>
    </row>
    <row r="513" ht="12.75" spans="1:2">
      <c r="A513" s="25"/>
      <c r="B513" s="25"/>
    </row>
    <row r="514" ht="12.75" spans="1:2">
      <c r="A514" s="25"/>
      <c r="B514" s="25"/>
    </row>
    <row r="515" ht="12.75" spans="1:2">
      <c r="A515" s="25"/>
      <c r="B515" s="25"/>
    </row>
    <row r="516" ht="12.75" spans="1:2">
      <c r="A516" s="25"/>
      <c r="B516" s="25"/>
    </row>
    <row r="517" ht="12.75" spans="1:2">
      <c r="A517" s="25"/>
      <c r="B517" s="25"/>
    </row>
    <row r="518" ht="12.75" spans="1:2">
      <c r="A518" s="25"/>
      <c r="B518" s="25"/>
    </row>
    <row r="519" ht="12.75" spans="1:2">
      <c r="A519" s="25"/>
      <c r="B519" s="25"/>
    </row>
    <row r="520" ht="12.75" spans="1:2">
      <c r="A520" s="25"/>
      <c r="B520" s="25"/>
    </row>
    <row r="521" ht="12.75" spans="1:2">
      <c r="A521" s="25"/>
      <c r="B521" s="25"/>
    </row>
    <row r="522" ht="12.75" spans="1:2">
      <c r="A522" s="25"/>
      <c r="B522" s="25"/>
    </row>
    <row r="523" ht="12.75" spans="1:2">
      <c r="A523" s="25"/>
      <c r="B523" s="25"/>
    </row>
    <row r="524" ht="12.75" spans="1:2">
      <c r="A524" s="25"/>
      <c r="B524" s="25"/>
    </row>
    <row r="525" ht="12.75" spans="1:2">
      <c r="A525" s="25"/>
      <c r="B525" s="25"/>
    </row>
    <row r="526" ht="12.75" spans="1:2">
      <c r="A526" s="25"/>
      <c r="B526" s="25"/>
    </row>
    <row r="527" ht="12.75" spans="1:2">
      <c r="A527" s="25"/>
      <c r="B527" s="25"/>
    </row>
    <row r="528" ht="12.75" spans="1:2">
      <c r="A528" s="25"/>
      <c r="B528" s="25"/>
    </row>
    <row r="529" ht="12.75" spans="1:2">
      <c r="A529" s="25"/>
      <c r="B529" s="25"/>
    </row>
    <row r="530" ht="12.75" spans="1:2">
      <c r="A530" s="25"/>
      <c r="B530" s="25"/>
    </row>
    <row r="531" ht="12.75" spans="1:2">
      <c r="A531" s="25"/>
      <c r="B531" s="25"/>
    </row>
    <row r="532" ht="12.75" spans="1:2">
      <c r="A532" s="25"/>
      <c r="B532" s="25"/>
    </row>
    <row r="533" ht="12.75" spans="1:2">
      <c r="A533" s="25"/>
      <c r="B533" s="25"/>
    </row>
    <row r="534" ht="12.75" spans="1:2">
      <c r="A534" s="25"/>
      <c r="B534" s="25"/>
    </row>
    <row r="535" ht="12.75" spans="1:2">
      <c r="A535" s="25"/>
      <c r="B535" s="25"/>
    </row>
    <row r="536" ht="12.75" spans="1:2">
      <c r="A536" s="25"/>
      <c r="B536" s="25"/>
    </row>
    <row r="537" ht="12.75" spans="1:2">
      <c r="A537" s="25"/>
      <c r="B537" s="25"/>
    </row>
    <row r="538" ht="12.75" spans="1:2">
      <c r="A538" s="25"/>
      <c r="B538" s="25"/>
    </row>
    <row r="539" ht="12.75" spans="1:2">
      <c r="A539" s="25"/>
      <c r="B539" s="25"/>
    </row>
    <row r="540" ht="12.75" spans="1:2">
      <c r="A540" s="25"/>
      <c r="B540" s="25"/>
    </row>
    <row r="541" ht="12.75" spans="1:2">
      <c r="A541" s="25"/>
      <c r="B541" s="25"/>
    </row>
    <row r="542" ht="12.75" spans="1:2">
      <c r="A542" s="25"/>
      <c r="B542" s="25"/>
    </row>
    <row r="543" ht="12.75" spans="1:2">
      <c r="A543" s="25"/>
      <c r="B543" s="25"/>
    </row>
    <row r="544" ht="12.75" spans="1:2">
      <c r="A544" s="25"/>
      <c r="B544" s="25"/>
    </row>
    <row r="545" ht="12.75" spans="1:2">
      <c r="A545" s="25"/>
      <c r="B545" s="25"/>
    </row>
    <row r="546" ht="12.75" spans="1:2">
      <c r="A546" s="25"/>
      <c r="B546" s="25"/>
    </row>
    <row r="547" ht="12.75" spans="1:2">
      <c r="A547" s="25"/>
      <c r="B547" s="25"/>
    </row>
    <row r="548" ht="12.75" spans="1:2">
      <c r="A548" s="25"/>
      <c r="B548" s="25"/>
    </row>
    <row r="549" ht="12.75" spans="1:2">
      <c r="A549" s="25"/>
      <c r="B549" s="25"/>
    </row>
    <row r="550" ht="12.75" spans="1:2">
      <c r="A550" s="25"/>
      <c r="B550" s="25"/>
    </row>
    <row r="551" ht="12.75" spans="1:2">
      <c r="A551" s="25"/>
      <c r="B551" s="25"/>
    </row>
    <row r="552" ht="12.75" spans="1:2">
      <c r="A552" s="25"/>
      <c r="B552" s="25"/>
    </row>
    <row r="553" ht="12.75" spans="1:2">
      <c r="A553" s="25"/>
      <c r="B553" s="25"/>
    </row>
    <row r="554" ht="12.75" spans="1:2">
      <c r="A554" s="25"/>
      <c r="B554" s="25"/>
    </row>
    <row r="555" ht="12.75" spans="1:2">
      <c r="A555" s="25"/>
      <c r="B555" s="25"/>
    </row>
    <row r="556" ht="12.75" spans="1:2">
      <c r="A556" s="25"/>
      <c r="B556" s="25"/>
    </row>
    <row r="557" ht="12.75" spans="1:2">
      <c r="A557" s="25"/>
      <c r="B557" s="25"/>
    </row>
    <row r="558" ht="12.75" spans="1:2">
      <c r="A558" s="25"/>
      <c r="B558" s="25"/>
    </row>
    <row r="559" ht="12.75" spans="1:2">
      <c r="A559" s="25"/>
      <c r="B559" s="25"/>
    </row>
    <row r="560" ht="12.75" spans="1:2">
      <c r="A560" s="25"/>
      <c r="B560" s="25"/>
    </row>
    <row r="561" ht="12.75" spans="1:2">
      <c r="A561" s="25"/>
      <c r="B561" s="25"/>
    </row>
    <row r="562" ht="12.75" spans="1:2">
      <c r="A562" s="25"/>
      <c r="B562" s="25"/>
    </row>
    <row r="563" ht="12.75" spans="1:2">
      <c r="A563" s="25"/>
      <c r="B563" s="25"/>
    </row>
    <row r="564" ht="12.75" spans="1:2">
      <c r="A564" s="25"/>
      <c r="B564" s="25"/>
    </row>
    <row r="565" ht="12.75" spans="1:2">
      <c r="A565" s="25"/>
      <c r="B565" s="25"/>
    </row>
    <row r="566" ht="12.75" spans="1:2">
      <c r="A566" s="25"/>
      <c r="B566" s="25"/>
    </row>
    <row r="567" ht="12.75" spans="1:2">
      <c r="A567" s="25"/>
      <c r="B567" s="25"/>
    </row>
    <row r="568" ht="12.75" spans="1:2">
      <c r="A568" s="25"/>
      <c r="B568" s="25"/>
    </row>
    <row r="569" ht="12.75" spans="1:2">
      <c r="A569" s="25"/>
      <c r="B569" s="25"/>
    </row>
    <row r="570" ht="12.75" spans="1:2">
      <c r="A570" s="25"/>
      <c r="B570" s="25"/>
    </row>
    <row r="571" ht="12.75" spans="1:2">
      <c r="A571" s="25"/>
      <c r="B571" s="25"/>
    </row>
    <row r="572" ht="12.75" spans="1:2">
      <c r="A572" s="25"/>
      <c r="B572" s="25"/>
    </row>
    <row r="573" ht="12.75" spans="1:2">
      <c r="A573" s="25"/>
      <c r="B573" s="25"/>
    </row>
    <row r="574" ht="12.75" spans="1:2">
      <c r="A574" s="25"/>
      <c r="B574" s="25"/>
    </row>
    <row r="575" ht="12.75" spans="1:2">
      <c r="A575" s="25"/>
      <c r="B575" s="25"/>
    </row>
    <row r="576" ht="12.75" spans="1:2">
      <c r="A576" s="25"/>
      <c r="B576" s="25"/>
    </row>
    <row r="577" ht="12.75" spans="1:2">
      <c r="A577" s="25"/>
      <c r="B577" s="25"/>
    </row>
    <row r="578" ht="12.75" spans="1:2">
      <c r="A578" s="25"/>
      <c r="B578" s="25"/>
    </row>
    <row r="579" ht="12.75" spans="1:2">
      <c r="A579" s="25"/>
      <c r="B579" s="25"/>
    </row>
    <row r="580" ht="12.75" spans="1:2">
      <c r="A580" s="25"/>
      <c r="B580" s="25"/>
    </row>
    <row r="581" ht="12.75" spans="1:2">
      <c r="A581" s="25"/>
      <c r="B581" s="25"/>
    </row>
    <row r="582" ht="12.75" spans="1:2">
      <c r="A582" s="25"/>
      <c r="B582" s="25"/>
    </row>
    <row r="583" ht="12.75" spans="1:2">
      <c r="A583" s="25"/>
      <c r="B583" s="25"/>
    </row>
    <row r="584" ht="12.75" spans="1:2">
      <c r="A584" s="25"/>
      <c r="B584" s="25"/>
    </row>
    <row r="585" ht="12.75" spans="1:2">
      <c r="A585" s="25"/>
      <c r="B585" s="25"/>
    </row>
    <row r="586" ht="12.75" spans="1:2">
      <c r="A586" s="25"/>
      <c r="B586" s="25"/>
    </row>
    <row r="587" ht="12.75" spans="1:2">
      <c r="A587" s="25"/>
      <c r="B587" s="25"/>
    </row>
    <row r="588" ht="12.75" spans="1:2">
      <c r="A588" s="25"/>
      <c r="B588" s="25"/>
    </row>
    <row r="589" ht="12.75" spans="1:2">
      <c r="A589" s="25"/>
      <c r="B589" s="25"/>
    </row>
    <row r="590" ht="12.75" spans="1:2">
      <c r="A590" s="25"/>
      <c r="B590" s="25"/>
    </row>
    <row r="591" ht="12.75" spans="1:2">
      <c r="A591" s="25"/>
      <c r="B591" s="25"/>
    </row>
    <row r="592" ht="12.75" spans="1:2">
      <c r="A592" s="25"/>
      <c r="B592" s="25"/>
    </row>
    <row r="593" ht="12.75" spans="1:2">
      <c r="A593" s="25"/>
      <c r="B593" s="25"/>
    </row>
    <row r="594" ht="12.75" spans="1:2">
      <c r="A594" s="25"/>
      <c r="B594" s="25"/>
    </row>
    <row r="595" ht="12.75" spans="1:2">
      <c r="A595" s="25"/>
      <c r="B595" s="25"/>
    </row>
    <row r="596" ht="12.75" spans="1:2">
      <c r="A596" s="25"/>
      <c r="B596" s="25"/>
    </row>
    <row r="597" ht="12.75" spans="1:2">
      <c r="A597" s="25"/>
      <c r="B597" s="25"/>
    </row>
    <row r="598" ht="12.75" spans="1:2">
      <c r="A598" s="25"/>
      <c r="B598" s="25"/>
    </row>
    <row r="599" ht="12.75" spans="1:2">
      <c r="A599" s="25"/>
      <c r="B599" s="25"/>
    </row>
    <row r="600" ht="12.75" spans="1:2">
      <c r="A600" s="25"/>
      <c r="B600" s="25"/>
    </row>
    <row r="601" ht="12.75" spans="1:2">
      <c r="A601" s="25"/>
      <c r="B601" s="25"/>
    </row>
    <row r="602" ht="12.75" spans="1:2">
      <c r="A602" s="25"/>
      <c r="B602" s="25"/>
    </row>
    <row r="603" ht="12.75" spans="1:2">
      <c r="A603" s="25"/>
      <c r="B603" s="25"/>
    </row>
    <row r="604" ht="12.75" spans="1:2">
      <c r="A604" s="25"/>
      <c r="B604" s="25"/>
    </row>
    <row r="605" ht="12.75" spans="1:2">
      <c r="A605" s="25"/>
      <c r="B605" s="25"/>
    </row>
    <row r="606" ht="12.75" spans="1:2">
      <c r="A606" s="25"/>
      <c r="B606" s="25"/>
    </row>
    <row r="607" ht="12.75" spans="1:2">
      <c r="A607" s="25"/>
      <c r="B607" s="25"/>
    </row>
    <row r="608" ht="12.75" spans="1:2">
      <c r="A608" s="25"/>
      <c r="B608" s="25"/>
    </row>
    <row r="609" ht="12.75" spans="1:2">
      <c r="A609" s="25"/>
      <c r="B609" s="25"/>
    </row>
    <row r="610" ht="12.75" spans="1:2">
      <c r="A610" s="25"/>
      <c r="B610" s="25"/>
    </row>
    <row r="611" ht="12.75" spans="1:2">
      <c r="A611" s="25"/>
      <c r="B611" s="25"/>
    </row>
    <row r="612" ht="12.75" spans="1:2">
      <c r="A612" s="25"/>
      <c r="B612" s="25"/>
    </row>
    <row r="613" ht="12.75" spans="1:2">
      <c r="A613" s="25"/>
      <c r="B613" s="25"/>
    </row>
    <row r="614" ht="12.75" spans="1:2">
      <c r="A614" s="25"/>
      <c r="B614" s="25"/>
    </row>
    <row r="615" ht="12.75" spans="1:2">
      <c r="A615" s="25"/>
      <c r="B615" s="25"/>
    </row>
    <row r="616" ht="12.75" spans="1:2">
      <c r="A616" s="25"/>
      <c r="B616" s="25"/>
    </row>
    <row r="617" ht="12.75" spans="1:2">
      <c r="A617" s="25"/>
      <c r="B617" s="25"/>
    </row>
    <row r="618" ht="12.75" spans="1:2">
      <c r="A618" s="25"/>
      <c r="B618" s="25"/>
    </row>
    <row r="619" ht="12.75" spans="1:2">
      <c r="A619" s="25"/>
      <c r="B619" s="25"/>
    </row>
    <row r="620" ht="12.75" spans="1:2">
      <c r="A620" s="25"/>
      <c r="B620" s="25"/>
    </row>
    <row r="621" ht="12.75" spans="1:2">
      <c r="A621" s="25"/>
      <c r="B621" s="25"/>
    </row>
    <row r="622" ht="12.75" spans="1:2">
      <c r="A622" s="25"/>
      <c r="B622" s="25"/>
    </row>
    <row r="623" ht="12.75" spans="1:2">
      <c r="A623" s="25"/>
      <c r="B623" s="25"/>
    </row>
    <row r="624" ht="12.75" spans="1:2">
      <c r="A624" s="25"/>
      <c r="B624" s="25"/>
    </row>
    <row r="625" ht="12.75" spans="1:2">
      <c r="A625" s="25"/>
      <c r="B625" s="25"/>
    </row>
    <row r="626" ht="12.75" spans="1:2">
      <c r="A626" s="25"/>
      <c r="B626" s="25"/>
    </row>
    <row r="627" ht="12.75" spans="1:2">
      <c r="A627" s="25"/>
      <c r="B627" s="25"/>
    </row>
    <row r="628" ht="12.75" spans="1:2">
      <c r="A628" s="25"/>
      <c r="B628" s="25"/>
    </row>
    <row r="629" ht="12.75" spans="1:2">
      <c r="A629" s="25"/>
      <c r="B629" s="25"/>
    </row>
    <row r="630" ht="12.75" spans="1:2">
      <c r="A630" s="25"/>
      <c r="B630" s="25"/>
    </row>
    <row r="631" ht="12.75" spans="1:2">
      <c r="A631" s="25"/>
      <c r="B631" s="25"/>
    </row>
    <row r="632" ht="12.75" spans="1:2">
      <c r="A632" s="25"/>
      <c r="B632" s="25"/>
    </row>
    <row r="633" ht="12.75" spans="1:2">
      <c r="A633" s="25"/>
      <c r="B633" s="25"/>
    </row>
    <row r="634" ht="12.75" spans="1:2">
      <c r="A634" s="25"/>
      <c r="B634" s="25"/>
    </row>
    <row r="635" ht="12.75" spans="1:2">
      <c r="A635" s="25"/>
      <c r="B635" s="25"/>
    </row>
    <row r="636" ht="12.75" spans="1:2">
      <c r="A636" s="25"/>
      <c r="B636" s="25"/>
    </row>
    <row r="637" ht="12.75" spans="1:2">
      <c r="A637" s="25"/>
      <c r="B637" s="25"/>
    </row>
    <row r="638" ht="12.75" spans="1:2">
      <c r="A638" s="25"/>
      <c r="B638" s="25"/>
    </row>
    <row r="639" ht="12.75" spans="1:2">
      <c r="A639" s="25"/>
      <c r="B639" s="25"/>
    </row>
    <row r="640" ht="12.75" spans="1:2">
      <c r="A640" s="25"/>
      <c r="B640" s="25"/>
    </row>
    <row r="641" ht="12.75" spans="1:2">
      <c r="A641" s="25"/>
      <c r="B641" s="25"/>
    </row>
    <row r="642" ht="12.75" spans="1:2">
      <c r="A642" s="25"/>
      <c r="B642" s="25"/>
    </row>
    <row r="643" ht="12.75" spans="1:2">
      <c r="A643" s="25"/>
      <c r="B643" s="25"/>
    </row>
    <row r="644" ht="12.75" spans="1:2">
      <c r="A644" s="25"/>
      <c r="B644" s="25"/>
    </row>
    <row r="645" ht="12.75" spans="1:2">
      <c r="A645" s="25"/>
      <c r="B645" s="25"/>
    </row>
    <row r="646" ht="12.75" spans="1:2">
      <c r="A646" s="25"/>
      <c r="B646" s="25"/>
    </row>
    <row r="647" ht="12.75" spans="1:2">
      <c r="A647" s="25"/>
      <c r="B647" s="25"/>
    </row>
    <row r="648" ht="12.75" spans="1:2">
      <c r="A648" s="25"/>
      <c r="B648" s="25"/>
    </row>
    <row r="649" ht="12.75" spans="1:2">
      <c r="A649" s="25"/>
      <c r="B649" s="25"/>
    </row>
    <row r="650" ht="12.75" spans="1:2">
      <c r="A650" s="25"/>
      <c r="B650" s="25"/>
    </row>
    <row r="651" ht="12.75" spans="1:2">
      <c r="A651" s="25"/>
      <c r="B651" s="25"/>
    </row>
    <row r="652" ht="12.75" spans="1:2">
      <c r="A652" s="25"/>
      <c r="B652" s="25"/>
    </row>
    <row r="653" ht="12.75" spans="1:2">
      <c r="A653" s="25"/>
      <c r="B653" s="25"/>
    </row>
    <row r="654" ht="12.75" spans="1:2">
      <c r="A654" s="25"/>
      <c r="B654" s="25"/>
    </row>
    <row r="655" ht="12.75" spans="1:2">
      <c r="A655" s="25"/>
      <c r="B655" s="25"/>
    </row>
    <row r="656" ht="12.75" spans="1:2">
      <c r="A656" s="25"/>
      <c r="B656" s="25"/>
    </row>
    <row r="657" ht="12.75" spans="1:2">
      <c r="A657" s="25"/>
      <c r="B657" s="25"/>
    </row>
    <row r="658" ht="12.75" spans="1:2">
      <c r="A658" s="25"/>
      <c r="B658" s="25"/>
    </row>
    <row r="659" ht="12.75" spans="1:2">
      <c r="A659" s="25"/>
      <c r="B659" s="25"/>
    </row>
    <row r="660" ht="12.75" spans="1:2">
      <c r="A660" s="25"/>
      <c r="B660" s="25"/>
    </row>
    <row r="661" ht="12.75" spans="1:2">
      <c r="A661" s="25"/>
      <c r="B661" s="25"/>
    </row>
    <row r="662" ht="12.75" spans="1:2">
      <c r="A662" s="25"/>
      <c r="B662" s="25"/>
    </row>
    <row r="663" ht="12.75" spans="1:2">
      <c r="A663" s="25"/>
      <c r="B663" s="25"/>
    </row>
    <row r="664" ht="12.75" spans="1:2">
      <c r="A664" s="25"/>
      <c r="B664" s="25"/>
    </row>
    <row r="665" ht="12.75" spans="1:2">
      <c r="A665" s="25"/>
      <c r="B665" s="25"/>
    </row>
    <row r="666" ht="12.75" spans="1:2">
      <c r="A666" s="25"/>
      <c r="B666" s="25"/>
    </row>
    <row r="667" ht="12.75" spans="1:2">
      <c r="A667" s="25"/>
      <c r="B667" s="25"/>
    </row>
    <row r="668" ht="12.75" spans="1:2">
      <c r="A668" s="25"/>
      <c r="B668" s="25"/>
    </row>
    <row r="669" ht="12.75" spans="1:2">
      <c r="A669" s="25"/>
      <c r="B669" s="25"/>
    </row>
    <row r="670" ht="12.75" spans="1:2">
      <c r="A670" s="25"/>
      <c r="B670" s="25"/>
    </row>
    <row r="671" ht="12.75" spans="1:2">
      <c r="A671" s="25"/>
      <c r="B671" s="25"/>
    </row>
    <row r="672" ht="12.75" spans="1:2">
      <c r="A672" s="25"/>
      <c r="B672" s="25"/>
    </row>
    <row r="673" ht="12.75" spans="1:2">
      <c r="A673" s="25"/>
      <c r="B673" s="25"/>
    </row>
    <row r="674" ht="12.75" spans="1:2">
      <c r="A674" s="25"/>
      <c r="B674" s="25"/>
    </row>
    <row r="675" ht="12.75" spans="1:2">
      <c r="A675" s="25"/>
      <c r="B675" s="25"/>
    </row>
    <row r="676" ht="12.75" spans="1:2">
      <c r="A676" s="25"/>
      <c r="B676" s="25"/>
    </row>
    <row r="677" ht="12.75" spans="1:2">
      <c r="A677" s="25"/>
      <c r="B677" s="25"/>
    </row>
    <row r="678" ht="12.75" spans="1:2">
      <c r="A678" s="25"/>
      <c r="B678" s="25"/>
    </row>
    <row r="679" ht="12.75" spans="1:2">
      <c r="A679" s="25"/>
      <c r="B679" s="25"/>
    </row>
    <row r="680" ht="12.75" spans="1:2">
      <c r="A680" s="25"/>
      <c r="B680" s="25"/>
    </row>
    <row r="681" ht="12.75" spans="1:2">
      <c r="A681" s="25"/>
      <c r="B681" s="25"/>
    </row>
    <row r="682" ht="12.75" spans="1:2">
      <c r="A682" s="25"/>
      <c r="B682" s="25"/>
    </row>
    <row r="683" ht="12.75" spans="1:2">
      <c r="A683" s="25"/>
      <c r="B683" s="25"/>
    </row>
    <row r="684" ht="12.75" spans="1:2">
      <c r="A684" s="25"/>
      <c r="B684" s="25"/>
    </row>
    <row r="685" ht="12.75" spans="1:2">
      <c r="A685" s="25"/>
      <c r="B685" s="25"/>
    </row>
    <row r="686" ht="12.75" spans="1:2">
      <c r="A686" s="25"/>
      <c r="B686" s="25"/>
    </row>
    <row r="687" ht="12.75" spans="1:2">
      <c r="A687" s="25"/>
      <c r="B687" s="25"/>
    </row>
    <row r="688" ht="12.75" spans="1:2">
      <c r="A688" s="25"/>
      <c r="B688" s="25"/>
    </row>
    <row r="689" ht="12.75" spans="1:2">
      <c r="A689" s="25"/>
      <c r="B689" s="25"/>
    </row>
    <row r="690" ht="12.75" spans="1:2">
      <c r="A690" s="25"/>
      <c r="B690" s="25"/>
    </row>
    <row r="691" ht="12.75" spans="1:2">
      <c r="A691" s="25"/>
      <c r="B691" s="25"/>
    </row>
    <row r="692" ht="12.75" spans="1:2">
      <c r="A692" s="25"/>
      <c r="B692" s="25"/>
    </row>
    <row r="693" ht="12.75" spans="1:2">
      <c r="A693" s="25"/>
      <c r="B693" s="25"/>
    </row>
    <row r="694" ht="12.75" spans="1:2">
      <c r="A694" s="25"/>
      <c r="B694" s="25"/>
    </row>
    <row r="695" ht="12.75" spans="1:2">
      <c r="A695" s="25"/>
      <c r="B695" s="25"/>
    </row>
    <row r="696" ht="12.75" spans="1:2">
      <c r="A696" s="25"/>
      <c r="B696" s="25"/>
    </row>
    <row r="697" ht="12.75" spans="1:2">
      <c r="A697" s="25"/>
      <c r="B697" s="25"/>
    </row>
    <row r="698" ht="12.75" spans="1:2">
      <c r="A698" s="25"/>
      <c r="B698" s="25"/>
    </row>
    <row r="699" ht="12.75" spans="1:2">
      <c r="A699" s="25"/>
      <c r="B699" s="25"/>
    </row>
    <row r="700" ht="12.75" spans="1:2">
      <c r="A700" s="25"/>
      <c r="B700" s="25"/>
    </row>
    <row r="701" ht="12.75" spans="1:2">
      <c r="A701" s="25"/>
      <c r="B701" s="25"/>
    </row>
    <row r="702" ht="12.75" spans="1:2">
      <c r="A702" s="25"/>
      <c r="B702" s="25"/>
    </row>
    <row r="703" ht="12.75" spans="1:2">
      <c r="A703" s="25"/>
      <c r="B703" s="25"/>
    </row>
    <row r="704" ht="12.75" spans="1:2">
      <c r="A704" s="25"/>
      <c r="B704" s="25"/>
    </row>
    <row r="705" ht="12.75" spans="1:2">
      <c r="A705" s="25"/>
      <c r="B705" s="25"/>
    </row>
    <row r="706" ht="12.75" spans="1:2">
      <c r="A706" s="25"/>
      <c r="B706" s="25"/>
    </row>
    <row r="707" ht="12.75" spans="1:2">
      <c r="A707" s="25"/>
      <c r="B707" s="25"/>
    </row>
    <row r="708" ht="12.75" spans="1:2">
      <c r="A708" s="25"/>
      <c r="B708" s="25"/>
    </row>
    <row r="709" ht="12.75" spans="1:2">
      <c r="A709" s="25"/>
      <c r="B709" s="25"/>
    </row>
    <row r="710" ht="12.75" spans="1:2">
      <c r="A710" s="25"/>
      <c r="B710" s="25"/>
    </row>
    <row r="711" ht="12.75" spans="1:2">
      <c r="A711" s="25"/>
      <c r="B711" s="25"/>
    </row>
    <row r="712" ht="12.75" spans="1:2">
      <c r="A712" s="25"/>
      <c r="B712" s="25"/>
    </row>
    <row r="713" ht="12.75" spans="1:2">
      <c r="A713" s="25"/>
      <c r="B713" s="25"/>
    </row>
    <row r="714" ht="12.75" spans="1:2">
      <c r="A714" s="25"/>
      <c r="B714" s="25"/>
    </row>
    <row r="715" ht="12.75" spans="1:2">
      <c r="A715" s="25"/>
      <c r="B715" s="25"/>
    </row>
    <row r="716" ht="12.75" spans="1:2">
      <c r="A716" s="25"/>
      <c r="B716" s="25"/>
    </row>
    <row r="717" ht="12.75" spans="1:2">
      <c r="A717" s="25"/>
      <c r="B717" s="25"/>
    </row>
    <row r="718" ht="12.75" spans="1:2">
      <c r="A718" s="25"/>
      <c r="B718" s="25"/>
    </row>
    <row r="719" ht="12.75" spans="1:2">
      <c r="A719" s="25"/>
      <c r="B719" s="25"/>
    </row>
    <row r="720" ht="12.75" spans="1:2">
      <c r="A720" s="25"/>
      <c r="B720" s="25"/>
    </row>
    <row r="721" ht="12.75" spans="1:2">
      <c r="A721" s="25"/>
      <c r="B721" s="25"/>
    </row>
    <row r="722" ht="12.75" spans="1:2">
      <c r="A722" s="25"/>
      <c r="B722" s="25"/>
    </row>
    <row r="723" ht="12.75" spans="1:2">
      <c r="A723" s="25"/>
      <c r="B723" s="25"/>
    </row>
    <row r="724" ht="12.75" spans="1:2">
      <c r="A724" s="25"/>
      <c r="B724" s="25"/>
    </row>
    <row r="725" ht="12.75" spans="1:2">
      <c r="A725" s="25"/>
      <c r="B725" s="25"/>
    </row>
    <row r="726" ht="12.75" spans="1:2">
      <c r="A726" s="25"/>
      <c r="B726" s="25"/>
    </row>
    <row r="727" ht="12.75" spans="1:2">
      <c r="A727" s="25"/>
      <c r="B727" s="25"/>
    </row>
    <row r="728" ht="12.75" spans="1:2">
      <c r="A728" s="25"/>
      <c r="B728" s="25"/>
    </row>
    <row r="729" ht="12.75" spans="1:2">
      <c r="A729" s="25"/>
      <c r="B729" s="25"/>
    </row>
    <row r="730" ht="12.75" spans="1:2">
      <c r="A730" s="25"/>
      <c r="B730" s="25"/>
    </row>
    <row r="731" ht="12.75" spans="1:2">
      <c r="A731" s="25"/>
      <c r="B731" s="25"/>
    </row>
    <row r="732" ht="12.75" spans="1:2">
      <c r="A732" s="25"/>
      <c r="B732" s="25"/>
    </row>
    <row r="733" ht="12.75" spans="1:2">
      <c r="A733" s="25"/>
      <c r="B733" s="25"/>
    </row>
    <row r="734" ht="12.75" spans="1:2">
      <c r="A734" s="25"/>
      <c r="B734" s="25"/>
    </row>
    <row r="735" ht="12.75" spans="1:2">
      <c r="A735" s="25"/>
      <c r="B735" s="25"/>
    </row>
    <row r="736" ht="12.75" spans="1:2">
      <c r="A736" s="25"/>
      <c r="B736" s="25"/>
    </row>
    <row r="737" ht="12.75" spans="1:2">
      <c r="A737" s="25"/>
      <c r="B737" s="25"/>
    </row>
    <row r="738" ht="12.75" spans="1:2">
      <c r="A738" s="25"/>
      <c r="B738" s="25"/>
    </row>
    <row r="739" ht="12.75" spans="1:2">
      <c r="A739" s="25"/>
      <c r="B739" s="25"/>
    </row>
    <row r="740" ht="12.75" spans="1:2">
      <c r="A740" s="25"/>
      <c r="B740" s="25"/>
    </row>
    <row r="741" ht="12.75" spans="1:2">
      <c r="A741" s="25"/>
      <c r="B741" s="25"/>
    </row>
    <row r="742" ht="12.75" spans="1:2">
      <c r="A742" s="25"/>
      <c r="B742" s="25"/>
    </row>
    <row r="743" ht="12.75" spans="1:2">
      <c r="A743" s="25"/>
      <c r="B743" s="25"/>
    </row>
    <row r="744" ht="12.75" spans="1:2">
      <c r="A744" s="25"/>
      <c r="B744" s="25"/>
    </row>
    <row r="745" ht="12.75" spans="1:2">
      <c r="A745" s="25"/>
      <c r="B745" s="25"/>
    </row>
    <row r="746" ht="12.75" spans="1:2">
      <c r="A746" s="25"/>
      <c r="B746" s="25"/>
    </row>
    <row r="747" ht="12.75" spans="1:2">
      <c r="A747" s="25"/>
      <c r="B747" s="25"/>
    </row>
    <row r="748" ht="12.75" spans="1:2">
      <c r="A748" s="25"/>
      <c r="B748" s="25"/>
    </row>
    <row r="749" ht="12.75" spans="1:2">
      <c r="A749" s="25"/>
      <c r="B749" s="25"/>
    </row>
    <row r="750" ht="12.75" spans="1:2">
      <c r="A750" s="25"/>
      <c r="B750" s="25"/>
    </row>
    <row r="751" ht="12.75" spans="1:2">
      <c r="A751" s="25"/>
      <c r="B751" s="25"/>
    </row>
    <row r="752" ht="12.75" spans="1:2">
      <c r="A752" s="25"/>
      <c r="B752" s="25"/>
    </row>
    <row r="753" ht="12.75" spans="1:2">
      <c r="A753" s="25"/>
      <c r="B753" s="25"/>
    </row>
    <row r="754" ht="12.75" spans="1:2">
      <c r="A754" s="25"/>
      <c r="B754" s="25"/>
    </row>
    <row r="755" ht="12.75" spans="1:2">
      <c r="A755" s="25"/>
      <c r="B755" s="25"/>
    </row>
    <row r="756" ht="12.75" spans="1:2">
      <c r="A756" s="25"/>
      <c r="B756" s="25"/>
    </row>
    <row r="757" ht="12.75" spans="1:2">
      <c r="A757" s="25"/>
      <c r="B757" s="25"/>
    </row>
    <row r="758" ht="12.75" spans="1:2">
      <c r="A758" s="25"/>
      <c r="B758" s="25"/>
    </row>
    <row r="759" ht="12.75" spans="1:2">
      <c r="A759" s="25"/>
      <c r="B759" s="25"/>
    </row>
    <row r="760" ht="12.75" spans="1:2">
      <c r="A760" s="25"/>
      <c r="B760" s="25"/>
    </row>
    <row r="761" ht="12.75" spans="1:2">
      <c r="A761" s="25"/>
      <c r="B761" s="25"/>
    </row>
    <row r="762" ht="12.75" spans="1:2">
      <c r="A762" s="25"/>
      <c r="B762" s="25"/>
    </row>
    <row r="763" ht="12.75" spans="1:2">
      <c r="A763" s="25"/>
      <c r="B763" s="25"/>
    </row>
    <row r="764" ht="12.75" spans="1:2">
      <c r="A764" s="25"/>
      <c r="B764" s="25"/>
    </row>
    <row r="765" ht="12.75" spans="1:2">
      <c r="A765" s="25"/>
      <c r="B765" s="25"/>
    </row>
    <row r="766" ht="12.75" spans="1:2">
      <c r="A766" s="25"/>
      <c r="B766" s="25"/>
    </row>
    <row r="767" ht="12.75" spans="1:2">
      <c r="A767" s="25"/>
      <c r="B767" s="25"/>
    </row>
    <row r="768" ht="12.75" spans="1:2">
      <c r="A768" s="25"/>
      <c r="B768" s="25"/>
    </row>
    <row r="769" ht="12.75" spans="1:2">
      <c r="A769" s="25"/>
      <c r="B769" s="25"/>
    </row>
    <row r="770" ht="12.75" spans="1:2">
      <c r="A770" s="25"/>
      <c r="B770" s="25"/>
    </row>
    <row r="771" ht="12.75" spans="1:2">
      <c r="A771" s="25"/>
      <c r="B771" s="25"/>
    </row>
    <row r="772" ht="12.75" spans="1:2">
      <c r="A772" s="25"/>
      <c r="B772" s="25"/>
    </row>
    <row r="773" ht="12.75" spans="1:2">
      <c r="A773" s="25"/>
      <c r="B773" s="25"/>
    </row>
    <row r="774" ht="12.75" spans="1:2">
      <c r="A774" s="25"/>
      <c r="B774" s="25"/>
    </row>
    <row r="775" ht="12.75" spans="1:2">
      <c r="A775" s="25"/>
      <c r="B775" s="25"/>
    </row>
    <row r="776" ht="12.75" spans="1:2">
      <c r="A776" s="25"/>
      <c r="B776" s="25"/>
    </row>
    <row r="777" ht="12.75" spans="1:2">
      <c r="A777" s="25"/>
      <c r="B777" s="25"/>
    </row>
    <row r="778" ht="12.75" spans="1:2">
      <c r="A778" s="25"/>
      <c r="B778" s="25"/>
    </row>
    <row r="779" ht="12.75" spans="1:2">
      <c r="A779" s="25"/>
      <c r="B779" s="25"/>
    </row>
    <row r="780" ht="12.75" spans="1:2">
      <c r="A780" s="25"/>
      <c r="B780" s="25"/>
    </row>
    <row r="781" ht="12.75" spans="1:2">
      <c r="A781" s="25"/>
      <c r="B781" s="25"/>
    </row>
    <row r="782" ht="12.75" spans="1:2">
      <c r="A782" s="25"/>
      <c r="B782" s="25"/>
    </row>
    <row r="783" ht="12.75" spans="1:2">
      <c r="A783" s="25"/>
      <c r="B783" s="25"/>
    </row>
    <row r="784" ht="12.75" spans="1:2">
      <c r="A784" s="25"/>
      <c r="B784" s="25"/>
    </row>
    <row r="785" ht="12.75" spans="1:2">
      <c r="A785" s="25"/>
      <c r="B785" s="25"/>
    </row>
    <row r="786" ht="12.75" spans="1:2">
      <c r="A786" s="25"/>
      <c r="B786" s="25"/>
    </row>
    <row r="787" ht="12.75" spans="1:2">
      <c r="A787" s="25"/>
      <c r="B787" s="25"/>
    </row>
    <row r="788" ht="12.75" spans="1:2">
      <c r="A788" s="25"/>
      <c r="B788" s="25"/>
    </row>
    <row r="789" ht="12.75" spans="1:2">
      <c r="A789" s="25"/>
      <c r="B789" s="25"/>
    </row>
    <row r="790" ht="12.75" spans="1:2">
      <c r="A790" s="25"/>
      <c r="B790" s="25"/>
    </row>
    <row r="791" ht="12.75" spans="1:2">
      <c r="A791" s="25"/>
      <c r="B791" s="25"/>
    </row>
    <row r="792" ht="12.75" spans="1:2">
      <c r="A792" s="25"/>
      <c r="B792" s="25"/>
    </row>
    <row r="793" ht="12.75" spans="1:2">
      <c r="A793" s="25"/>
      <c r="B793" s="25"/>
    </row>
    <row r="794" ht="12.75" spans="1:2">
      <c r="A794" s="25"/>
      <c r="B794" s="25"/>
    </row>
    <row r="795" ht="12.75" spans="1:2">
      <c r="A795" s="25"/>
      <c r="B795" s="25"/>
    </row>
    <row r="796" ht="12.75" spans="1:2">
      <c r="A796" s="25"/>
      <c r="B796" s="25"/>
    </row>
    <row r="797" ht="12.75" spans="1:2">
      <c r="A797" s="25"/>
      <c r="B797" s="25"/>
    </row>
    <row r="798" ht="12.75" spans="1:2">
      <c r="A798" s="25"/>
      <c r="B798" s="25"/>
    </row>
    <row r="799" ht="12.75" spans="1:2">
      <c r="A799" s="25"/>
      <c r="B799" s="25"/>
    </row>
    <row r="800" ht="12.75" spans="1:2">
      <c r="A800" s="25"/>
      <c r="B800" s="25"/>
    </row>
    <row r="801" ht="12.75" spans="1:2">
      <c r="A801" s="25"/>
      <c r="B801" s="25"/>
    </row>
    <row r="802" ht="12.75" spans="1:2">
      <c r="A802" s="25"/>
      <c r="B802" s="25"/>
    </row>
    <row r="803" ht="12.75" spans="1:2">
      <c r="A803" s="25"/>
      <c r="B803" s="25"/>
    </row>
    <row r="804" ht="12.75" spans="1:2">
      <c r="A804" s="25"/>
      <c r="B804" s="25"/>
    </row>
    <row r="805" ht="12.75" spans="1:2">
      <c r="A805" s="25"/>
      <c r="B805" s="25"/>
    </row>
    <row r="806" ht="12.75" spans="1:2">
      <c r="A806" s="25"/>
      <c r="B806" s="25"/>
    </row>
    <row r="807" ht="12.75" spans="1:2">
      <c r="A807" s="25"/>
      <c r="B807" s="25"/>
    </row>
    <row r="808" ht="12.75" spans="1:2">
      <c r="A808" s="25"/>
      <c r="B808" s="25"/>
    </row>
    <row r="809" ht="12.75" spans="1:2">
      <c r="A809" s="25"/>
      <c r="B809" s="25"/>
    </row>
    <row r="810" ht="12.75" spans="1:2">
      <c r="A810" s="25"/>
      <c r="B810" s="25"/>
    </row>
    <row r="811" ht="12.75" spans="1:2">
      <c r="A811" s="25"/>
      <c r="B811" s="25"/>
    </row>
    <row r="812" ht="12.75" spans="1:2">
      <c r="A812" s="25"/>
      <c r="B812" s="25"/>
    </row>
    <row r="813" ht="12.75" spans="1:2">
      <c r="A813" s="25"/>
      <c r="B813" s="25"/>
    </row>
    <row r="814" ht="12.75" spans="1:2">
      <c r="A814" s="25"/>
      <c r="B814" s="25"/>
    </row>
    <row r="815" ht="12.75" spans="1:2">
      <c r="A815" s="25"/>
      <c r="B815" s="25"/>
    </row>
    <row r="816" ht="12.75" spans="1:2">
      <c r="A816" s="25"/>
      <c r="B816" s="25"/>
    </row>
    <row r="817" ht="12.75" spans="1:2">
      <c r="A817" s="25"/>
      <c r="B817" s="25"/>
    </row>
    <row r="818" ht="12.75" spans="1:2">
      <c r="A818" s="25"/>
      <c r="B818" s="25"/>
    </row>
    <row r="819" ht="12.75" spans="1:2">
      <c r="A819" s="25"/>
      <c r="B819" s="25"/>
    </row>
    <row r="820" ht="12.75" spans="1:2">
      <c r="A820" s="25"/>
      <c r="B820" s="25"/>
    </row>
    <row r="821" ht="12.75" spans="1:2">
      <c r="A821" s="25"/>
      <c r="B821" s="25"/>
    </row>
    <row r="822" ht="12.75" spans="1:2">
      <c r="A822" s="25"/>
      <c r="B822" s="25"/>
    </row>
    <row r="823" ht="12.75" spans="1:2">
      <c r="A823" s="25"/>
      <c r="B823" s="25"/>
    </row>
    <row r="824" ht="12.75" spans="1:2">
      <c r="A824" s="25"/>
      <c r="B824" s="25"/>
    </row>
    <row r="825" ht="12.75" spans="1:2">
      <c r="A825" s="25"/>
      <c r="B825" s="25"/>
    </row>
    <row r="826" ht="12.75" spans="1:2">
      <c r="A826" s="25"/>
      <c r="B826" s="25"/>
    </row>
    <row r="827" ht="12.75" spans="1:2">
      <c r="A827" s="25"/>
      <c r="B827" s="25"/>
    </row>
    <row r="828" ht="12.75" spans="1:2">
      <c r="A828" s="25"/>
      <c r="B828" s="25"/>
    </row>
    <row r="829" ht="12.75" spans="1:2">
      <c r="A829" s="25"/>
      <c r="B829" s="25"/>
    </row>
    <row r="830" ht="12.75" spans="1:2">
      <c r="A830" s="25"/>
      <c r="B830" s="25"/>
    </row>
    <row r="831" ht="12.75" spans="1:2">
      <c r="A831" s="25"/>
      <c r="B831" s="25"/>
    </row>
    <row r="832" ht="12.75" spans="1:2">
      <c r="A832" s="25"/>
      <c r="B832" s="25"/>
    </row>
    <row r="833" ht="12.75" spans="1:2">
      <c r="A833" s="25"/>
      <c r="B833" s="25"/>
    </row>
    <row r="834" ht="12.75" spans="1:2">
      <c r="A834" s="25"/>
      <c r="B834" s="25"/>
    </row>
    <row r="835" ht="12.75" spans="1:2">
      <c r="A835" s="25"/>
      <c r="B835" s="25"/>
    </row>
    <row r="836" ht="12.75" spans="1:2">
      <c r="A836" s="25"/>
      <c r="B836" s="25"/>
    </row>
    <row r="837" ht="12.75" spans="1:2">
      <c r="A837" s="25"/>
      <c r="B837" s="25"/>
    </row>
    <row r="838" ht="12.75" spans="1:2">
      <c r="A838" s="25"/>
      <c r="B838" s="25"/>
    </row>
    <row r="839" ht="12.75" spans="1:2">
      <c r="A839" s="25"/>
      <c r="B839" s="25"/>
    </row>
    <row r="840" ht="12.75" spans="1:2">
      <c r="A840" s="25"/>
      <c r="B840" s="25"/>
    </row>
    <row r="841" ht="12.75" spans="1:2">
      <c r="A841" s="25"/>
      <c r="B841" s="25"/>
    </row>
    <row r="842" ht="12.75" spans="1:2">
      <c r="A842" s="25"/>
      <c r="B842" s="25"/>
    </row>
    <row r="843" ht="12.75" spans="1:2">
      <c r="A843" s="25"/>
      <c r="B843" s="25"/>
    </row>
    <row r="844" ht="12.75" spans="1:2">
      <c r="A844" s="25"/>
      <c r="B844" s="25"/>
    </row>
    <row r="845" ht="12.75" spans="1:2">
      <c r="A845" s="25"/>
      <c r="B845" s="25"/>
    </row>
    <row r="846" ht="12.75" spans="1:2">
      <c r="A846" s="25"/>
      <c r="B846" s="25"/>
    </row>
    <row r="847" ht="12.75" spans="1:2">
      <c r="A847" s="25"/>
      <c r="B847" s="25"/>
    </row>
    <row r="848" ht="12.75" spans="1:2">
      <c r="A848" s="25"/>
      <c r="B848" s="25"/>
    </row>
    <row r="849" ht="12.75" spans="1:2">
      <c r="A849" s="25"/>
      <c r="B849" s="25"/>
    </row>
    <row r="850" ht="12.75" spans="1:2">
      <c r="A850" s="25"/>
      <c r="B850" s="25"/>
    </row>
    <row r="851" ht="12.75" spans="1:2">
      <c r="A851" s="25"/>
      <c r="B851" s="25"/>
    </row>
    <row r="852" ht="12.75" spans="1:2">
      <c r="A852" s="25"/>
      <c r="B852" s="25"/>
    </row>
    <row r="853" ht="12.75" spans="1:2">
      <c r="A853" s="25"/>
      <c r="B853" s="25"/>
    </row>
    <row r="854" ht="12.75" spans="1:2">
      <c r="A854" s="25"/>
      <c r="B854" s="25"/>
    </row>
    <row r="855" ht="12.75" spans="1:2">
      <c r="A855" s="25"/>
      <c r="B855" s="25"/>
    </row>
    <row r="856" ht="12.75" spans="1:2">
      <c r="A856" s="25"/>
      <c r="B856" s="25"/>
    </row>
    <row r="857" ht="12.75" spans="1:2">
      <c r="A857" s="25"/>
      <c r="B857" s="25"/>
    </row>
    <row r="858" ht="12.75" spans="1:2">
      <c r="A858" s="25"/>
      <c r="B858" s="25"/>
    </row>
    <row r="859" ht="12.75" spans="1:2">
      <c r="A859" s="25"/>
      <c r="B859" s="25"/>
    </row>
    <row r="860" ht="12.75" spans="1:2">
      <c r="A860" s="25"/>
      <c r="B860" s="25"/>
    </row>
    <row r="861" ht="12.75" spans="1:2">
      <c r="A861" s="25"/>
      <c r="B861" s="25"/>
    </row>
    <row r="862" ht="12.75" spans="1:2">
      <c r="A862" s="25"/>
      <c r="B862" s="25"/>
    </row>
    <row r="863" ht="12.75" spans="1:2">
      <c r="A863" s="25"/>
      <c r="B863" s="25"/>
    </row>
    <row r="864" ht="12.75" spans="1:2">
      <c r="A864" s="25"/>
      <c r="B864" s="25"/>
    </row>
    <row r="865" ht="12.75" spans="1:2">
      <c r="A865" s="25"/>
      <c r="B865" s="25"/>
    </row>
    <row r="866" ht="12.75" spans="1:2">
      <c r="A866" s="25"/>
      <c r="B866" s="25"/>
    </row>
    <row r="867" ht="12.75" spans="1:2">
      <c r="A867" s="25"/>
      <c r="B867" s="25"/>
    </row>
    <row r="868" ht="12.75" spans="1:2">
      <c r="A868" s="25"/>
      <c r="B868" s="25"/>
    </row>
    <row r="869" ht="12.75" spans="1:2">
      <c r="A869" s="25"/>
      <c r="B869" s="25"/>
    </row>
    <row r="870" ht="12.75" spans="1:2">
      <c r="A870" s="25"/>
      <c r="B870" s="25"/>
    </row>
    <row r="871" ht="12.75" spans="1:2">
      <c r="A871" s="25"/>
      <c r="B871" s="25"/>
    </row>
    <row r="872" ht="12.75" spans="1:2">
      <c r="A872" s="25"/>
      <c r="B872" s="25"/>
    </row>
    <row r="873" ht="12.75" spans="1:2">
      <c r="A873" s="25"/>
      <c r="B873" s="25"/>
    </row>
    <row r="874" ht="12.75" spans="1:2">
      <c r="A874" s="25"/>
      <c r="B874" s="25"/>
    </row>
    <row r="875" ht="12.75" spans="1:2">
      <c r="A875" s="25"/>
      <c r="B875" s="25"/>
    </row>
    <row r="876" ht="12.75" spans="1:2">
      <c r="A876" s="25"/>
      <c r="B876" s="25"/>
    </row>
    <row r="877" ht="12.75" spans="1:2">
      <c r="A877" s="25"/>
      <c r="B877" s="25"/>
    </row>
    <row r="878" ht="12.75" spans="1:2">
      <c r="A878" s="25"/>
      <c r="B878" s="25"/>
    </row>
    <row r="879" ht="12.75" spans="1:2">
      <c r="A879" s="25"/>
      <c r="B879" s="25"/>
    </row>
    <row r="880" ht="12.75" spans="1:2">
      <c r="A880" s="25"/>
      <c r="B880" s="25"/>
    </row>
    <row r="881" ht="12.75" spans="1:2">
      <c r="A881" s="25"/>
      <c r="B881" s="25"/>
    </row>
    <row r="882" ht="12.75" spans="1:2">
      <c r="A882" s="25"/>
      <c r="B882" s="25"/>
    </row>
    <row r="883" ht="12.75" spans="1:2">
      <c r="A883" s="25"/>
      <c r="B883" s="25"/>
    </row>
    <row r="884" ht="12.75" spans="1:2">
      <c r="A884" s="25"/>
      <c r="B884" s="25"/>
    </row>
    <row r="885" ht="12.75" spans="1:2">
      <c r="A885" s="25"/>
      <c r="B885" s="25"/>
    </row>
    <row r="886" ht="12.75" spans="1:2">
      <c r="A886" s="25"/>
      <c r="B886" s="25"/>
    </row>
    <row r="887" ht="12.75" spans="1:2">
      <c r="A887" s="25"/>
      <c r="B887" s="25"/>
    </row>
    <row r="888" ht="12.75" spans="1:2">
      <c r="A888" s="25"/>
      <c r="B888" s="25"/>
    </row>
    <row r="889" ht="12.75" spans="1:2">
      <c r="A889" s="25"/>
      <c r="B889" s="25"/>
    </row>
    <row r="890" ht="12.75" spans="1:2">
      <c r="A890" s="25"/>
      <c r="B890" s="25"/>
    </row>
    <row r="891" ht="12.75" spans="1:2">
      <c r="A891" s="25"/>
      <c r="B891" s="25"/>
    </row>
    <row r="892" ht="12.75" spans="1:2">
      <c r="A892" s="25"/>
      <c r="B892" s="25"/>
    </row>
    <row r="893" ht="12.75" spans="1:2">
      <c r="A893" s="25"/>
      <c r="B893" s="25"/>
    </row>
    <row r="894" ht="12.75" spans="1:2">
      <c r="A894" s="25"/>
      <c r="B894" s="25"/>
    </row>
    <row r="895" ht="12.75" spans="1:2">
      <c r="A895" s="25"/>
      <c r="B895" s="25"/>
    </row>
    <row r="896" ht="12.75" spans="1:2">
      <c r="A896" s="25"/>
      <c r="B896" s="25"/>
    </row>
    <row r="897" ht="12.75" spans="1:2">
      <c r="A897" s="25"/>
      <c r="B897" s="25"/>
    </row>
    <row r="898" ht="12.75" spans="1:2">
      <c r="A898" s="25"/>
      <c r="B898" s="25"/>
    </row>
    <row r="899" ht="12.75" spans="1:2">
      <c r="A899" s="25"/>
      <c r="B899" s="25"/>
    </row>
    <row r="900" ht="12.75" spans="1:2">
      <c r="A900" s="25"/>
      <c r="B900" s="25"/>
    </row>
    <row r="901" ht="12.75" spans="1:2">
      <c r="A901" s="25"/>
      <c r="B901" s="25"/>
    </row>
    <row r="902" ht="12.75" spans="1:2">
      <c r="A902" s="25"/>
      <c r="B902" s="25"/>
    </row>
    <row r="903" ht="12.75" spans="1:2">
      <c r="A903" s="25"/>
      <c r="B903" s="25"/>
    </row>
    <row r="904" ht="12.75" spans="1:2">
      <c r="A904" s="25"/>
      <c r="B904" s="25"/>
    </row>
    <row r="905" ht="12.75" spans="1:2">
      <c r="A905" s="25"/>
      <c r="B905" s="25"/>
    </row>
    <row r="906" ht="12.75" spans="1:2">
      <c r="A906" s="25"/>
      <c r="B906" s="25"/>
    </row>
    <row r="907" ht="12.75" spans="1:2">
      <c r="A907" s="25"/>
      <c r="B907" s="25"/>
    </row>
    <row r="908" ht="12.75" spans="1:2">
      <c r="A908" s="25"/>
      <c r="B908" s="25"/>
    </row>
    <row r="909" ht="12.75" spans="1:2">
      <c r="A909" s="25"/>
      <c r="B909" s="25"/>
    </row>
    <row r="910" ht="12.75" spans="1:2">
      <c r="A910" s="25"/>
      <c r="B910" s="25"/>
    </row>
    <row r="911" ht="12.75" spans="1:2">
      <c r="A911" s="25"/>
      <c r="B911" s="25"/>
    </row>
    <row r="912" ht="12.75" spans="1:2">
      <c r="A912" s="25"/>
      <c r="B912" s="25"/>
    </row>
    <row r="913" ht="12.75" spans="1:2">
      <c r="A913" s="25"/>
      <c r="B913" s="25"/>
    </row>
    <row r="914" ht="12.75" spans="1:2">
      <c r="A914" s="25"/>
      <c r="B914" s="25"/>
    </row>
    <row r="915" ht="12.75" spans="1:2">
      <c r="A915" s="25"/>
      <c r="B915" s="25"/>
    </row>
    <row r="916" ht="12.75" spans="1:2">
      <c r="A916" s="25"/>
      <c r="B916" s="25"/>
    </row>
    <row r="917" ht="12.75" spans="1:2">
      <c r="A917" s="25"/>
      <c r="B917" s="25"/>
    </row>
    <row r="918" ht="12.75" spans="1:2">
      <c r="A918" s="25"/>
      <c r="B918" s="25"/>
    </row>
    <row r="919" ht="12.75" spans="1:2">
      <c r="A919" s="25"/>
      <c r="B919" s="25"/>
    </row>
    <row r="920" ht="12.75" spans="1:2">
      <c r="A920" s="25"/>
      <c r="B920" s="25"/>
    </row>
    <row r="921" ht="12.75" spans="1:2">
      <c r="A921" s="25"/>
      <c r="B921" s="25"/>
    </row>
    <row r="922" ht="12.75" spans="1:2">
      <c r="A922" s="25"/>
      <c r="B922" s="25"/>
    </row>
    <row r="923" ht="12.75" spans="1:2">
      <c r="A923" s="25"/>
      <c r="B923" s="25"/>
    </row>
    <row r="924" ht="12.75" spans="1:2">
      <c r="A924" s="25"/>
      <c r="B924" s="25"/>
    </row>
    <row r="925" ht="12.75" spans="1:2">
      <c r="A925" s="25"/>
      <c r="B925" s="25"/>
    </row>
    <row r="926" ht="12.75" spans="1:2">
      <c r="A926" s="25"/>
      <c r="B926" s="25"/>
    </row>
    <row r="927" ht="12.75" spans="1:2">
      <c r="A927" s="25"/>
      <c r="B927" s="25"/>
    </row>
    <row r="928" ht="12.75" spans="1:2">
      <c r="A928" s="25"/>
      <c r="B928" s="25"/>
    </row>
    <row r="929" ht="12.75" spans="1:2">
      <c r="A929" s="25"/>
      <c r="B929" s="25"/>
    </row>
    <row r="930" ht="12.75" spans="1:2">
      <c r="A930" s="25"/>
      <c r="B930" s="25"/>
    </row>
    <row r="931" ht="12.75" spans="1:2">
      <c r="A931" s="25"/>
      <c r="B931" s="25"/>
    </row>
    <row r="932" ht="12.75" spans="1:2">
      <c r="A932" s="25"/>
      <c r="B932" s="25"/>
    </row>
    <row r="933" ht="12.75" spans="1:2">
      <c r="A933" s="25"/>
      <c r="B933" s="25"/>
    </row>
    <row r="934" ht="12.75" spans="1:2">
      <c r="A934" s="25"/>
      <c r="B934" s="25"/>
    </row>
    <row r="935" ht="12.75" spans="1:2">
      <c r="A935" s="25"/>
      <c r="B935" s="25"/>
    </row>
    <row r="936" ht="12.75" spans="1:2">
      <c r="A936" s="25"/>
      <c r="B936" s="25"/>
    </row>
    <row r="937" ht="12.75" spans="1:2">
      <c r="A937" s="25"/>
      <c r="B937" s="25"/>
    </row>
    <row r="938" ht="12.75" spans="1:2">
      <c r="A938" s="25"/>
      <c r="B938" s="25"/>
    </row>
    <row r="939" ht="12.75" spans="1:2">
      <c r="A939" s="25"/>
      <c r="B939" s="25"/>
    </row>
    <row r="940" ht="12.75" spans="1:2">
      <c r="A940" s="25"/>
      <c r="B940" s="25"/>
    </row>
    <row r="941" ht="12.75" spans="1:2">
      <c r="A941" s="25"/>
      <c r="B941" s="25"/>
    </row>
    <row r="942" ht="12.75" spans="1:2">
      <c r="A942" s="25"/>
      <c r="B942" s="25"/>
    </row>
    <row r="943" ht="12.75" spans="1:2">
      <c r="A943" s="25"/>
      <c r="B943" s="25"/>
    </row>
    <row r="944" ht="12.75" spans="1:2">
      <c r="A944" s="25"/>
      <c r="B944" s="25"/>
    </row>
    <row r="945" ht="12.75" spans="1:2">
      <c r="A945" s="25"/>
      <c r="B945" s="25"/>
    </row>
    <row r="946" ht="12.75" spans="1:2">
      <c r="A946" s="25"/>
      <c r="B946" s="25"/>
    </row>
    <row r="947" ht="12.75" spans="1:2">
      <c r="A947" s="25"/>
      <c r="B947" s="25"/>
    </row>
    <row r="948" ht="12.75" spans="1:2">
      <c r="A948" s="25"/>
      <c r="B948" s="25"/>
    </row>
    <row r="949" ht="12.75" spans="1:2">
      <c r="A949" s="25"/>
      <c r="B949" s="25"/>
    </row>
    <row r="950" ht="12.75" spans="1:2">
      <c r="A950" s="25"/>
      <c r="B950" s="25"/>
    </row>
    <row r="951" ht="12.75" spans="1:2">
      <c r="A951" s="25"/>
      <c r="B951" s="25"/>
    </row>
    <row r="952" ht="12.75" spans="1:2">
      <c r="A952" s="25"/>
      <c r="B952" s="25"/>
    </row>
    <row r="953" ht="12.75" spans="1:2">
      <c r="A953" s="25"/>
      <c r="B953" s="25"/>
    </row>
    <row r="954" ht="12.75" spans="1:2">
      <c r="A954" s="25"/>
      <c r="B954" s="25"/>
    </row>
    <row r="955" ht="12.75" spans="1:2">
      <c r="A955" s="25"/>
      <c r="B955" s="25"/>
    </row>
    <row r="956" ht="12.75" spans="1:2">
      <c r="A956" s="25"/>
      <c r="B956" s="25"/>
    </row>
    <row r="957" ht="12.75" spans="1:2">
      <c r="A957" s="25"/>
      <c r="B957" s="25"/>
    </row>
    <row r="958" ht="12.75" spans="1:2">
      <c r="A958" s="25"/>
      <c r="B958" s="25"/>
    </row>
    <row r="959" ht="12.75" spans="1:2">
      <c r="A959" s="25"/>
      <c r="B959" s="25"/>
    </row>
    <row r="960" ht="12.75" spans="1:2">
      <c r="A960" s="25"/>
      <c r="B960" s="25"/>
    </row>
    <row r="961" ht="12.75" spans="1:2">
      <c r="A961" s="25"/>
      <c r="B961" s="25"/>
    </row>
    <row r="962" ht="12.75" spans="1:2">
      <c r="A962" s="25"/>
      <c r="B962" s="25"/>
    </row>
    <row r="963" ht="12.75" spans="1:2">
      <c r="A963" s="25"/>
      <c r="B963" s="25"/>
    </row>
    <row r="964" ht="12.75" spans="1:2">
      <c r="A964" s="25"/>
      <c r="B964" s="25"/>
    </row>
    <row r="965" ht="12.75" spans="1:2">
      <c r="A965" s="25"/>
      <c r="B965" s="25"/>
    </row>
    <row r="966" ht="12.75" spans="1:2">
      <c r="A966" s="25"/>
      <c r="B966" s="25"/>
    </row>
    <row r="967" ht="12.75" spans="1:2">
      <c r="A967" s="25"/>
      <c r="B967" s="25"/>
    </row>
    <row r="968" ht="12.75" spans="1:2">
      <c r="A968" s="25"/>
      <c r="B968" s="25"/>
    </row>
    <row r="969" ht="12.75" spans="1:2">
      <c r="A969" s="25"/>
      <c r="B969" s="25"/>
    </row>
    <row r="970" ht="12.75" spans="1:2">
      <c r="A970" s="25"/>
      <c r="B970" s="25"/>
    </row>
    <row r="971" ht="12.75" spans="1:2">
      <c r="A971" s="25"/>
      <c r="B971" s="25"/>
    </row>
    <row r="972" ht="12.75" spans="1:2">
      <c r="A972" s="25"/>
      <c r="B972" s="25"/>
    </row>
    <row r="973" ht="12.75" spans="1:2">
      <c r="A973" s="25"/>
      <c r="B973" s="25"/>
    </row>
    <row r="974" ht="12.75" spans="1:2">
      <c r="A974" s="25"/>
      <c r="B974" s="25"/>
    </row>
    <row r="975" ht="12.75" spans="1:2">
      <c r="A975" s="25"/>
      <c r="B975" s="25"/>
    </row>
    <row r="976" ht="12.75" spans="1:2">
      <c r="A976" s="25"/>
      <c r="B976" s="25"/>
    </row>
    <row r="977" ht="12.75" spans="1:2">
      <c r="A977" s="25"/>
      <c r="B977" s="25"/>
    </row>
    <row r="978" ht="12.75" spans="1:2">
      <c r="A978" s="25"/>
      <c r="B978" s="25"/>
    </row>
    <row r="979" ht="12.75" spans="1:2">
      <c r="A979" s="25"/>
      <c r="B979" s="25"/>
    </row>
    <row r="980" ht="12.75" spans="1:2">
      <c r="A980" s="25"/>
      <c r="B980" s="25"/>
    </row>
    <row r="981" ht="12.75" spans="1:2">
      <c r="A981" s="25"/>
      <c r="B981" s="25"/>
    </row>
    <row r="982" ht="12.75" spans="1:2">
      <c r="A982" s="25"/>
      <c r="B982" s="25"/>
    </row>
    <row r="983" ht="12.75" spans="1:2">
      <c r="A983" s="25"/>
      <c r="B983" s="25"/>
    </row>
    <row r="984" ht="12.75" spans="1:2">
      <c r="A984" s="25"/>
      <c r="B984" s="25"/>
    </row>
    <row r="985" ht="12.75" spans="1:2">
      <c r="A985" s="25"/>
      <c r="B985" s="25"/>
    </row>
    <row r="986" ht="12.75" spans="1:2">
      <c r="A986" s="25"/>
      <c r="B986" s="25"/>
    </row>
    <row r="987" ht="12.75" spans="1:2">
      <c r="A987" s="25"/>
      <c r="B987" s="25"/>
    </row>
    <row r="988" ht="12.75" spans="1:2">
      <c r="A988" s="25"/>
      <c r="B988" s="25"/>
    </row>
    <row r="989" ht="12.75" spans="1:2">
      <c r="A989" s="25"/>
      <c r="B989" s="25"/>
    </row>
    <row r="990" ht="12.75" spans="1:2">
      <c r="A990" s="25"/>
      <c r="B990" s="25"/>
    </row>
    <row r="991" ht="12.75" spans="1:2">
      <c r="A991" s="25"/>
      <c r="B991" s="25"/>
    </row>
    <row r="992" ht="12.75" spans="1:2">
      <c r="A992" s="25"/>
      <c r="B992" s="25"/>
    </row>
    <row r="993" ht="12.75" spans="1:2">
      <c r="A993" s="25"/>
      <c r="B993" s="25"/>
    </row>
    <row r="994" ht="12.75" spans="1:2">
      <c r="A994" s="25"/>
      <c r="B994" s="25"/>
    </row>
    <row r="995" ht="12.75" spans="1:2">
      <c r="A995" s="25"/>
      <c r="B995" s="25"/>
    </row>
    <row r="996" ht="12.75" spans="1:2">
      <c r="A996" s="25"/>
      <c r="B996" s="25"/>
    </row>
    <row r="997" ht="12.75" spans="1:2">
      <c r="A997" s="25"/>
      <c r="B997" s="25"/>
    </row>
    <row r="998" ht="12.75" spans="1:2">
      <c r="A998" s="25"/>
      <c r="B998" s="25"/>
    </row>
    <row r="999" ht="12.75" spans="1:2">
      <c r="A999" s="25"/>
      <c r="B999" s="25"/>
    </row>
    <row r="1000" ht="12.75" spans="1:2">
      <c r="A1000" s="25"/>
      <c r="B1000" s="25"/>
    </row>
  </sheetData>
  <conditionalFormatting sqref="F2:F201">
    <cfRule type="cellIs" dxfId="0" priority="13" operator="greaterThan">
      <formula>60000</formula>
    </cfRule>
  </conditionalFormatting>
  <conditionalFormatting sqref="K2:K201">
    <cfRule type="containsText" dxfId="1" priority="1" operator="between" text="above">
      <formula>NOT(ISERROR(SEARCH("above",K2)))</formula>
    </cfRule>
    <cfRule type="containsText" dxfId="2" priority="2" operator="between" text="below">
      <formula>NOT(ISERROR(SEARCH("below",K2)))</formula>
    </cfRule>
  </conditionalFormatting>
  <conditionalFormatting sqref="L2:L201">
    <cfRule type="containsText" dxfId="1" priority="3" operator="between" text="excellent">
      <formula>NOT(ISERROR(SEARCH("excellent",L2)))</formula>
    </cfRule>
    <cfRule type="containsText" dxfId="3" priority="4" operator="between" text="good">
      <formula>NOT(ISERROR(SEARCH("good",L2)))</formula>
    </cfRule>
    <cfRule type="containsText" dxfId="4" priority="5" operator="between" text="average">
      <formula>NOT(ISERROR(SEARCH("average",L2)))</formula>
    </cfRule>
    <cfRule type="containsText" dxfId="2" priority="6" operator="between" text="poor">
      <formula>NOT(ISERROR(SEARCH("poor",L2)))</formula>
    </cfRule>
  </conditionalFormatting>
  <conditionalFormatting sqref="M2:M201">
    <cfRule type="containsText" dxfId="5" priority="7" operator="between" text="YES">
      <formula>NOT(ISERROR(SEARCH("YES",M2)))</formula>
    </cfRule>
    <cfRule type="containsText" dxfId="6" priority="8" operator="between" text="NO">
      <formula>NOT(ISERROR(SEARCH("NO",M2)))</formula>
    </cfRule>
  </conditionalFormatting>
  <conditionalFormatting sqref="N2:N201">
    <cfRule type="containsText" dxfId="7" priority="11" operator="between" text="YES">
      <formula>NOT(ISERROR(SEARCH("YES",N2)))</formula>
    </cfRule>
    <cfRule type="containsText" dxfId="8" priority="12" operator="between" text="NO">
      <formula>NOT(ISERROR(SEARCH("NO",N2)))</formula>
    </cfRule>
  </conditionalFormatting>
  <conditionalFormatting sqref="O2:O201">
    <cfRule type="containsText" dxfId="9" priority="9" operator="between" text="NOT FROM MARKETING">
      <formula>NOT(ISERROR(SEARCH("NOT FROM MARKETING",O2)))</formula>
    </cfRule>
    <cfRule type="containsText" dxfId="10" priority="10" operator="between" text="FROM MARKETING">
      <formula>NOT(ISERROR(SEARCH("FROM MARKETING",O2)))</formula>
    </cfRule>
  </conditionalFormatting>
  <dataValidations count="1">
    <dataValidation type="date" operator="greaterThan" allowBlank="1" showErrorMessage="1" sqref="G2:G201">
      <formula1>42005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7"/>
  <sheetViews>
    <sheetView showGridLines="0" workbookViewId="0">
      <selection activeCell="A1" sqref="A1"/>
    </sheetView>
  </sheetViews>
  <sheetFormatPr defaultColWidth="12.7142857142857" defaultRowHeight="15.75" customHeight="1" outlineLevelRow="6" outlineLevelCol="6"/>
  <sheetData>
    <row r="1" spans="1:2">
      <c r="A1" s="1" t="s">
        <v>4</v>
      </c>
      <c r="B1" s="5" t="s">
        <v>235</v>
      </c>
    </row>
    <row r="2" customHeight="1" spans="1:7">
      <c r="A2" s="1" t="s">
        <v>27</v>
      </c>
      <c r="B2" s="5">
        <v>1047880</v>
      </c>
      <c r="D2" s="14" t="s">
        <v>236</v>
      </c>
      <c r="E2" s="14"/>
      <c r="F2" s="14"/>
      <c r="G2" s="14"/>
    </row>
    <row r="3" spans="1:2">
      <c r="A3" s="6" t="s">
        <v>24</v>
      </c>
      <c r="B3" s="8">
        <v>1018480</v>
      </c>
    </row>
    <row r="4" spans="1:2">
      <c r="A4" s="6" t="s">
        <v>19</v>
      </c>
      <c r="B4" s="8">
        <v>1183913</v>
      </c>
    </row>
    <row r="5" spans="1:2">
      <c r="A5" s="6" t="s">
        <v>36</v>
      </c>
      <c r="B5" s="8">
        <v>918376</v>
      </c>
    </row>
    <row r="6" spans="1:2">
      <c r="A6" s="6" t="s">
        <v>7</v>
      </c>
      <c r="B6" s="8">
        <v>753424</v>
      </c>
    </row>
    <row r="7" spans="1:2">
      <c r="A7" s="9" t="s">
        <v>237</v>
      </c>
      <c r="B7" s="11">
        <v>4922073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2"/>
  <sheetViews>
    <sheetView showGridLines="0" topLeftCell="A2" workbookViewId="0">
      <selection activeCell="C6" sqref="C6"/>
    </sheetView>
  </sheetViews>
  <sheetFormatPr defaultColWidth="12.7142857142857" defaultRowHeight="15.75" customHeight="1" outlineLevelCol="6"/>
  <cols>
    <col min="1" max="1" width="18" customWidth="1"/>
    <col min="2" max="5" width="12.8571428571429"/>
    <col min="7" max="7" width="12.8571428571429"/>
  </cols>
  <sheetData>
    <row r="1" spans="1:7">
      <c r="A1" s="1" t="s">
        <v>238</v>
      </c>
      <c r="B1" s="1" t="s">
        <v>4</v>
      </c>
      <c r="C1" s="1"/>
      <c r="D1" s="2"/>
      <c r="E1" s="2"/>
      <c r="F1" s="2"/>
      <c r="G1" s="3"/>
    </row>
    <row r="2" spans="1:7">
      <c r="A2" s="1" t="s">
        <v>8</v>
      </c>
      <c r="B2" s="1" t="s">
        <v>27</v>
      </c>
      <c r="C2" s="4" t="s">
        <v>24</v>
      </c>
      <c r="D2" s="4" t="s">
        <v>19</v>
      </c>
      <c r="E2" s="4" t="s">
        <v>36</v>
      </c>
      <c r="F2" s="4" t="s">
        <v>7</v>
      </c>
      <c r="G2" s="5" t="s">
        <v>237</v>
      </c>
    </row>
    <row r="3" spans="1:7">
      <c r="A3" s="1" t="s">
        <v>30</v>
      </c>
      <c r="B3" s="1">
        <v>21695.25</v>
      </c>
      <c r="C3" s="4">
        <v>28007.4</v>
      </c>
      <c r="D3" s="4">
        <v>26365.25</v>
      </c>
      <c r="E3" s="4">
        <v>21329.2222222222</v>
      </c>
      <c r="F3" s="4">
        <v>27965.25</v>
      </c>
      <c r="G3" s="5">
        <v>24950.6862745098</v>
      </c>
    </row>
    <row r="4" spans="1:7">
      <c r="A4" s="6" t="s">
        <v>20</v>
      </c>
      <c r="B4" s="7">
        <v>25643.8</v>
      </c>
      <c r="C4">
        <v>23668</v>
      </c>
      <c r="D4">
        <v>27001.6666666667</v>
      </c>
      <c r="E4">
        <v>23127.7272727273</v>
      </c>
      <c r="F4">
        <v>21239.375</v>
      </c>
      <c r="G4" s="8">
        <v>24329.3461538462</v>
      </c>
    </row>
    <row r="5" spans="1:7">
      <c r="A5" s="6" t="s">
        <v>28</v>
      </c>
      <c r="B5" s="7">
        <v>25144.5454545455</v>
      </c>
      <c r="C5">
        <v>21239.9166666667</v>
      </c>
      <c r="D5">
        <v>28201.2222222222</v>
      </c>
      <c r="E5">
        <v>28375.0833333333</v>
      </c>
      <c r="F5">
        <v>26815</v>
      </c>
      <c r="G5" s="8">
        <v>25733.42</v>
      </c>
    </row>
    <row r="6" spans="1:7">
      <c r="A6" s="6" t="s">
        <v>25</v>
      </c>
      <c r="B6" s="7">
        <v>25450.9</v>
      </c>
      <c r="C6">
        <v>20289</v>
      </c>
      <c r="D6">
        <v>28969.9</v>
      </c>
      <c r="E6">
        <v>21917.8333333333</v>
      </c>
      <c r="F6">
        <v>19889.7</v>
      </c>
      <c r="G6" s="8">
        <v>23357.2553191489</v>
      </c>
    </row>
    <row r="7" spans="1:7">
      <c r="A7" s="9" t="s">
        <v>237</v>
      </c>
      <c r="B7" s="9">
        <v>24369.3023255814</v>
      </c>
      <c r="C7" s="10">
        <v>23147.2727272727</v>
      </c>
      <c r="D7" s="10">
        <v>27532.8604651163</v>
      </c>
      <c r="E7" s="10">
        <v>24167.7894736842</v>
      </c>
      <c r="F7" s="10">
        <v>23544.5</v>
      </c>
      <c r="G7" s="11">
        <v>24610.365</v>
      </c>
    </row>
    <row r="12" customHeight="1" spans="2:7">
      <c r="B12" s="12" t="s">
        <v>239</v>
      </c>
      <c r="C12" s="13"/>
      <c r="D12" s="13"/>
      <c r="E12" s="13"/>
      <c r="F12" s="13"/>
      <c r="G12" s="13"/>
    </row>
  </sheetData>
  <mergeCells count="1">
    <mergeCell ref="B12:G1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Pivot Table 2</vt:lpstr>
      <vt:lpstr>Pivot Table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</dc:creator>
  <cp:lastModifiedBy>Ritika Prajapati</cp:lastModifiedBy>
  <dcterms:created xsi:type="dcterms:W3CDTF">2024-07-18T14:13:00Z</dcterms:created>
  <dcterms:modified xsi:type="dcterms:W3CDTF">2024-07-19T05:35:03Z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5D3B8B721CB84679BAF547A9DF3D9EA8_13</vt:lpwstr>
  </property>
  <property fmtid="{D5CDD505-2E9C-101B-9397-08002B2CF9AE}" pid="3" name="KSOProductBuildVer">
    <vt:lpwstr>1033-12.2.0.17119</vt:lpwstr>
  </property>
</Properties>
</file>