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asus\Downloads\Chapter6 - Ritika  Gupta\"/>
    </mc:Choice>
  </mc:AlternateContent>
  <xr:revisionPtr revIDLastSave="0" documentId="8_{BA5DAFCD-EF45-4338-B5E6-8C60F7402826}" xr6:coauthVersionLast="47" xr6:coauthVersionMax="47" xr10:uidLastSave="{00000000-0000-0000-0000-000000000000}"/>
  <bookViews>
    <workbookView xWindow="-108" yWindow="-108" windowWidth="23256" windowHeight="12456" activeTab="9" xr2:uid="{00000000-000D-0000-FFFF-FFFF00000000}"/>
  </bookViews>
  <sheets>
    <sheet name="Expense" sheetId="1" r:id="rId1"/>
    <sheet name="Tasks" sheetId="2" r:id="rId2"/>
    <sheet name="1" sheetId="3" r:id="rId3"/>
    <sheet name="2" sheetId="4" r:id="rId4"/>
    <sheet name="3" sheetId="5" r:id="rId5"/>
    <sheet name="4" sheetId="6" r:id="rId6"/>
    <sheet name="5" sheetId="7" r:id="rId7"/>
    <sheet name="6" sheetId="8" r:id="rId8"/>
    <sheet name="7" sheetId="9" r:id="rId9"/>
    <sheet name="8" sheetId="10" r:id="rId10"/>
  </sheets>
  <definedNames>
    <definedName name="_xlnm._FilterDatabase" localSheetId="3" hidden="1">'2'!$A$1:$C$52</definedName>
    <definedName name="_xlnm._FilterDatabase" localSheetId="0" hidden="1">Expense!$A$1:$C$51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9" l="1" a="1"/>
  <c r="D2" i="9" s="1"/>
  <c r="G6" i="7"/>
  <c r="G5" i="7"/>
  <c r="G4" i="7"/>
  <c r="C52" i="7"/>
  <c r="C52" i="6"/>
  <c r="G15" i="6"/>
  <c r="G14" i="6"/>
  <c r="G13" i="6"/>
  <c r="G12" i="6"/>
  <c r="G11" i="6"/>
  <c r="G10" i="6"/>
  <c r="G9" i="6"/>
  <c r="G8" i="6"/>
  <c r="G7" i="6"/>
  <c r="G6" i="6"/>
  <c r="G5" i="6"/>
  <c r="G5" i="5"/>
  <c r="G15" i="5"/>
  <c r="G11" i="5"/>
  <c r="G12" i="5"/>
  <c r="G10" i="5"/>
  <c r="G7" i="5"/>
  <c r="C52" i="5"/>
  <c r="G14" i="5"/>
  <c r="G6" i="5"/>
  <c r="G13" i="5"/>
  <c r="G9" i="5"/>
  <c r="G8" i="5"/>
  <c r="G15" i="4"/>
  <c r="G14" i="4"/>
  <c r="G13" i="4"/>
  <c r="G12" i="4"/>
  <c r="G10" i="4"/>
  <c r="G11" i="4"/>
  <c r="G9" i="4"/>
  <c r="G8" i="4"/>
  <c r="G7" i="4"/>
  <c r="G6" i="4"/>
  <c r="G5" i="4"/>
  <c r="H6" i="3"/>
  <c r="H5" i="3"/>
  <c r="H4" i="3"/>
  <c r="C52" i="9"/>
  <c r="C52" i="8"/>
  <c r="C52" i="4"/>
  <c r="C52" i="3"/>
  <c r="C5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<sst xmlns="http://schemas.openxmlformats.org/spreadsheetml/2006/main" count="510" uniqueCount="39">
  <si>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</si>
  <si>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</si>
  <si>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</si>
  <si>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</si>
  <si>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</si>
  <si>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</si>
  <si>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</si>
  <si>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</si>
  <si>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</si>
  <si>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</si>
  <si>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</si>
  <si>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</si>
  <si>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</si>
  <si>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</si>
  <si>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</si>
  <si>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</si>
  <si>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</si>
  <si>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</si>
  <si>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</si>
  <si>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</si>
  <si>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</si>
  <si>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</si>
  <si>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</si>
  <si>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</si>
  <si>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Vegetables &amp; fruit</t>
  </si>
  <si>
    <t>Movie With Friends</t>
  </si>
  <si>
    <t>Other Essential Items</t>
  </si>
  <si>
    <t>Cab To office</t>
  </si>
  <si>
    <t>Ordering Food</t>
  </si>
  <si>
    <t>Item</t>
  </si>
  <si>
    <t>Amount</t>
  </si>
  <si>
    <t>October</t>
  </si>
  <si>
    <t>November</t>
  </si>
  <si>
    <t>December</t>
  </si>
  <si>
    <t>Category</t>
  </si>
  <si>
    <t>Essential</t>
  </si>
  <si>
    <t>Non-Essential</t>
  </si>
  <si>
    <t>Cost Type</t>
  </si>
  <si>
    <t>Priya can reduce her expenses through several strategies. Limiting online shopping (frequent and costly) can save substantial money. Cutting down on dining out and ordering food, which adds up, can be mitigated by cooking at home. Setting a budget for gifts and opting for more affordable options will reduce high gift expenses. Using public transportation instead of cabs can save transportation costs. Managing mobile bills by switching to more affordable plans can lower recurring charges. Opting for cheaper or free entertainment options instead of frequent movie outings can cut entertainment expenses. Reducing meat and fish purchases and incorporating more plant-based meals can decrease grocery bills. Checking for generic medicine alternatives and discounts can reduce high medical expenses. Avoiding unnecessary essential item purchases and buying in bulk can save money. Lastly, planning trips in advance and budgeting for them can manage large, one-time travel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</si>
</sst>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
      <sz val="16"/>
      <color theme="1"/>
      <name val="Calibri"/>
      <family val="2"/>
      <scheme val="minor"/>
    </font>
    <font>
      <sz val="14"/>
      <color theme="1"/>
      <name val="Calibri"/>
      <family val="2"/>
      <scheme val="minor"/>
    </font>
    <font>
      <b/>
      <sz val="14"/>
      <color theme="4" tint="-0.249977111117893"/>
      <name val="Calibri"/>
      <family val="2"/>
      <scheme val="minor"/>
    </font>
    <font>
      <sz val="14"/>
      <color theme="4" tint="-0.249977111117893"/>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1">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0" fillId="0" borderId="1" xfId="0" applyBorder="1" applyAlignment="1">
      <alignment vertical="center"/>
    </xf>
    <xf numFmtId="0" fontId="6" fillId="0" borderId="1" xfId="0" applyFont="1" applyBorder="1" applyAlignment="1">
      <alignment vertical="center"/>
    </xf>
    <xf numFmtId="0" fontId="0" fillId="0" borderId="0" xfId="0" applyAlignment="1">
      <alignment wrapText="1"/>
    </xf>
    <xf numFmtId="0" fontId="2" fillId="2" borderId="1" xfId="0" applyFont="1" applyFill="1" applyBorder="1" applyAlignment="1">
      <alignment horizontal="center" vertical="center"/>
    </xf>
    <xf numFmtId="0" fontId="2" fillId="4" borderId="1" xfId="0" applyFont="1" applyFill="1" applyBorder="1" applyAlignment="1">
      <alignment horizontal="center" vertical="center"/>
    </xf>
    <xf numFmtId="14" fontId="3" fillId="2" borderId="1" xfId="0" applyNumberFormat="1" applyFont="1" applyFill="1" applyBorder="1" applyAlignment="1">
      <alignment horizontal="center" vertical="center"/>
    </xf>
    <xf numFmtId="0" fontId="3" fillId="2" borderId="1" xfId="0" applyFont="1" applyFill="1" applyBorder="1" applyAlignment="1">
      <alignment vertical="center"/>
    </xf>
    <xf numFmtId="0" fontId="3" fillId="4" borderId="1" xfId="0" applyFont="1" applyFill="1" applyBorder="1" applyAlignment="1">
      <alignment horizontal="right" vertical="center"/>
    </xf>
    <xf numFmtId="14" fontId="3" fillId="3" borderId="1" xfId="0" applyNumberFormat="1" applyFont="1" applyFill="1" applyBorder="1" applyAlignment="1">
      <alignment horizontal="center" vertical="center"/>
    </xf>
    <xf numFmtId="0" fontId="3" fillId="3" borderId="1" xfId="0" applyFont="1" applyFill="1" applyBorder="1" applyAlignment="1">
      <alignment vertical="center"/>
    </xf>
    <xf numFmtId="4" fontId="3" fillId="4" borderId="1" xfId="0" applyNumberFormat="1" applyFont="1" applyFill="1" applyBorder="1" applyAlignment="1">
      <alignment horizontal="right" vertical="center"/>
    </xf>
    <xf numFmtId="0" fontId="0" fillId="0" borderId="2" xfId="0" applyBorder="1"/>
    <xf numFmtId="0" fontId="0" fillId="0" borderId="1" xfId="0" applyBorder="1"/>
    <xf numFmtId="0" fontId="7" fillId="0" borderId="1" xfId="0" applyFont="1" applyBorder="1" applyAlignment="1">
      <alignment vertical="center"/>
    </xf>
    <xf numFmtId="4" fontId="0" fillId="0" borderId="0" xfId="0" applyNumberFormat="1"/>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57F-4D43-9CB5-2E340E5428F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57F-4D43-9CB5-2E340E5428F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57F-4D43-9CB5-2E340E5428FF}"/>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A57F-4D43-9CB5-2E340E5428FF}"/>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A57F-4D43-9CB5-2E340E5428FF}"/>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A57F-4D43-9CB5-2E340E5428FF}"/>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A57F-4D43-9CB5-2E340E5428FF}"/>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A57F-4D43-9CB5-2E340E5428FF}"/>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A57F-4D43-9CB5-2E340E5428FF}"/>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A57F-4D43-9CB5-2E340E5428FF}"/>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'4'!$F$5:$F$15</c15:sqref>
                  </c15:fullRef>
                </c:ext>
              </c:extLst>
              <c:f>'4'!$F$6:$F$15</c:f>
              <c:strCache>
                <c:ptCount val="10"/>
                <c:pt idx="0">
                  <c:v>Other Essential Items</c:v>
                </c:pt>
                <c:pt idx="1">
                  <c:v>Medicine</c:v>
                </c:pt>
                <c:pt idx="2">
                  <c:v>Online shopping</c:v>
                </c:pt>
                <c:pt idx="3">
                  <c:v>Gifts</c:v>
                </c:pt>
                <c:pt idx="4">
                  <c:v>Fish &amp; Chicken</c:v>
                </c:pt>
                <c:pt idx="5">
                  <c:v>Vegetables &amp; fruit</c:v>
                </c:pt>
                <c:pt idx="6">
                  <c:v>Movie With Friends</c:v>
                </c:pt>
                <c:pt idx="7">
                  <c:v>Ordering Food</c:v>
                </c:pt>
                <c:pt idx="8">
                  <c:v>Cab To office</c:v>
                </c:pt>
                <c:pt idx="9">
                  <c:v>Mobile Bill Payment</c:v>
                </c:pt>
              </c:strCache>
            </c:strRef>
          </c:cat>
          <c:val>
            <c:numRef>
              <c:extLst>
                <c:ext xmlns:c15="http://schemas.microsoft.com/office/drawing/2012/chart" uri="{02D57815-91ED-43cb-92C2-25804820EDAC}">
                  <c15:fullRef>
                    <c15:sqref>'4'!$G$5:$G$15</c15:sqref>
                  </c15:fullRef>
                </c:ext>
              </c:extLst>
              <c:f>'4'!$G$6:$G$15</c:f>
              <c:numCache>
                <c:formatCode>General</c:formatCode>
                <c:ptCount val="10"/>
                <c:pt idx="0">
                  <c:v>10194.1</c:v>
                </c:pt>
                <c:pt idx="1">
                  <c:v>5475</c:v>
                </c:pt>
                <c:pt idx="2">
                  <c:v>6697</c:v>
                </c:pt>
                <c:pt idx="3">
                  <c:v>5688</c:v>
                </c:pt>
                <c:pt idx="4">
                  <c:v>3342</c:v>
                </c:pt>
                <c:pt idx="5">
                  <c:v>3217</c:v>
                </c:pt>
                <c:pt idx="6">
                  <c:v>2586</c:v>
                </c:pt>
                <c:pt idx="7">
                  <c:v>1857</c:v>
                </c:pt>
                <c:pt idx="8">
                  <c:v>1606.22</c:v>
                </c:pt>
                <c:pt idx="9">
                  <c:v>1411.26</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C14F-4F73-8765-D4C3A8F9FCC0}"/>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lineChart>
        <c:grouping val="standard"/>
        <c:varyColors val="0"/>
        <c:ser>
          <c:idx val="0"/>
          <c:order val="0"/>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'5'!$F$4:$F$6</c:f>
              <c:strCache>
                <c:ptCount val="3"/>
                <c:pt idx="0">
                  <c:v>October</c:v>
                </c:pt>
                <c:pt idx="1">
                  <c:v>November</c:v>
                </c:pt>
                <c:pt idx="2">
                  <c:v>December</c:v>
                </c:pt>
              </c:strCache>
            </c:strRef>
          </c:cat>
          <c:val>
            <c:numRef>
              <c:f>'5'!$G$4:$G$6</c:f>
              <c:numCache>
                <c:formatCode>#,##0.00</c:formatCode>
                <c:ptCount val="3"/>
                <c:pt idx="0" formatCode="General">
                  <c:v>17443.37</c:v>
                </c:pt>
                <c:pt idx="1">
                  <c:v>18764.269999999997</c:v>
                </c:pt>
                <c:pt idx="2">
                  <c:v>20837.63</c:v>
                </c:pt>
              </c:numCache>
            </c:numRef>
          </c:val>
          <c:smooth val="0"/>
          <c:extLst>
            <c:ext xmlns:c16="http://schemas.microsoft.com/office/drawing/2014/chart" uri="{C3380CC4-5D6E-409C-BE32-E72D297353CC}">
              <c16:uniqueId val="{00000000-01CE-4D2A-9BA5-8BA227C1B7C9}"/>
            </c:ext>
          </c:extLst>
        </c:ser>
        <c:dLbls>
          <c:dLblPos val="ctr"/>
          <c:showLegendKey val="0"/>
          <c:showVal val="1"/>
          <c:showCatName val="0"/>
          <c:showSerName val="0"/>
          <c:showPercent val="0"/>
          <c:showBubbleSize val="0"/>
        </c:dLbls>
        <c:marker val="1"/>
        <c:smooth val="0"/>
        <c:axId val="1792112607"/>
        <c:axId val="1792110207"/>
      </c:lineChart>
      <c:catAx>
        <c:axId val="179211260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792110207"/>
        <c:crosses val="autoZero"/>
        <c:auto val="1"/>
        <c:lblAlgn val="ctr"/>
        <c:lblOffset val="100"/>
        <c:noMultiLvlLbl val="0"/>
      </c:catAx>
      <c:valAx>
        <c:axId val="179211020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792112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8</xdr:col>
      <xdr:colOff>434340</xdr:colOff>
      <xdr:row>3</xdr:row>
      <xdr:rowOff>163830</xdr:rowOff>
    </xdr:from>
    <xdr:to>
      <xdr:col>16</xdr:col>
      <xdr:colOff>129540</xdr:colOff>
      <xdr:row>18</xdr:row>
      <xdr:rowOff>163830</xdr:rowOff>
    </xdr:to>
    <xdr:graphicFrame macro="">
      <xdr:nvGraphicFramePr>
        <xdr:cNvPr id="2" name="Chart 1">
          <a:extLst>
            <a:ext uri="{FF2B5EF4-FFF2-40B4-BE49-F238E27FC236}">
              <a16:creationId xmlns:a16="http://schemas.microsoft.com/office/drawing/2014/main" id="{8F284130-7E03-1026-0CDA-06B6577F30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259080</xdr:colOff>
      <xdr:row>3</xdr:row>
      <xdr:rowOff>19050</xdr:rowOff>
    </xdr:from>
    <xdr:to>
      <xdr:col>15</xdr:col>
      <xdr:colOff>563880</xdr:colOff>
      <xdr:row>18</xdr:row>
      <xdr:rowOff>19050</xdr:rowOff>
    </xdr:to>
    <xdr:graphicFrame macro="">
      <xdr:nvGraphicFramePr>
        <xdr:cNvPr id="2" name="Chart 1">
          <a:extLst>
            <a:ext uri="{FF2B5EF4-FFF2-40B4-BE49-F238E27FC236}">
              <a16:creationId xmlns:a16="http://schemas.microsoft.com/office/drawing/2014/main" id="{9F60185C-9375-AFD0-AB95-8C90D3F18A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45" zoomScaleNormal="145" workbookViewId="0">
      <selection activeCell="B41" sqref="B41"/>
    </sheetView>
  </sheetViews>
  <sheetFormatPr defaultRowHeight="14.4" x14ac:dyDescent="0.3"/>
  <cols>
    <col min="1" max="1" width="17.109375" customWidth="1"/>
    <col min="2" max="2" width="24.5546875" customWidth="1"/>
    <col min="3" max="3" width="14.44140625" style="11" customWidth="1"/>
  </cols>
  <sheetData>
    <row r="1" spans="1:3" ht="13.8" customHeight="1" x14ac:dyDescent="0.3">
      <c r="A1" s="3" t="s">
        <v>0</v>
      </c>
      <c r="B1" s="3" t="s">
        <v>14</v>
      </c>
      <c r="C1" s="8" t="s">
        <v>1</v>
      </c>
    </row>
    <row r="2" spans="1:3" ht="18" customHeight="1" x14ac:dyDescent="0.3">
      <c r="A2" s="4">
        <v>44470</v>
      </c>
      <c r="B2" s="5" t="s">
        <v>2</v>
      </c>
      <c r="C2" s="9">
        <v>2300</v>
      </c>
    </row>
    <row r="3" spans="1:3" x14ac:dyDescent="0.3">
      <c r="A3" s="6">
        <v>44470</v>
      </c>
      <c r="B3" s="7" t="s">
        <v>3</v>
      </c>
      <c r="C3" s="9">
        <v>767</v>
      </c>
    </row>
    <row r="4" spans="1:3" x14ac:dyDescent="0.3">
      <c r="A4" s="6">
        <v>44470</v>
      </c>
      <c r="B4" s="7" t="s">
        <v>4</v>
      </c>
      <c r="C4" s="10">
        <v>2500</v>
      </c>
    </row>
    <row r="5" spans="1:3" x14ac:dyDescent="0.3">
      <c r="A5" s="6">
        <v>44473</v>
      </c>
      <c r="B5" s="7" t="s">
        <v>5</v>
      </c>
      <c r="C5" s="9">
        <v>710</v>
      </c>
    </row>
    <row r="6" spans="1:3" x14ac:dyDescent="0.3">
      <c r="A6" s="4">
        <v>44473</v>
      </c>
      <c r="B6" s="5" t="s">
        <v>6</v>
      </c>
      <c r="C6" s="9">
        <v>760</v>
      </c>
    </row>
    <row r="7" spans="1:3" x14ac:dyDescent="0.3">
      <c r="A7" s="6">
        <v>44476</v>
      </c>
      <c r="B7" s="7" t="s">
        <v>10</v>
      </c>
      <c r="C7" s="10">
        <v>1900</v>
      </c>
    </row>
    <row r="8" spans="1:3" x14ac:dyDescent="0.3">
      <c r="A8" s="4">
        <v>44477</v>
      </c>
      <c r="B8" s="5" t="s">
        <v>7</v>
      </c>
      <c r="C8" s="9">
        <v>450</v>
      </c>
    </row>
    <row r="9" spans="1:3" x14ac:dyDescent="0.3">
      <c r="A9" s="6">
        <v>44484</v>
      </c>
      <c r="B9" s="7" t="s">
        <v>8</v>
      </c>
      <c r="C9" s="9">
        <v>620</v>
      </c>
    </row>
    <row r="10" spans="1:3" x14ac:dyDescent="0.3">
      <c r="A10" s="6">
        <v>44485</v>
      </c>
      <c r="B10" s="7" t="s">
        <v>11</v>
      </c>
      <c r="C10" s="9">
        <v>470</v>
      </c>
    </row>
    <row r="11" spans="1:3" x14ac:dyDescent="0.3">
      <c r="A11" s="6">
        <v>44487</v>
      </c>
      <c r="B11" s="7" t="s">
        <v>3</v>
      </c>
      <c r="C11" s="9">
        <v>970</v>
      </c>
    </row>
    <row r="12" spans="1:3" x14ac:dyDescent="0.3">
      <c r="A12" s="6">
        <v>44487</v>
      </c>
      <c r="B12" s="5" t="s">
        <v>2</v>
      </c>
      <c r="C12" s="10">
        <v>1075</v>
      </c>
    </row>
    <row r="13" spans="1:3" x14ac:dyDescent="0.3">
      <c r="A13" s="6">
        <v>44488</v>
      </c>
      <c r="B13" s="7" t="s">
        <v>7</v>
      </c>
      <c r="C13" s="9">
        <v>489</v>
      </c>
    </row>
    <row r="14" spans="1:3" x14ac:dyDescent="0.3">
      <c r="A14" s="6">
        <v>44491</v>
      </c>
      <c r="B14" s="7" t="s">
        <v>4</v>
      </c>
      <c r="C14" s="10">
        <v>1574.1</v>
      </c>
    </row>
    <row r="15" spans="1:3" x14ac:dyDescent="0.3">
      <c r="A15" s="6">
        <v>44491</v>
      </c>
      <c r="B15" s="7" t="s">
        <v>6</v>
      </c>
      <c r="C15" s="9">
        <v>550</v>
      </c>
    </row>
    <row r="16" spans="1:3" x14ac:dyDescent="0.3">
      <c r="A16" s="6">
        <v>44494</v>
      </c>
      <c r="B16" s="7" t="s">
        <v>9</v>
      </c>
      <c r="C16" s="9">
        <v>423</v>
      </c>
    </row>
    <row r="17" spans="1:3" x14ac:dyDescent="0.3">
      <c r="A17" s="6">
        <v>44496</v>
      </c>
      <c r="B17" s="7" t="s">
        <v>9</v>
      </c>
      <c r="C17" s="9">
        <v>358.22</v>
      </c>
    </row>
    <row r="18" spans="1:3" x14ac:dyDescent="0.3">
      <c r="A18" s="6">
        <v>44496</v>
      </c>
      <c r="B18" s="7" t="s">
        <v>8</v>
      </c>
      <c r="C18" s="9">
        <v>520</v>
      </c>
    </row>
    <row r="19" spans="1:3" x14ac:dyDescent="0.3">
      <c r="A19" s="4">
        <v>44497</v>
      </c>
      <c r="B19" s="5" t="s">
        <v>5</v>
      </c>
      <c r="C19" s="9">
        <v>300</v>
      </c>
    </row>
    <row r="20" spans="1:3" x14ac:dyDescent="0.3">
      <c r="A20" s="4">
        <v>44498</v>
      </c>
      <c r="B20" s="5" t="s">
        <v>9</v>
      </c>
      <c r="C20" s="9">
        <v>407.05</v>
      </c>
    </row>
    <row r="21" spans="1:3" x14ac:dyDescent="0.3">
      <c r="A21" s="4">
        <v>44499</v>
      </c>
      <c r="B21" s="5" t="s">
        <v>4</v>
      </c>
      <c r="C21" s="9">
        <v>300</v>
      </c>
    </row>
    <row r="22" spans="1:3" x14ac:dyDescent="0.3">
      <c r="A22" s="6">
        <v>44501</v>
      </c>
      <c r="B22" s="7" t="s">
        <v>3</v>
      </c>
      <c r="C22" s="10">
        <v>2327</v>
      </c>
    </row>
    <row r="23" spans="1:3" x14ac:dyDescent="0.3">
      <c r="A23" s="6">
        <v>44502</v>
      </c>
      <c r="B23" s="7" t="s">
        <v>10</v>
      </c>
      <c r="C23" s="9">
        <v>1150</v>
      </c>
    </row>
    <row r="24" spans="1:3" x14ac:dyDescent="0.3">
      <c r="A24" s="6">
        <v>44504</v>
      </c>
      <c r="B24" s="7" t="s">
        <v>10</v>
      </c>
      <c r="C24" s="10">
        <v>1138</v>
      </c>
    </row>
    <row r="25" spans="1:3" x14ac:dyDescent="0.3">
      <c r="A25" s="4">
        <v>44505</v>
      </c>
      <c r="B25" s="5" t="s">
        <v>13</v>
      </c>
      <c r="C25" s="9">
        <v>500</v>
      </c>
    </row>
    <row r="26" spans="1:3" x14ac:dyDescent="0.3">
      <c r="A26" s="4">
        <v>44508</v>
      </c>
      <c r="B26" s="5" t="s">
        <v>6</v>
      </c>
      <c r="C26" s="9">
        <v>702</v>
      </c>
    </row>
    <row r="27" spans="1:3" x14ac:dyDescent="0.3">
      <c r="A27" s="6">
        <v>44509</v>
      </c>
      <c r="B27" s="7" t="s">
        <v>4</v>
      </c>
      <c r="C27" s="10">
        <v>1600</v>
      </c>
    </row>
    <row r="28" spans="1:3" x14ac:dyDescent="0.3">
      <c r="A28" s="6">
        <v>44512</v>
      </c>
      <c r="B28" s="7" t="s">
        <v>5</v>
      </c>
      <c r="C28" s="9">
        <v>600</v>
      </c>
    </row>
    <row r="29" spans="1:3" ht="19.2" customHeight="1" x14ac:dyDescent="0.3">
      <c r="A29" s="4">
        <v>44515</v>
      </c>
      <c r="B29" s="5" t="s">
        <v>13</v>
      </c>
      <c r="C29" s="9">
        <v>900</v>
      </c>
    </row>
    <row r="30" spans="1:3" x14ac:dyDescent="0.3">
      <c r="A30" s="6">
        <v>44515</v>
      </c>
      <c r="B30" s="5" t="s">
        <v>6</v>
      </c>
      <c r="C30" s="9">
        <v>150</v>
      </c>
    </row>
    <row r="31" spans="1:3" x14ac:dyDescent="0.3">
      <c r="A31" s="4">
        <v>44515</v>
      </c>
      <c r="B31" s="5" t="s">
        <v>2</v>
      </c>
      <c r="C31" s="9">
        <v>2100</v>
      </c>
    </row>
    <row r="32" spans="1:3" x14ac:dyDescent="0.3">
      <c r="A32" s="4">
        <v>44517</v>
      </c>
      <c r="B32" s="5" t="s">
        <v>11</v>
      </c>
      <c r="C32" s="9">
        <v>470.63</v>
      </c>
    </row>
    <row r="33" spans="1:3" x14ac:dyDescent="0.3">
      <c r="A33" s="4">
        <v>44517</v>
      </c>
      <c r="B33" s="5" t="s">
        <v>9</v>
      </c>
      <c r="C33" s="9">
        <v>322.64</v>
      </c>
    </row>
    <row r="34" spans="1:3" x14ac:dyDescent="0.3">
      <c r="A34" s="4">
        <v>44518</v>
      </c>
      <c r="B34" s="7" t="s">
        <v>8</v>
      </c>
      <c r="C34" s="9">
        <v>428</v>
      </c>
    </row>
    <row r="35" spans="1:3" x14ac:dyDescent="0.3">
      <c r="A35" s="4">
        <v>44519</v>
      </c>
      <c r="B35" s="5" t="s">
        <v>5</v>
      </c>
      <c r="C35" s="9">
        <v>447</v>
      </c>
    </row>
    <row r="36" spans="1:3" x14ac:dyDescent="0.3">
      <c r="A36" s="4">
        <v>44522</v>
      </c>
      <c r="B36" s="5" t="s">
        <v>4</v>
      </c>
      <c r="C36" s="10">
        <v>1720</v>
      </c>
    </row>
    <row r="37" spans="1:3" x14ac:dyDescent="0.3">
      <c r="A37" s="6">
        <v>44524</v>
      </c>
      <c r="B37" s="7" t="s">
        <v>6</v>
      </c>
      <c r="C37" s="9">
        <v>540</v>
      </c>
    </row>
    <row r="38" spans="1:3" x14ac:dyDescent="0.3">
      <c r="A38" s="4">
        <v>44525</v>
      </c>
      <c r="B38" s="5" t="s">
        <v>7</v>
      </c>
      <c r="C38" s="9">
        <v>314</v>
      </c>
    </row>
    <row r="39" spans="1:3" ht="18" customHeight="1" x14ac:dyDescent="0.3">
      <c r="A39" s="4">
        <v>44526</v>
      </c>
      <c r="B39" s="5" t="s">
        <v>8</v>
      </c>
      <c r="C39" s="9">
        <v>518</v>
      </c>
    </row>
    <row r="40" spans="1:3" ht="15.6" customHeight="1" x14ac:dyDescent="0.3">
      <c r="A40" s="4">
        <v>44526</v>
      </c>
      <c r="B40" s="7" t="s">
        <v>3</v>
      </c>
      <c r="C40" s="10">
        <v>2000</v>
      </c>
    </row>
    <row r="41" spans="1:3" x14ac:dyDescent="0.3">
      <c r="A41" s="6">
        <v>44529</v>
      </c>
      <c r="B41" s="7" t="s">
        <v>7</v>
      </c>
      <c r="C41" s="9">
        <v>337</v>
      </c>
    </row>
    <row r="42" spans="1:3" x14ac:dyDescent="0.3">
      <c r="A42" s="4">
        <v>44530</v>
      </c>
      <c r="B42" s="5" t="s">
        <v>8</v>
      </c>
      <c r="C42" s="9">
        <v>500</v>
      </c>
    </row>
    <row r="43" spans="1:3" x14ac:dyDescent="0.3">
      <c r="A43" s="4">
        <v>44531</v>
      </c>
      <c r="B43" s="5" t="s">
        <v>4</v>
      </c>
      <c r="C43" s="10">
        <v>2500</v>
      </c>
    </row>
    <row r="44" spans="1:3" x14ac:dyDescent="0.3">
      <c r="A44" s="6">
        <v>44534</v>
      </c>
      <c r="B44" s="7" t="s">
        <v>5</v>
      </c>
      <c r="C44" s="9">
        <v>710</v>
      </c>
    </row>
    <row r="45" spans="1:3" x14ac:dyDescent="0.3">
      <c r="A45" s="4">
        <v>44537</v>
      </c>
      <c r="B45" s="5" t="s">
        <v>2</v>
      </c>
      <c r="C45" s="9">
        <v>2300</v>
      </c>
    </row>
    <row r="46" spans="1:3" x14ac:dyDescent="0.3">
      <c r="A46" s="4">
        <v>44539</v>
      </c>
      <c r="B46" s="5" t="s">
        <v>12</v>
      </c>
      <c r="C46" s="9">
        <v>12000</v>
      </c>
    </row>
    <row r="47" spans="1:3" x14ac:dyDescent="0.3">
      <c r="A47" s="4">
        <v>44545</v>
      </c>
      <c r="B47" s="7" t="s">
        <v>10</v>
      </c>
      <c r="C47" s="9">
        <v>1500</v>
      </c>
    </row>
    <row r="48" spans="1:3" x14ac:dyDescent="0.3">
      <c r="A48" s="4">
        <v>44547</v>
      </c>
      <c r="B48" s="5" t="s">
        <v>11</v>
      </c>
      <c r="C48" s="9">
        <v>470.63</v>
      </c>
    </row>
    <row r="49" spans="1:3" x14ac:dyDescent="0.3">
      <c r="A49" s="4">
        <v>44550</v>
      </c>
      <c r="B49" s="5" t="s">
        <v>7</v>
      </c>
      <c r="C49" s="9">
        <v>267</v>
      </c>
    </row>
    <row r="50" spans="1:3" x14ac:dyDescent="0.3">
      <c r="A50" s="4">
        <v>44553</v>
      </c>
      <c r="B50" s="5" t="s">
        <v>6</v>
      </c>
      <c r="C50" s="9">
        <v>640</v>
      </c>
    </row>
    <row r="51" spans="1:3" x14ac:dyDescent="0.3">
      <c r="A51" s="4">
        <v>44553</v>
      </c>
      <c r="B51" s="5" t="s">
        <v>5</v>
      </c>
      <c r="C51" s="9">
        <v>450</v>
      </c>
    </row>
    <row r="52" spans="1:3" ht="31.2" x14ac:dyDescent="0.3">
      <c r="A52" s="2"/>
      <c r="C52" s="11">
        <f>SUM(C2:C51)</f>
        <v>57045.27</v>
      </c>
    </row>
    <row r="53" spans="1:3" ht="15.6" x14ac:dyDescent="0.3">
      <c r="A5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B1:B9"/>
  <sheetViews>
    <sheetView workbookViewId="0">
      <selection activeCell="B9" sqref="B9"/>
    </sheetView>
  </sheetViews>
  <sheetFormatPr defaultRowHeight="14.4" x14ac:dyDescent="0.3"/>
  <cols>
    <col min="2" max="2" width="61.44140625" customWidth="1"/>
  </cols>
  <sheetData>
    <row r="1" spans="2:2" x14ac:dyDescent="0.3">
      <c r="B1" s="12" t="s">
        <v>23</v>
      </c>
    </row>
    <row r="2" spans="2:2" ht="39" customHeight="1" x14ac:dyDescent="0.3">
      <c r="B2" s="13" t="s">
        <v>15</v>
      </c>
    </row>
    <row r="3" spans="2:2" ht="25.2" customHeight="1" x14ac:dyDescent="0.3">
      <c r="B3" s="13" t="s">
        <v>16</v>
      </c>
    </row>
    <row r="4" spans="2:2" ht="37.200000000000003" customHeight="1" x14ac:dyDescent="0.3">
      <c r="B4" s="13" t="s">
        <v>17</v>
      </c>
    </row>
    <row r="5" spans="2:2" ht="41.4" customHeight="1" x14ac:dyDescent="0.3">
      <c r="B5" s="13" t="s">
        <v>18</v>
      </c>
    </row>
    <row r="6" spans="2:2" ht="32.4" customHeight="1" x14ac:dyDescent="0.3">
      <c r="B6" s="13" t="s">
        <v>19</v>
      </c>
    </row>
    <row r="7" spans="2:2" ht="51" customHeight="1" x14ac:dyDescent="0.3">
      <c r="B7" s="13" t="s">
        <v>20</v>
      </c>
    </row>
    <row r="8" spans="2:2" ht="42" customHeight="1" x14ac:dyDescent="0.3">
      <c r="B8" s="13" t="s">
        <v>21</v>
      </c>
    </row>
    <row r="9" spans="2:2" ht="31.2" customHeight="1" x14ac:dyDescent="0.3">
      <c r="B9" s="1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24767-EA0E-4B82-BC28-FF9A3B380D91}">
  <dimension ref="A1:H52"/>
  <sheetViews>
    <sheetView workbookViewId="0">
      <selection activeCell="H9" sqref="H9"/>
    </sheetView>
  </sheetViews>
  <sheetFormatPr defaultRowHeight="14.4" x14ac:dyDescent="0.3"/>
  <cols>
    <col min="1" max="1" width="13.88671875" customWidth="1"/>
    <col min="2" max="2" width="17.109375" customWidth="1"/>
    <col min="3" max="3" width="17.88671875" customWidth="1"/>
  </cols>
  <sheetData>
    <row r="1" spans="1:8" ht="21" x14ac:dyDescent="0.3">
      <c r="A1" s="17" t="s">
        <v>0</v>
      </c>
      <c r="B1" s="17" t="s">
        <v>14</v>
      </c>
      <c r="C1" s="18" t="s">
        <v>1</v>
      </c>
      <c r="F1" s="15" t="s">
        <v>15</v>
      </c>
    </row>
    <row r="2" spans="1:8" x14ac:dyDescent="0.3">
      <c r="A2" s="19">
        <v>44470</v>
      </c>
      <c r="B2" s="20" t="s">
        <v>2</v>
      </c>
      <c r="C2" s="21">
        <v>2300</v>
      </c>
    </row>
    <row r="3" spans="1:8" ht="27.6" customHeight="1" x14ac:dyDescent="0.3">
      <c r="A3" s="22">
        <v>44470</v>
      </c>
      <c r="B3" s="23" t="s">
        <v>3</v>
      </c>
      <c r="C3" s="21">
        <v>767</v>
      </c>
    </row>
    <row r="4" spans="1:8" x14ac:dyDescent="0.3">
      <c r="A4" s="22">
        <v>44470</v>
      </c>
      <c r="B4" s="23" t="s">
        <v>4</v>
      </c>
      <c r="C4" s="24">
        <v>2500</v>
      </c>
      <c r="F4" t="s">
        <v>13</v>
      </c>
      <c r="H4">
        <f>COUNTIF(B2:B51,"Online shopping")</f>
        <v>6</v>
      </c>
    </row>
    <row r="5" spans="1:8" x14ac:dyDescent="0.3">
      <c r="A5" s="22">
        <v>44473</v>
      </c>
      <c r="B5" s="23" t="s">
        <v>5</v>
      </c>
      <c r="C5" s="21">
        <v>710</v>
      </c>
      <c r="F5" t="s">
        <v>7</v>
      </c>
      <c r="H5">
        <f>COUNTIF(B2:B51,"Ordering food")</f>
        <v>5</v>
      </c>
    </row>
    <row r="6" spans="1:8" x14ac:dyDescent="0.3">
      <c r="A6" s="19">
        <v>44473</v>
      </c>
      <c r="B6" s="20" t="s">
        <v>6</v>
      </c>
      <c r="C6" s="21">
        <v>760</v>
      </c>
      <c r="F6" s="25" t="s">
        <v>10</v>
      </c>
      <c r="G6" s="25"/>
      <c r="H6" s="25">
        <f>COUNTIF(B2:B51,"Gifts")</f>
        <v>4</v>
      </c>
    </row>
    <row r="7" spans="1:8" x14ac:dyDescent="0.3">
      <c r="A7" s="22">
        <v>44476</v>
      </c>
      <c r="B7" s="23" t="s">
        <v>10</v>
      </c>
      <c r="C7" s="24">
        <v>1900</v>
      </c>
    </row>
    <row r="8" spans="1:8" x14ac:dyDescent="0.3">
      <c r="A8" s="19">
        <v>44477</v>
      </c>
      <c r="B8" s="20" t="s">
        <v>7</v>
      </c>
      <c r="C8" s="21">
        <v>450</v>
      </c>
    </row>
    <row r="9" spans="1:8" x14ac:dyDescent="0.3">
      <c r="A9" s="22">
        <v>44484</v>
      </c>
      <c r="B9" s="23" t="s">
        <v>8</v>
      </c>
      <c r="C9" s="21">
        <v>620</v>
      </c>
    </row>
    <row r="10" spans="1:8" x14ac:dyDescent="0.3">
      <c r="A10" s="22">
        <v>44485</v>
      </c>
      <c r="B10" s="23" t="s">
        <v>11</v>
      </c>
      <c r="C10" s="21">
        <v>470</v>
      </c>
    </row>
    <row r="11" spans="1:8" x14ac:dyDescent="0.3">
      <c r="A11" s="22">
        <v>44487</v>
      </c>
      <c r="B11" s="23" t="s">
        <v>3</v>
      </c>
      <c r="C11" s="21">
        <v>970</v>
      </c>
    </row>
    <row r="12" spans="1:8" x14ac:dyDescent="0.3">
      <c r="A12" s="22">
        <v>44487</v>
      </c>
      <c r="B12" s="20" t="s">
        <v>2</v>
      </c>
      <c r="C12" s="24">
        <v>1075</v>
      </c>
    </row>
    <row r="13" spans="1:8" x14ac:dyDescent="0.3">
      <c r="A13" s="22">
        <v>44488</v>
      </c>
      <c r="B13" s="23" t="s">
        <v>7</v>
      </c>
      <c r="C13" s="21">
        <v>489</v>
      </c>
    </row>
    <row r="14" spans="1:8" x14ac:dyDescent="0.3">
      <c r="A14" s="22">
        <v>44491</v>
      </c>
      <c r="B14" s="23" t="s">
        <v>4</v>
      </c>
      <c r="C14" s="24">
        <v>1574.1</v>
      </c>
    </row>
    <row r="15" spans="1:8" x14ac:dyDescent="0.3">
      <c r="A15" s="22">
        <v>44491</v>
      </c>
      <c r="B15" s="23" t="s">
        <v>6</v>
      </c>
      <c r="C15" s="21">
        <v>550</v>
      </c>
    </row>
    <row r="16" spans="1:8" x14ac:dyDescent="0.3">
      <c r="A16" s="22">
        <v>44494</v>
      </c>
      <c r="B16" s="23" t="s">
        <v>9</v>
      </c>
      <c r="C16" s="21">
        <v>423</v>
      </c>
    </row>
    <row r="17" spans="1:3" x14ac:dyDescent="0.3">
      <c r="A17" s="22">
        <v>44496</v>
      </c>
      <c r="B17" s="23" t="s">
        <v>9</v>
      </c>
      <c r="C17" s="21">
        <v>358.22</v>
      </c>
    </row>
    <row r="18" spans="1:3" x14ac:dyDescent="0.3">
      <c r="A18" s="22">
        <v>44496</v>
      </c>
      <c r="B18" s="23" t="s">
        <v>8</v>
      </c>
      <c r="C18" s="21">
        <v>520</v>
      </c>
    </row>
    <row r="19" spans="1:3" x14ac:dyDescent="0.3">
      <c r="A19" s="19">
        <v>44497</v>
      </c>
      <c r="B19" s="20" t="s">
        <v>5</v>
      </c>
      <c r="C19" s="21">
        <v>300</v>
      </c>
    </row>
    <row r="20" spans="1:3" x14ac:dyDescent="0.3">
      <c r="A20" s="19">
        <v>44498</v>
      </c>
      <c r="B20" s="20" t="s">
        <v>9</v>
      </c>
      <c r="C20" s="21">
        <v>407.05</v>
      </c>
    </row>
    <row r="21" spans="1:3" x14ac:dyDescent="0.3">
      <c r="A21" s="19">
        <v>44499</v>
      </c>
      <c r="B21" s="20" t="s">
        <v>4</v>
      </c>
      <c r="C21" s="21">
        <v>300</v>
      </c>
    </row>
    <row r="22" spans="1:3" x14ac:dyDescent="0.3">
      <c r="A22" s="22">
        <v>44501</v>
      </c>
      <c r="B22" s="23" t="s">
        <v>3</v>
      </c>
      <c r="C22" s="24">
        <v>2327</v>
      </c>
    </row>
    <row r="23" spans="1:3" x14ac:dyDescent="0.3">
      <c r="A23" s="22">
        <v>44502</v>
      </c>
      <c r="B23" s="23" t="s">
        <v>10</v>
      </c>
      <c r="C23" s="21">
        <v>1150</v>
      </c>
    </row>
    <row r="24" spans="1:3" x14ac:dyDescent="0.3">
      <c r="A24" s="22">
        <v>44504</v>
      </c>
      <c r="B24" s="23" t="s">
        <v>10</v>
      </c>
      <c r="C24" s="24">
        <v>1138</v>
      </c>
    </row>
    <row r="25" spans="1:3" x14ac:dyDescent="0.3">
      <c r="A25" s="19">
        <v>44505</v>
      </c>
      <c r="B25" s="20" t="s">
        <v>13</v>
      </c>
      <c r="C25" s="21">
        <v>500</v>
      </c>
    </row>
    <row r="26" spans="1:3" x14ac:dyDescent="0.3">
      <c r="A26" s="19">
        <v>44508</v>
      </c>
      <c r="B26" s="20" t="s">
        <v>6</v>
      </c>
      <c r="C26" s="21">
        <v>702</v>
      </c>
    </row>
    <row r="27" spans="1:3" x14ac:dyDescent="0.3">
      <c r="A27" s="22">
        <v>44509</v>
      </c>
      <c r="B27" s="23" t="s">
        <v>4</v>
      </c>
      <c r="C27" s="24">
        <v>1600</v>
      </c>
    </row>
    <row r="28" spans="1:3" x14ac:dyDescent="0.3">
      <c r="A28" s="22">
        <v>44512</v>
      </c>
      <c r="B28" s="23" t="s">
        <v>5</v>
      </c>
      <c r="C28" s="21">
        <v>600</v>
      </c>
    </row>
    <row r="29" spans="1:3" x14ac:dyDescent="0.3">
      <c r="A29" s="19">
        <v>44515</v>
      </c>
      <c r="B29" s="20" t="s">
        <v>13</v>
      </c>
      <c r="C29" s="21">
        <v>900</v>
      </c>
    </row>
    <row r="30" spans="1:3" x14ac:dyDescent="0.3">
      <c r="A30" s="22">
        <v>44515</v>
      </c>
      <c r="B30" s="20" t="s">
        <v>6</v>
      </c>
      <c r="C30" s="21">
        <v>150</v>
      </c>
    </row>
    <row r="31" spans="1:3" x14ac:dyDescent="0.3">
      <c r="A31" s="19">
        <v>44515</v>
      </c>
      <c r="B31" s="20" t="s">
        <v>2</v>
      </c>
      <c r="C31" s="21">
        <v>2100</v>
      </c>
    </row>
    <row r="32" spans="1:3" x14ac:dyDescent="0.3">
      <c r="A32" s="19">
        <v>44517</v>
      </c>
      <c r="B32" s="20" t="s">
        <v>11</v>
      </c>
      <c r="C32" s="21">
        <v>470.63</v>
      </c>
    </row>
    <row r="33" spans="1:3" x14ac:dyDescent="0.3">
      <c r="A33" s="19">
        <v>44517</v>
      </c>
      <c r="B33" s="20" t="s">
        <v>9</v>
      </c>
      <c r="C33" s="21">
        <v>322.64</v>
      </c>
    </row>
    <row r="34" spans="1:3" x14ac:dyDescent="0.3">
      <c r="A34" s="19">
        <v>44518</v>
      </c>
      <c r="B34" s="23" t="s">
        <v>8</v>
      </c>
      <c r="C34" s="21">
        <v>428</v>
      </c>
    </row>
    <row r="35" spans="1:3" x14ac:dyDescent="0.3">
      <c r="A35" s="19">
        <v>44519</v>
      </c>
      <c r="B35" s="20" t="s">
        <v>5</v>
      </c>
      <c r="C35" s="21">
        <v>447</v>
      </c>
    </row>
    <row r="36" spans="1:3" x14ac:dyDescent="0.3">
      <c r="A36" s="19">
        <v>44522</v>
      </c>
      <c r="B36" s="20" t="s">
        <v>4</v>
      </c>
      <c r="C36" s="24">
        <v>1720</v>
      </c>
    </row>
    <row r="37" spans="1:3" x14ac:dyDescent="0.3">
      <c r="A37" s="22">
        <v>44524</v>
      </c>
      <c r="B37" s="23" t="s">
        <v>6</v>
      </c>
      <c r="C37" s="21">
        <v>540</v>
      </c>
    </row>
    <row r="38" spans="1:3" x14ac:dyDescent="0.3">
      <c r="A38" s="19">
        <v>44525</v>
      </c>
      <c r="B38" s="20" t="s">
        <v>7</v>
      </c>
      <c r="C38" s="21">
        <v>314</v>
      </c>
    </row>
    <row r="39" spans="1:3" x14ac:dyDescent="0.3">
      <c r="A39" s="19">
        <v>44526</v>
      </c>
      <c r="B39" s="20" t="s">
        <v>8</v>
      </c>
      <c r="C39" s="21">
        <v>518</v>
      </c>
    </row>
    <row r="40" spans="1:3" x14ac:dyDescent="0.3">
      <c r="A40" s="19">
        <v>44526</v>
      </c>
      <c r="B40" s="23" t="s">
        <v>3</v>
      </c>
      <c r="C40" s="24">
        <v>2000</v>
      </c>
    </row>
    <row r="41" spans="1:3" x14ac:dyDescent="0.3">
      <c r="A41" s="22">
        <v>44529</v>
      </c>
      <c r="B41" s="23" t="s">
        <v>7</v>
      </c>
      <c r="C41" s="21">
        <v>337</v>
      </c>
    </row>
    <row r="42" spans="1:3" x14ac:dyDescent="0.3">
      <c r="A42" s="19">
        <v>44530</v>
      </c>
      <c r="B42" s="20" t="s">
        <v>8</v>
      </c>
      <c r="C42" s="21">
        <v>500</v>
      </c>
    </row>
    <row r="43" spans="1:3" x14ac:dyDescent="0.3">
      <c r="A43" s="19">
        <v>44531</v>
      </c>
      <c r="B43" s="20" t="s">
        <v>4</v>
      </c>
      <c r="C43" s="24">
        <v>2500</v>
      </c>
    </row>
    <row r="44" spans="1:3" x14ac:dyDescent="0.3">
      <c r="A44" s="22">
        <v>44534</v>
      </c>
      <c r="B44" s="23" t="s">
        <v>5</v>
      </c>
      <c r="C44" s="21">
        <v>710</v>
      </c>
    </row>
    <row r="45" spans="1:3" x14ac:dyDescent="0.3">
      <c r="A45" s="19">
        <v>44537</v>
      </c>
      <c r="B45" s="20" t="s">
        <v>2</v>
      </c>
      <c r="C45" s="21">
        <v>2300</v>
      </c>
    </row>
    <row r="46" spans="1:3" x14ac:dyDescent="0.3">
      <c r="A46" s="19">
        <v>44539</v>
      </c>
      <c r="B46" s="20" t="s">
        <v>12</v>
      </c>
      <c r="C46" s="21">
        <v>12000</v>
      </c>
    </row>
    <row r="47" spans="1:3" x14ac:dyDescent="0.3">
      <c r="A47" s="19">
        <v>44545</v>
      </c>
      <c r="B47" s="23" t="s">
        <v>10</v>
      </c>
      <c r="C47" s="21">
        <v>1500</v>
      </c>
    </row>
    <row r="48" spans="1:3" x14ac:dyDescent="0.3">
      <c r="A48" s="19">
        <v>44547</v>
      </c>
      <c r="B48" s="20" t="s">
        <v>11</v>
      </c>
      <c r="C48" s="21">
        <v>470.63</v>
      </c>
    </row>
    <row r="49" spans="1:3" x14ac:dyDescent="0.3">
      <c r="A49" s="19">
        <v>44550</v>
      </c>
      <c r="B49" s="20" t="s">
        <v>7</v>
      </c>
      <c r="C49" s="21">
        <v>267</v>
      </c>
    </row>
    <row r="50" spans="1:3" x14ac:dyDescent="0.3">
      <c r="A50" s="19">
        <v>44553</v>
      </c>
      <c r="B50" s="20" t="s">
        <v>6</v>
      </c>
      <c r="C50" s="21">
        <v>640</v>
      </c>
    </row>
    <row r="51" spans="1:3" x14ac:dyDescent="0.3">
      <c r="A51" s="19">
        <v>44553</v>
      </c>
      <c r="B51" s="20" t="s">
        <v>5</v>
      </c>
      <c r="C51" s="21">
        <v>450</v>
      </c>
    </row>
    <row r="52" spans="1:3" ht="31.2" x14ac:dyDescent="0.3">
      <c r="A52" s="2"/>
      <c r="C52" s="11">
        <f>SUM(C2:C51)</f>
        <v>57045.27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9A4F7-0EBD-44E2-BBE7-A1BC7417B6EF}">
  <dimension ref="A1:G52"/>
  <sheetViews>
    <sheetView workbookViewId="0">
      <selection activeCell="D20" sqref="A1:G52"/>
    </sheetView>
  </sheetViews>
  <sheetFormatPr defaultRowHeight="14.4" x14ac:dyDescent="0.3"/>
  <cols>
    <col min="1" max="1" width="13.77734375" customWidth="1"/>
    <col min="2" max="2" width="22.77734375" customWidth="1"/>
    <col min="3" max="3" width="21.109375" customWidth="1"/>
    <col min="6" max="6" width="20.33203125" customWidth="1"/>
    <col min="7" max="7" width="11.109375" customWidth="1"/>
  </cols>
  <sheetData>
    <row r="1" spans="1:7" x14ac:dyDescent="0.3">
      <c r="A1" s="17" t="s">
        <v>0</v>
      </c>
      <c r="B1" s="17" t="s">
        <v>14</v>
      </c>
      <c r="C1" s="18" t="s">
        <v>1</v>
      </c>
    </row>
    <row r="2" spans="1:7" ht="18" x14ac:dyDescent="0.3">
      <c r="A2" s="19">
        <v>44470</v>
      </c>
      <c r="B2" s="20" t="s">
        <v>2</v>
      </c>
      <c r="C2" s="21">
        <v>2300</v>
      </c>
      <c r="F2" s="27" t="s">
        <v>16</v>
      </c>
    </row>
    <row r="3" spans="1:7" x14ac:dyDescent="0.3">
      <c r="A3" s="22">
        <v>44470</v>
      </c>
      <c r="B3" s="23" t="s">
        <v>3</v>
      </c>
      <c r="C3" s="21">
        <v>767</v>
      </c>
    </row>
    <row r="4" spans="1:7" x14ac:dyDescent="0.3">
      <c r="A4" s="22">
        <v>44470</v>
      </c>
      <c r="B4" s="23" t="s">
        <v>4</v>
      </c>
      <c r="C4" s="24">
        <v>2500</v>
      </c>
    </row>
    <row r="5" spans="1:7" x14ac:dyDescent="0.3">
      <c r="A5" s="22">
        <v>44473</v>
      </c>
      <c r="B5" s="23" t="s">
        <v>5</v>
      </c>
      <c r="C5" s="21">
        <v>710</v>
      </c>
      <c r="E5" s="26">
        <v>1</v>
      </c>
      <c r="F5" s="26" t="s">
        <v>2</v>
      </c>
      <c r="G5" s="26">
        <f>SUMIF(B2:B51,"Medicine",C2:C51)</f>
        <v>7775</v>
      </c>
    </row>
    <row r="6" spans="1:7" x14ac:dyDescent="0.3">
      <c r="A6" s="19">
        <v>44473</v>
      </c>
      <c r="B6" s="20" t="s">
        <v>6</v>
      </c>
      <c r="C6" s="21">
        <v>760</v>
      </c>
      <c r="E6" s="26">
        <v>2</v>
      </c>
      <c r="F6" s="26" t="s">
        <v>3</v>
      </c>
      <c r="G6" s="26">
        <f>SUMIF(B2:B51,"Online shopping",C2:C51)</f>
        <v>7464</v>
      </c>
    </row>
    <row r="7" spans="1:7" x14ac:dyDescent="0.3">
      <c r="A7" s="22">
        <v>44476</v>
      </c>
      <c r="B7" s="23" t="s">
        <v>10</v>
      </c>
      <c r="C7" s="24">
        <v>1900</v>
      </c>
      <c r="E7" s="26">
        <v>3</v>
      </c>
      <c r="F7" s="26" t="s">
        <v>24</v>
      </c>
      <c r="G7" s="26">
        <f>SUMIF(B2:B51,"Vegetables &amp; Fruit",C2:C51)</f>
        <v>3217</v>
      </c>
    </row>
    <row r="8" spans="1:7" x14ac:dyDescent="0.3">
      <c r="A8" s="19">
        <v>44477</v>
      </c>
      <c r="B8" s="20" t="s">
        <v>7</v>
      </c>
      <c r="C8" s="21">
        <v>450</v>
      </c>
      <c r="E8" s="26">
        <v>4</v>
      </c>
      <c r="F8" s="26" t="s">
        <v>6</v>
      </c>
      <c r="G8" s="26">
        <f>SUMIF(B2:B51,"Fish &amp; Chicken",C2:C51)</f>
        <v>3342</v>
      </c>
    </row>
    <row r="9" spans="1:7" x14ac:dyDescent="0.3">
      <c r="A9" s="22">
        <v>44484</v>
      </c>
      <c r="B9" s="23" t="s">
        <v>8</v>
      </c>
      <c r="C9" s="21">
        <v>620</v>
      </c>
      <c r="E9" s="26">
        <v>5</v>
      </c>
      <c r="F9" s="26" t="s">
        <v>10</v>
      </c>
      <c r="G9" s="26">
        <f>SUMIF(B2:B51,"Gifts",C2:C51)</f>
        <v>5688</v>
      </c>
    </row>
    <row r="10" spans="1:7" x14ac:dyDescent="0.3">
      <c r="A10" s="22">
        <v>44485</v>
      </c>
      <c r="B10" s="23" t="s">
        <v>11</v>
      </c>
      <c r="C10" s="21">
        <v>470</v>
      </c>
      <c r="E10" s="26">
        <v>6</v>
      </c>
      <c r="F10" s="26" t="s">
        <v>28</v>
      </c>
      <c r="G10" s="26">
        <f ca="1">SUMIF(B1:B50,"Ordering food",C2:C50)</f>
        <v>3852.1</v>
      </c>
    </row>
    <row r="11" spans="1:7" x14ac:dyDescent="0.3">
      <c r="A11" s="22">
        <v>44487</v>
      </c>
      <c r="B11" s="23" t="s">
        <v>3</v>
      </c>
      <c r="C11" s="21">
        <v>970</v>
      </c>
      <c r="E11" s="26">
        <v>7</v>
      </c>
      <c r="F11" s="26" t="s">
        <v>25</v>
      </c>
      <c r="G11" s="26">
        <f ca="1">SUMIF(B2:B51,"Movie with friends",C3:C51)</f>
        <v>5717</v>
      </c>
    </row>
    <row r="12" spans="1:7" x14ac:dyDescent="0.3">
      <c r="A12" s="22">
        <v>44487</v>
      </c>
      <c r="B12" s="20" t="s">
        <v>2</v>
      </c>
      <c r="C12" s="24">
        <v>1075</v>
      </c>
      <c r="E12" s="26">
        <v>8</v>
      </c>
      <c r="F12" s="26" t="s">
        <v>26</v>
      </c>
      <c r="G12" s="26">
        <f ca="1">SUMIF(B3:B52,"Other essential items",C4:C52)</f>
        <v>5437</v>
      </c>
    </row>
    <row r="13" spans="1:7" x14ac:dyDescent="0.3">
      <c r="A13" s="22">
        <v>44488</v>
      </c>
      <c r="B13" s="23" t="s">
        <v>7</v>
      </c>
      <c r="C13" s="21">
        <v>489</v>
      </c>
      <c r="E13" s="26">
        <v>9</v>
      </c>
      <c r="F13" s="26" t="s">
        <v>11</v>
      </c>
      <c r="G13" s="26">
        <f ca="1">SUMIF(B4:B53,"Mobile Bill Payment",C5:C53)</f>
        <v>1559.6399999999999</v>
      </c>
    </row>
    <row r="14" spans="1:7" x14ac:dyDescent="0.3">
      <c r="A14" s="22">
        <v>44491</v>
      </c>
      <c r="B14" s="23" t="s">
        <v>4</v>
      </c>
      <c r="C14" s="24">
        <v>1574.1</v>
      </c>
      <c r="E14" s="26">
        <v>10</v>
      </c>
      <c r="F14" s="26" t="s">
        <v>27</v>
      </c>
      <c r="G14" s="26">
        <f ca="1">SUMIF(B5:B54,"Cab to office",C6:C54)</f>
        <v>1606.22</v>
      </c>
    </row>
    <row r="15" spans="1:7" x14ac:dyDescent="0.3">
      <c r="A15" s="22">
        <v>44491</v>
      </c>
      <c r="B15" s="23" t="s">
        <v>6</v>
      </c>
      <c r="C15" s="21">
        <v>550</v>
      </c>
      <c r="E15" s="26">
        <v>11</v>
      </c>
      <c r="F15" s="26" t="s">
        <v>12</v>
      </c>
      <c r="G15" s="26">
        <f ca="1">SUMIF(B6:B55,"Trip",C7:C55)</f>
        <v>1500</v>
      </c>
    </row>
    <row r="16" spans="1:7" x14ac:dyDescent="0.3">
      <c r="A16" s="22">
        <v>44494</v>
      </c>
      <c r="B16" s="23" t="s">
        <v>9</v>
      </c>
      <c r="C16" s="21">
        <v>423</v>
      </c>
    </row>
    <row r="17" spans="1:3" x14ac:dyDescent="0.3">
      <c r="A17" s="22">
        <v>44496</v>
      </c>
      <c r="B17" s="23" t="s">
        <v>9</v>
      </c>
      <c r="C17" s="21">
        <v>358.22</v>
      </c>
    </row>
    <row r="18" spans="1:3" x14ac:dyDescent="0.3">
      <c r="A18" s="22">
        <v>44496</v>
      </c>
      <c r="B18" s="23" t="s">
        <v>8</v>
      </c>
      <c r="C18" s="21">
        <v>520</v>
      </c>
    </row>
    <row r="19" spans="1:3" x14ac:dyDescent="0.3">
      <c r="A19" s="19">
        <v>44497</v>
      </c>
      <c r="B19" s="20" t="s">
        <v>5</v>
      </c>
      <c r="C19" s="21">
        <v>300</v>
      </c>
    </row>
    <row r="20" spans="1:3" x14ac:dyDescent="0.3">
      <c r="A20" s="19">
        <v>44498</v>
      </c>
      <c r="B20" s="20" t="s">
        <v>9</v>
      </c>
      <c r="C20" s="21">
        <v>407.05</v>
      </c>
    </row>
    <row r="21" spans="1:3" x14ac:dyDescent="0.3">
      <c r="A21" s="19">
        <v>44499</v>
      </c>
      <c r="B21" s="20" t="s">
        <v>4</v>
      </c>
      <c r="C21" s="21">
        <v>300</v>
      </c>
    </row>
    <row r="22" spans="1:3" x14ac:dyDescent="0.3">
      <c r="A22" s="22">
        <v>44501</v>
      </c>
      <c r="B22" s="23" t="s">
        <v>3</v>
      </c>
      <c r="C22" s="24">
        <v>2327</v>
      </c>
    </row>
    <row r="23" spans="1:3" x14ac:dyDescent="0.3">
      <c r="A23" s="22">
        <v>44502</v>
      </c>
      <c r="B23" s="23" t="s">
        <v>10</v>
      </c>
      <c r="C23" s="21">
        <v>1150</v>
      </c>
    </row>
    <row r="24" spans="1:3" x14ac:dyDescent="0.3">
      <c r="A24" s="22">
        <v>44504</v>
      </c>
      <c r="B24" s="23" t="s">
        <v>10</v>
      </c>
      <c r="C24" s="24">
        <v>1138</v>
      </c>
    </row>
    <row r="25" spans="1:3" x14ac:dyDescent="0.3">
      <c r="A25" s="19">
        <v>44505</v>
      </c>
      <c r="B25" s="20" t="s">
        <v>13</v>
      </c>
      <c r="C25" s="21">
        <v>500</v>
      </c>
    </row>
    <row r="26" spans="1:3" x14ac:dyDescent="0.3">
      <c r="A26" s="19">
        <v>44508</v>
      </c>
      <c r="B26" s="20" t="s">
        <v>6</v>
      </c>
      <c r="C26" s="21">
        <v>702</v>
      </c>
    </row>
    <row r="27" spans="1:3" x14ac:dyDescent="0.3">
      <c r="A27" s="22">
        <v>44509</v>
      </c>
      <c r="B27" s="23" t="s">
        <v>4</v>
      </c>
      <c r="C27" s="24">
        <v>1600</v>
      </c>
    </row>
    <row r="28" spans="1:3" x14ac:dyDescent="0.3">
      <c r="A28" s="22">
        <v>44512</v>
      </c>
      <c r="B28" s="23" t="s">
        <v>5</v>
      </c>
      <c r="C28" s="21">
        <v>600</v>
      </c>
    </row>
    <row r="29" spans="1:3" x14ac:dyDescent="0.3">
      <c r="A29" s="19">
        <v>44515</v>
      </c>
      <c r="B29" s="20" t="s">
        <v>13</v>
      </c>
      <c r="C29" s="21">
        <v>900</v>
      </c>
    </row>
    <row r="30" spans="1:3" x14ac:dyDescent="0.3">
      <c r="A30" s="22">
        <v>44515</v>
      </c>
      <c r="B30" s="20" t="s">
        <v>6</v>
      </c>
      <c r="C30" s="21">
        <v>150</v>
      </c>
    </row>
    <row r="31" spans="1:3" x14ac:dyDescent="0.3">
      <c r="A31" s="19">
        <v>44515</v>
      </c>
      <c r="B31" s="20" t="s">
        <v>2</v>
      </c>
      <c r="C31" s="21">
        <v>2100</v>
      </c>
    </row>
    <row r="32" spans="1:3" x14ac:dyDescent="0.3">
      <c r="A32" s="19">
        <v>44517</v>
      </c>
      <c r="B32" s="20" t="s">
        <v>11</v>
      </c>
      <c r="C32" s="21">
        <v>470.63</v>
      </c>
    </row>
    <row r="33" spans="1:3" x14ac:dyDescent="0.3">
      <c r="A33" s="19">
        <v>44517</v>
      </c>
      <c r="B33" s="20" t="s">
        <v>9</v>
      </c>
      <c r="C33" s="21">
        <v>322.64</v>
      </c>
    </row>
    <row r="34" spans="1:3" x14ac:dyDescent="0.3">
      <c r="A34" s="19">
        <v>44518</v>
      </c>
      <c r="B34" s="23" t="s">
        <v>8</v>
      </c>
      <c r="C34" s="21">
        <v>428</v>
      </c>
    </row>
    <row r="35" spans="1:3" x14ac:dyDescent="0.3">
      <c r="A35" s="19">
        <v>44519</v>
      </c>
      <c r="B35" s="20" t="s">
        <v>5</v>
      </c>
      <c r="C35" s="21">
        <v>447</v>
      </c>
    </row>
    <row r="36" spans="1:3" x14ac:dyDescent="0.3">
      <c r="A36" s="19">
        <v>44522</v>
      </c>
      <c r="B36" s="20" t="s">
        <v>4</v>
      </c>
      <c r="C36" s="24">
        <v>1720</v>
      </c>
    </row>
    <row r="37" spans="1:3" x14ac:dyDescent="0.3">
      <c r="A37" s="22">
        <v>44524</v>
      </c>
      <c r="B37" s="23" t="s">
        <v>6</v>
      </c>
      <c r="C37" s="21">
        <v>540</v>
      </c>
    </row>
    <row r="38" spans="1:3" x14ac:dyDescent="0.3">
      <c r="A38" s="19">
        <v>44525</v>
      </c>
      <c r="B38" s="20" t="s">
        <v>7</v>
      </c>
      <c r="C38" s="21">
        <v>314</v>
      </c>
    </row>
    <row r="39" spans="1:3" x14ac:dyDescent="0.3">
      <c r="A39" s="19">
        <v>44526</v>
      </c>
      <c r="B39" s="20" t="s">
        <v>8</v>
      </c>
      <c r="C39" s="21">
        <v>518</v>
      </c>
    </row>
    <row r="40" spans="1:3" x14ac:dyDescent="0.3">
      <c r="A40" s="19">
        <v>44526</v>
      </c>
      <c r="B40" s="23" t="s">
        <v>3</v>
      </c>
      <c r="C40" s="24">
        <v>2000</v>
      </c>
    </row>
    <row r="41" spans="1:3" x14ac:dyDescent="0.3">
      <c r="A41" s="22">
        <v>44529</v>
      </c>
      <c r="B41" s="23" t="s">
        <v>7</v>
      </c>
      <c r="C41" s="21">
        <v>337</v>
      </c>
    </row>
    <row r="42" spans="1:3" x14ac:dyDescent="0.3">
      <c r="A42" s="19">
        <v>44530</v>
      </c>
      <c r="B42" s="20" t="s">
        <v>8</v>
      </c>
      <c r="C42" s="21">
        <v>500</v>
      </c>
    </row>
    <row r="43" spans="1:3" x14ac:dyDescent="0.3">
      <c r="A43" s="19">
        <v>44531</v>
      </c>
      <c r="B43" s="20" t="s">
        <v>4</v>
      </c>
      <c r="C43" s="24">
        <v>2500</v>
      </c>
    </row>
    <row r="44" spans="1:3" x14ac:dyDescent="0.3">
      <c r="A44" s="22">
        <v>44534</v>
      </c>
      <c r="B44" s="23" t="s">
        <v>5</v>
      </c>
      <c r="C44" s="21">
        <v>710</v>
      </c>
    </row>
    <row r="45" spans="1:3" x14ac:dyDescent="0.3">
      <c r="A45" s="19">
        <v>44537</v>
      </c>
      <c r="B45" s="20" t="s">
        <v>2</v>
      </c>
      <c r="C45" s="21">
        <v>2300</v>
      </c>
    </row>
    <row r="46" spans="1:3" x14ac:dyDescent="0.3">
      <c r="A46" s="19">
        <v>44539</v>
      </c>
      <c r="B46" s="20" t="s">
        <v>12</v>
      </c>
      <c r="C46" s="21">
        <v>12000</v>
      </c>
    </row>
    <row r="47" spans="1:3" x14ac:dyDescent="0.3">
      <c r="A47" s="19">
        <v>44545</v>
      </c>
      <c r="B47" s="23" t="s">
        <v>10</v>
      </c>
      <c r="C47" s="21">
        <v>1500</v>
      </c>
    </row>
    <row r="48" spans="1:3" x14ac:dyDescent="0.3">
      <c r="A48" s="19">
        <v>44547</v>
      </c>
      <c r="B48" s="20" t="s">
        <v>11</v>
      </c>
      <c r="C48" s="21">
        <v>470.63</v>
      </c>
    </row>
    <row r="49" spans="1:3" x14ac:dyDescent="0.3">
      <c r="A49" s="19">
        <v>44550</v>
      </c>
      <c r="B49" s="20" t="s">
        <v>7</v>
      </c>
      <c r="C49" s="21">
        <v>267</v>
      </c>
    </row>
    <row r="50" spans="1:3" x14ac:dyDescent="0.3">
      <c r="A50" s="19">
        <v>44553</v>
      </c>
      <c r="B50" s="20" t="s">
        <v>6</v>
      </c>
      <c r="C50" s="21">
        <v>640</v>
      </c>
    </row>
    <row r="51" spans="1:3" x14ac:dyDescent="0.3">
      <c r="A51" s="19">
        <v>44553</v>
      </c>
      <c r="B51" s="20" t="s">
        <v>5</v>
      </c>
      <c r="C51" s="21">
        <v>450</v>
      </c>
    </row>
    <row r="52" spans="1:3" ht="31.2" x14ac:dyDescent="0.3">
      <c r="A52" s="2"/>
      <c r="C52" s="11">
        <f>SUM(C2:C51)</f>
        <v>57045.27</v>
      </c>
    </row>
  </sheetData>
  <autoFilter ref="A1:C52" xr:uid="{23F9A4F7-0EBD-44E2-BBE7-A1BC7417B6EF}"/>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B6750-8A37-44A3-9D8D-D3033B48D1B1}">
  <dimension ref="A1:G52"/>
  <sheetViews>
    <sheetView workbookViewId="0">
      <selection activeCell="D19" sqref="A1:G52"/>
    </sheetView>
  </sheetViews>
  <sheetFormatPr defaultRowHeight="14.4" x14ac:dyDescent="0.3"/>
  <cols>
    <col min="1" max="1" width="15.33203125" customWidth="1"/>
    <col min="2" max="2" width="20.21875" customWidth="1"/>
    <col min="3" max="3" width="15.44140625" customWidth="1"/>
    <col min="6" max="6" width="21.44140625" customWidth="1"/>
    <col min="7" max="7" width="15.6640625" customWidth="1"/>
    <col min="8" max="8" width="11.88671875" customWidth="1"/>
  </cols>
  <sheetData>
    <row r="1" spans="1:7" x14ac:dyDescent="0.3">
      <c r="A1" s="17" t="s">
        <v>0</v>
      </c>
      <c r="B1" s="17" t="s">
        <v>14</v>
      </c>
      <c r="C1" s="18" t="s">
        <v>1</v>
      </c>
    </row>
    <row r="2" spans="1:7" ht="18" x14ac:dyDescent="0.3">
      <c r="A2" s="19">
        <v>44470</v>
      </c>
      <c r="B2" s="20" t="s">
        <v>2</v>
      </c>
      <c r="C2" s="21">
        <v>2300</v>
      </c>
      <c r="F2" s="27" t="s">
        <v>17</v>
      </c>
    </row>
    <row r="3" spans="1:7" x14ac:dyDescent="0.3">
      <c r="A3" s="22">
        <v>44470</v>
      </c>
      <c r="B3" s="23" t="s">
        <v>3</v>
      </c>
      <c r="C3" s="21">
        <v>767</v>
      </c>
    </row>
    <row r="4" spans="1:7" x14ac:dyDescent="0.3">
      <c r="A4" s="22">
        <v>44470</v>
      </c>
      <c r="B4" s="23" t="s">
        <v>4</v>
      </c>
      <c r="C4" s="24">
        <v>2500</v>
      </c>
      <c r="F4" t="s">
        <v>29</v>
      </c>
      <c r="G4" t="s">
        <v>30</v>
      </c>
    </row>
    <row r="5" spans="1:7" x14ac:dyDescent="0.3">
      <c r="A5" s="22">
        <v>44473</v>
      </c>
      <c r="B5" s="23" t="s">
        <v>5</v>
      </c>
      <c r="C5" s="21">
        <v>710</v>
      </c>
      <c r="E5">
        <v>1</v>
      </c>
      <c r="F5" t="s">
        <v>12</v>
      </c>
      <c r="G5">
        <f>SUMIF(B1:B55,"Trip",C1:C55)</f>
        <v>12000</v>
      </c>
    </row>
    <row r="6" spans="1:7" x14ac:dyDescent="0.3">
      <c r="A6" s="19">
        <v>44473</v>
      </c>
      <c r="B6" s="20" t="s">
        <v>6</v>
      </c>
      <c r="C6" s="21">
        <v>760</v>
      </c>
      <c r="E6">
        <v>2</v>
      </c>
      <c r="F6" t="s">
        <v>26</v>
      </c>
      <c r="G6">
        <f>SUMIF(B2:B46,"Other essential items",C2:C46)</f>
        <v>10194.1</v>
      </c>
    </row>
    <row r="7" spans="1:7" x14ac:dyDescent="0.3">
      <c r="A7" s="22">
        <v>44476</v>
      </c>
      <c r="B7" s="23" t="s">
        <v>10</v>
      </c>
      <c r="C7" s="24">
        <v>1900</v>
      </c>
      <c r="E7">
        <v>3</v>
      </c>
      <c r="F7" t="s">
        <v>2</v>
      </c>
      <c r="G7">
        <f>SUMIF(B3:B53,"Medicine",C3:C53)</f>
        <v>5475</v>
      </c>
    </row>
    <row r="8" spans="1:7" x14ac:dyDescent="0.3">
      <c r="A8" s="19">
        <v>44477</v>
      </c>
      <c r="B8" s="20" t="s">
        <v>7</v>
      </c>
      <c r="C8" s="21">
        <v>450</v>
      </c>
      <c r="E8">
        <v>4</v>
      </c>
      <c r="F8" t="s">
        <v>3</v>
      </c>
      <c r="G8">
        <f>SUMIF(B4:B53,"Online shopping",C4:C53)</f>
        <v>6697</v>
      </c>
    </row>
    <row r="9" spans="1:7" x14ac:dyDescent="0.3">
      <c r="A9" s="22">
        <v>44484</v>
      </c>
      <c r="B9" s="23" t="s">
        <v>8</v>
      </c>
      <c r="C9" s="21">
        <v>620</v>
      </c>
      <c r="E9">
        <v>5</v>
      </c>
      <c r="F9" t="s">
        <v>10</v>
      </c>
      <c r="G9">
        <f>SUMIF(B2:B51,"Gifts",C2:C51)</f>
        <v>5688</v>
      </c>
    </row>
    <row r="10" spans="1:7" x14ac:dyDescent="0.3">
      <c r="A10" s="22">
        <v>44485</v>
      </c>
      <c r="B10" s="23" t="s">
        <v>11</v>
      </c>
      <c r="C10" s="21">
        <v>470</v>
      </c>
      <c r="E10">
        <v>6</v>
      </c>
      <c r="F10" t="s">
        <v>6</v>
      </c>
      <c r="G10">
        <f>SUMIF(B2:B53,"Fish &amp; Chicken",C2:C53)</f>
        <v>3342</v>
      </c>
    </row>
    <row r="11" spans="1:7" x14ac:dyDescent="0.3">
      <c r="A11" s="22">
        <v>44487</v>
      </c>
      <c r="B11" s="23" t="s">
        <v>3</v>
      </c>
      <c r="C11" s="21">
        <v>970</v>
      </c>
      <c r="E11">
        <v>7</v>
      </c>
      <c r="F11" t="s">
        <v>24</v>
      </c>
      <c r="G11">
        <f>SUMIF(B1:B55,"Vegetables &amp; Fruit",C1:C55)</f>
        <v>3217</v>
      </c>
    </row>
    <row r="12" spans="1:7" x14ac:dyDescent="0.3">
      <c r="A12" s="22">
        <v>44487</v>
      </c>
      <c r="B12" s="20" t="s">
        <v>2</v>
      </c>
      <c r="C12" s="24">
        <v>1075</v>
      </c>
      <c r="E12">
        <v>8</v>
      </c>
      <c r="F12" t="s">
        <v>25</v>
      </c>
      <c r="G12">
        <f>SUMIF(B3:B52,"Movie with friends",C3:C52)</f>
        <v>2586</v>
      </c>
    </row>
    <row r="13" spans="1:7" x14ac:dyDescent="0.3">
      <c r="A13" s="22">
        <v>44488</v>
      </c>
      <c r="B13" s="23" t="s">
        <v>7</v>
      </c>
      <c r="C13" s="21">
        <v>489</v>
      </c>
      <c r="E13">
        <v>9</v>
      </c>
      <c r="F13" t="s">
        <v>28</v>
      </c>
      <c r="G13">
        <f>SUMIF(B5:B53,"Ordering food",C5:C53)</f>
        <v>1857</v>
      </c>
    </row>
    <row r="14" spans="1:7" x14ac:dyDescent="0.3">
      <c r="A14" s="22">
        <v>44491</v>
      </c>
      <c r="B14" s="23" t="s">
        <v>4</v>
      </c>
      <c r="C14" s="24">
        <v>1574.1</v>
      </c>
      <c r="E14">
        <v>10</v>
      </c>
      <c r="F14" t="s">
        <v>27</v>
      </c>
      <c r="G14">
        <f ca="1">SUMIF(B5:B54,"Cab to office",C6:C54)</f>
        <v>1606.22</v>
      </c>
    </row>
    <row r="15" spans="1:7" x14ac:dyDescent="0.3">
      <c r="A15" s="22">
        <v>44491</v>
      </c>
      <c r="B15" s="23" t="s">
        <v>6</v>
      </c>
      <c r="C15" s="21">
        <v>550</v>
      </c>
      <c r="E15">
        <v>11</v>
      </c>
      <c r="F15" t="s">
        <v>11</v>
      </c>
      <c r="G15">
        <f>SUMIF(B3:B55,"Mobile Bill Payment",C3:C55)</f>
        <v>1411.26</v>
      </c>
    </row>
    <row r="16" spans="1:7" x14ac:dyDescent="0.3">
      <c r="A16" s="22">
        <v>44494</v>
      </c>
      <c r="B16" s="23" t="s">
        <v>9</v>
      </c>
      <c r="C16" s="21">
        <v>423</v>
      </c>
    </row>
    <row r="17" spans="1:3" x14ac:dyDescent="0.3">
      <c r="A17" s="22">
        <v>44496</v>
      </c>
      <c r="B17" s="23" t="s">
        <v>9</v>
      </c>
      <c r="C17" s="21">
        <v>358.22</v>
      </c>
    </row>
    <row r="18" spans="1:3" x14ac:dyDescent="0.3">
      <c r="A18" s="22">
        <v>44496</v>
      </c>
      <c r="B18" s="23" t="s">
        <v>8</v>
      </c>
      <c r="C18" s="21">
        <v>520</v>
      </c>
    </row>
    <row r="19" spans="1:3" x14ac:dyDescent="0.3">
      <c r="A19" s="19">
        <v>44497</v>
      </c>
      <c r="B19" s="20" t="s">
        <v>5</v>
      </c>
      <c r="C19" s="21">
        <v>300</v>
      </c>
    </row>
    <row r="20" spans="1:3" x14ac:dyDescent="0.3">
      <c r="A20" s="19">
        <v>44498</v>
      </c>
      <c r="B20" s="20" t="s">
        <v>9</v>
      </c>
      <c r="C20" s="21">
        <v>407.05</v>
      </c>
    </row>
    <row r="21" spans="1:3" x14ac:dyDescent="0.3">
      <c r="A21" s="19">
        <v>44499</v>
      </c>
      <c r="B21" s="20" t="s">
        <v>4</v>
      </c>
      <c r="C21" s="21">
        <v>300</v>
      </c>
    </row>
    <row r="22" spans="1:3" x14ac:dyDescent="0.3">
      <c r="A22" s="22">
        <v>44501</v>
      </c>
      <c r="B22" s="23" t="s">
        <v>3</v>
      </c>
      <c r="C22" s="24">
        <v>2327</v>
      </c>
    </row>
    <row r="23" spans="1:3" x14ac:dyDescent="0.3">
      <c r="A23" s="22">
        <v>44502</v>
      </c>
      <c r="B23" s="23" t="s">
        <v>10</v>
      </c>
      <c r="C23" s="21">
        <v>1150</v>
      </c>
    </row>
    <row r="24" spans="1:3" x14ac:dyDescent="0.3">
      <c r="A24" s="22">
        <v>44504</v>
      </c>
      <c r="B24" s="23" t="s">
        <v>10</v>
      </c>
      <c r="C24" s="24">
        <v>1138</v>
      </c>
    </row>
    <row r="25" spans="1:3" x14ac:dyDescent="0.3">
      <c r="A25" s="19">
        <v>44505</v>
      </c>
      <c r="B25" s="20" t="s">
        <v>13</v>
      </c>
      <c r="C25" s="21">
        <v>500</v>
      </c>
    </row>
    <row r="26" spans="1:3" x14ac:dyDescent="0.3">
      <c r="A26" s="19">
        <v>44508</v>
      </c>
      <c r="B26" s="20" t="s">
        <v>6</v>
      </c>
      <c r="C26" s="21">
        <v>702</v>
      </c>
    </row>
    <row r="27" spans="1:3" x14ac:dyDescent="0.3">
      <c r="A27" s="22">
        <v>44509</v>
      </c>
      <c r="B27" s="23" t="s">
        <v>4</v>
      </c>
      <c r="C27" s="24">
        <v>1600</v>
      </c>
    </row>
    <row r="28" spans="1:3" x14ac:dyDescent="0.3">
      <c r="A28" s="22">
        <v>44512</v>
      </c>
      <c r="B28" s="23" t="s">
        <v>5</v>
      </c>
      <c r="C28" s="21">
        <v>600</v>
      </c>
    </row>
    <row r="29" spans="1:3" x14ac:dyDescent="0.3">
      <c r="A29" s="19">
        <v>44515</v>
      </c>
      <c r="B29" s="20" t="s">
        <v>13</v>
      </c>
      <c r="C29" s="21">
        <v>900</v>
      </c>
    </row>
    <row r="30" spans="1:3" x14ac:dyDescent="0.3">
      <c r="A30" s="22">
        <v>44515</v>
      </c>
      <c r="B30" s="20" t="s">
        <v>6</v>
      </c>
      <c r="C30" s="21">
        <v>150</v>
      </c>
    </row>
    <row r="31" spans="1:3" x14ac:dyDescent="0.3">
      <c r="A31" s="19">
        <v>44515</v>
      </c>
      <c r="B31" s="20" t="s">
        <v>2</v>
      </c>
      <c r="C31" s="21">
        <v>2100</v>
      </c>
    </row>
    <row r="32" spans="1:3" x14ac:dyDescent="0.3">
      <c r="A32" s="19">
        <v>44517</v>
      </c>
      <c r="B32" s="20" t="s">
        <v>11</v>
      </c>
      <c r="C32" s="21">
        <v>470.63</v>
      </c>
    </row>
    <row r="33" spans="1:3" x14ac:dyDescent="0.3">
      <c r="A33" s="19">
        <v>44517</v>
      </c>
      <c r="B33" s="20" t="s">
        <v>9</v>
      </c>
      <c r="C33" s="21">
        <v>322.64</v>
      </c>
    </row>
    <row r="34" spans="1:3" x14ac:dyDescent="0.3">
      <c r="A34" s="19">
        <v>44518</v>
      </c>
      <c r="B34" s="23" t="s">
        <v>8</v>
      </c>
      <c r="C34" s="21">
        <v>428</v>
      </c>
    </row>
    <row r="35" spans="1:3" x14ac:dyDescent="0.3">
      <c r="A35" s="19">
        <v>44519</v>
      </c>
      <c r="B35" s="20" t="s">
        <v>5</v>
      </c>
      <c r="C35" s="21">
        <v>447</v>
      </c>
    </row>
    <row r="36" spans="1:3" x14ac:dyDescent="0.3">
      <c r="A36" s="19">
        <v>44522</v>
      </c>
      <c r="B36" s="20" t="s">
        <v>4</v>
      </c>
      <c r="C36" s="24">
        <v>1720</v>
      </c>
    </row>
    <row r="37" spans="1:3" x14ac:dyDescent="0.3">
      <c r="A37" s="22">
        <v>44524</v>
      </c>
      <c r="B37" s="23" t="s">
        <v>6</v>
      </c>
      <c r="C37" s="21">
        <v>540</v>
      </c>
    </row>
    <row r="38" spans="1:3" x14ac:dyDescent="0.3">
      <c r="A38" s="19">
        <v>44525</v>
      </c>
      <c r="B38" s="20" t="s">
        <v>7</v>
      </c>
      <c r="C38" s="21">
        <v>314</v>
      </c>
    </row>
    <row r="39" spans="1:3" x14ac:dyDescent="0.3">
      <c r="A39" s="19">
        <v>44526</v>
      </c>
      <c r="B39" s="20" t="s">
        <v>8</v>
      </c>
      <c r="C39" s="21">
        <v>518</v>
      </c>
    </row>
    <row r="40" spans="1:3" x14ac:dyDescent="0.3">
      <c r="A40" s="19">
        <v>44526</v>
      </c>
      <c r="B40" s="23" t="s">
        <v>3</v>
      </c>
      <c r="C40" s="24">
        <v>2000</v>
      </c>
    </row>
    <row r="41" spans="1:3" x14ac:dyDescent="0.3">
      <c r="A41" s="22">
        <v>44529</v>
      </c>
      <c r="B41" s="23" t="s">
        <v>7</v>
      </c>
      <c r="C41" s="21">
        <v>337</v>
      </c>
    </row>
    <row r="42" spans="1:3" x14ac:dyDescent="0.3">
      <c r="A42" s="19">
        <v>44530</v>
      </c>
      <c r="B42" s="20" t="s">
        <v>8</v>
      </c>
      <c r="C42" s="21">
        <v>500</v>
      </c>
    </row>
    <row r="43" spans="1:3" x14ac:dyDescent="0.3">
      <c r="A43" s="19">
        <v>44531</v>
      </c>
      <c r="B43" s="20" t="s">
        <v>4</v>
      </c>
      <c r="C43" s="24">
        <v>2500</v>
      </c>
    </row>
    <row r="44" spans="1:3" x14ac:dyDescent="0.3">
      <c r="A44" s="22">
        <v>44534</v>
      </c>
      <c r="B44" s="23" t="s">
        <v>5</v>
      </c>
      <c r="C44" s="21">
        <v>710</v>
      </c>
    </row>
    <row r="45" spans="1:3" x14ac:dyDescent="0.3">
      <c r="A45" s="19">
        <v>44537</v>
      </c>
      <c r="B45" s="20" t="s">
        <v>2</v>
      </c>
      <c r="C45" s="21">
        <v>2300</v>
      </c>
    </row>
    <row r="46" spans="1:3" x14ac:dyDescent="0.3">
      <c r="A46" s="19">
        <v>44539</v>
      </c>
      <c r="B46" s="20" t="s">
        <v>12</v>
      </c>
      <c r="C46" s="21">
        <v>12000</v>
      </c>
    </row>
    <row r="47" spans="1:3" x14ac:dyDescent="0.3">
      <c r="A47" s="19">
        <v>44545</v>
      </c>
      <c r="B47" s="23" t="s">
        <v>10</v>
      </c>
      <c r="C47" s="21">
        <v>1500</v>
      </c>
    </row>
    <row r="48" spans="1:3" x14ac:dyDescent="0.3">
      <c r="A48" s="19">
        <v>44547</v>
      </c>
      <c r="B48" s="20" t="s">
        <v>11</v>
      </c>
      <c r="C48" s="21">
        <v>470.63</v>
      </c>
    </row>
    <row r="49" spans="1:3" x14ac:dyDescent="0.3">
      <c r="A49" s="19">
        <v>44550</v>
      </c>
      <c r="B49" s="20" t="s">
        <v>7</v>
      </c>
      <c r="C49" s="21">
        <v>267</v>
      </c>
    </row>
    <row r="50" spans="1:3" x14ac:dyDescent="0.3">
      <c r="A50" s="19">
        <v>44553</v>
      </c>
      <c r="B50" s="20" t="s">
        <v>6</v>
      </c>
      <c r="C50" s="21">
        <v>640</v>
      </c>
    </row>
    <row r="51" spans="1:3" x14ac:dyDescent="0.3">
      <c r="A51" s="19">
        <v>44553</v>
      </c>
      <c r="B51" s="20" t="s">
        <v>5</v>
      </c>
      <c r="C51" s="21">
        <v>450</v>
      </c>
    </row>
    <row r="52" spans="1:3" ht="31.2" x14ac:dyDescent="0.3">
      <c r="A52" s="2"/>
      <c r="C52" s="11">
        <f>SUM(C2:C51)</f>
        <v>57045.27</v>
      </c>
    </row>
  </sheetData>
  <sortState xmlns:xlrd2="http://schemas.microsoft.com/office/spreadsheetml/2017/richdata2" ref="F4:G15">
    <sortCondition descending="1" ref="G4:G15"/>
    <sortCondition ref="F4:F15"/>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8E259-23EF-4196-9807-FF8D5C481E6B}">
  <dimension ref="A1:G52"/>
  <sheetViews>
    <sheetView workbookViewId="0">
      <selection activeCell="N7" sqref="N7"/>
    </sheetView>
  </sheetViews>
  <sheetFormatPr defaultRowHeight="14.4" x14ac:dyDescent="0.3"/>
  <cols>
    <col min="1" max="1" width="15.33203125" customWidth="1"/>
    <col min="2" max="2" width="20.44140625" customWidth="1"/>
    <col min="3" max="3" width="14.77734375" customWidth="1"/>
    <col min="6" max="6" width="17.88671875" customWidth="1"/>
  </cols>
  <sheetData>
    <row r="1" spans="1:7" x14ac:dyDescent="0.3">
      <c r="A1" s="17" t="s">
        <v>0</v>
      </c>
      <c r="B1" s="17" t="s">
        <v>14</v>
      </c>
      <c r="C1" s="18" t="s">
        <v>1</v>
      </c>
    </row>
    <row r="2" spans="1:7" x14ac:dyDescent="0.3">
      <c r="A2" s="19">
        <v>44470</v>
      </c>
      <c r="B2" s="20" t="s">
        <v>2</v>
      </c>
      <c r="C2" s="21">
        <v>2300</v>
      </c>
      <c r="F2" s="14" t="s">
        <v>18</v>
      </c>
    </row>
    <row r="3" spans="1:7" x14ac:dyDescent="0.3">
      <c r="A3" s="22">
        <v>44470</v>
      </c>
      <c r="B3" s="23" t="s">
        <v>3</v>
      </c>
      <c r="C3" s="21">
        <v>767</v>
      </c>
    </row>
    <row r="4" spans="1:7" x14ac:dyDescent="0.3">
      <c r="A4" s="22">
        <v>44470</v>
      </c>
      <c r="B4" s="23" t="s">
        <v>4</v>
      </c>
      <c r="C4" s="24">
        <v>2500</v>
      </c>
      <c r="F4" t="s">
        <v>29</v>
      </c>
      <c r="G4" t="s">
        <v>30</v>
      </c>
    </row>
    <row r="5" spans="1:7" x14ac:dyDescent="0.3">
      <c r="A5" s="22">
        <v>44473</v>
      </c>
      <c r="B5" s="23" t="s">
        <v>5</v>
      </c>
      <c r="C5" s="21">
        <v>710</v>
      </c>
      <c r="E5">
        <v>1</v>
      </c>
      <c r="F5" t="s">
        <v>12</v>
      </c>
      <c r="G5">
        <f>SUMIF(B1:B55,"Trip",C1:C55)</f>
        <v>12000</v>
      </c>
    </row>
    <row r="6" spans="1:7" x14ac:dyDescent="0.3">
      <c r="A6" s="19">
        <v>44473</v>
      </c>
      <c r="B6" s="20" t="s">
        <v>6</v>
      </c>
      <c r="C6" s="21">
        <v>760</v>
      </c>
      <c r="E6">
        <v>2</v>
      </c>
      <c r="F6" t="s">
        <v>26</v>
      </c>
      <c r="G6">
        <f>SUMIF(B2:B46,"Other essential items",C2:C46)</f>
        <v>10194.1</v>
      </c>
    </row>
    <row r="7" spans="1:7" x14ac:dyDescent="0.3">
      <c r="A7" s="22">
        <v>44476</v>
      </c>
      <c r="B7" s="23" t="s">
        <v>10</v>
      </c>
      <c r="C7" s="24">
        <v>1900</v>
      </c>
      <c r="E7">
        <v>3</v>
      </c>
      <c r="F7" t="s">
        <v>2</v>
      </c>
      <c r="G7">
        <f>SUMIF(B3:B53,"Medicine",C3:C53)</f>
        <v>5475</v>
      </c>
    </row>
    <row r="8" spans="1:7" x14ac:dyDescent="0.3">
      <c r="A8" s="19">
        <v>44477</v>
      </c>
      <c r="B8" s="20" t="s">
        <v>7</v>
      </c>
      <c r="C8" s="21">
        <v>450</v>
      </c>
      <c r="E8">
        <v>4</v>
      </c>
      <c r="F8" t="s">
        <v>3</v>
      </c>
      <c r="G8">
        <f>SUMIF(B4:B53,"Online shopping",C4:C53)</f>
        <v>6697</v>
      </c>
    </row>
    <row r="9" spans="1:7" x14ac:dyDescent="0.3">
      <c r="A9" s="22">
        <v>44484</v>
      </c>
      <c r="B9" s="23" t="s">
        <v>8</v>
      </c>
      <c r="C9" s="21">
        <v>620</v>
      </c>
      <c r="E9">
        <v>5</v>
      </c>
      <c r="F9" t="s">
        <v>10</v>
      </c>
      <c r="G9">
        <f>SUMIF(B2:B51,"Gifts",C2:C51)</f>
        <v>5688</v>
      </c>
    </row>
    <row r="10" spans="1:7" x14ac:dyDescent="0.3">
      <c r="A10" s="22">
        <v>44485</v>
      </c>
      <c r="B10" s="23" t="s">
        <v>11</v>
      </c>
      <c r="C10" s="21">
        <v>470</v>
      </c>
      <c r="E10">
        <v>6</v>
      </c>
      <c r="F10" t="s">
        <v>6</v>
      </c>
      <c r="G10">
        <f>SUMIF(B2:B53,"Fish &amp; Chicken",C2:C53)</f>
        <v>3342</v>
      </c>
    </row>
    <row r="11" spans="1:7" x14ac:dyDescent="0.3">
      <c r="A11" s="22">
        <v>44487</v>
      </c>
      <c r="B11" s="23" t="s">
        <v>3</v>
      </c>
      <c r="C11" s="21">
        <v>970</v>
      </c>
      <c r="E11">
        <v>7</v>
      </c>
      <c r="F11" t="s">
        <v>24</v>
      </c>
      <c r="G11">
        <f>SUMIF(B1:B55,"Vegetables &amp; Fruit",C1:C55)</f>
        <v>3217</v>
      </c>
    </row>
    <row r="12" spans="1:7" x14ac:dyDescent="0.3">
      <c r="A12" s="22">
        <v>44487</v>
      </c>
      <c r="B12" s="20" t="s">
        <v>2</v>
      </c>
      <c r="C12" s="24">
        <v>1075</v>
      </c>
      <c r="E12">
        <v>8</v>
      </c>
      <c r="F12" t="s">
        <v>25</v>
      </c>
      <c r="G12">
        <f>SUMIF(B3:B52,"Movie with friends",C3:C52)</f>
        <v>2586</v>
      </c>
    </row>
    <row r="13" spans="1:7" x14ac:dyDescent="0.3">
      <c r="A13" s="22">
        <v>44488</v>
      </c>
      <c r="B13" s="23" t="s">
        <v>7</v>
      </c>
      <c r="C13" s="21">
        <v>489</v>
      </c>
      <c r="E13">
        <v>9</v>
      </c>
      <c r="F13" t="s">
        <v>28</v>
      </c>
      <c r="G13">
        <f>SUMIF(B5:B53,"Ordering food",C5:C53)</f>
        <v>1857</v>
      </c>
    </row>
    <row r="14" spans="1:7" x14ac:dyDescent="0.3">
      <c r="A14" s="22">
        <v>44491</v>
      </c>
      <c r="B14" s="23" t="s">
        <v>4</v>
      </c>
      <c r="C14" s="24">
        <v>1574.1</v>
      </c>
      <c r="E14">
        <v>10</v>
      </c>
      <c r="F14" t="s">
        <v>27</v>
      </c>
      <c r="G14">
        <f ca="1">SUMIF(B5:B54,"Cab to office",C6:C54)</f>
        <v>1606.22</v>
      </c>
    </row>
    <row r="15" spans="1:7" x14ac:dyDescent="0.3">
      <c r="A15" s="22">
        <v>44491</v>
      </c>
      <c r="B15" s="23" t="s">
        <v>6</v>
      </c>
      <c r="C15" s="21">
        <v>550</v>
      </c>
      <c r="E15">
        <v>11</v>
      </c>
      <c r="F15" t="s">
        <v>11</v>
      </c>
      <c r="G15">
        <f>SUMIF(B3:B55,"Mobile Bill Payment",C3:C55)</f>
        <v>1411.26</v>
      </c>
    </row>
    <row r="16" spans="1:7" x14ac:dyDescent="0.3">
      <c r="A16" s="22">
        <v>44494</v>
      </c>
      <c r="B16" s="23" t="s">
        <v>9</v>
      </c>
      <c r="C16" s="21">
        <v>423</v>
      </c>
    </row>
    <row r="17" spans="1:3" x14ac:dyDescent="0.3">
      <c r="A17" s="22">
        <v>44496</v>
      </c>
      <c r="B17" s="23" t="s">
        <v>9</v>
      </c>
      <c r="C17" s="21">
        <v>358.22</v>
      </c>
    </row>
    <row r="18" spans="1:3" x14ac:dyDescent="0.3">
      <c r="A18" s="22">
        <v>44496</v>
      </c>
      <c r="B18" s="23" t="s">
        <v>8</v>
      </c>
      <c r="C18" s="21">
        <v>520</v>
      </c>
    </row>
    <row r="19" spans="1:3" x14ac:dyDescent="0.3">
      <c r="A19" s="19">
        <v>44497</v>
      </c>
      <c r="B19" s="20" t="s">
        <v>5</v>
      </c>
      <c r="C19" s="21">
        <v>300</v>
      </c>
    </row>
    <row r="20" spans="1:3" x14ac:dyDescent="0.3">
      <c r="A20" s="19">
        <v>44498</v>
      </c>
      <c r="B20" s="20" t="s">
        <v>9</v>
      </c>
      <c r="C20" s="21">
        <v>407.05</v>
      </c>
    </row>
    <row r="21" spans="1:3" x14ac:dyDescent="0.3">
      <c r="A21" s="19">
        <v>44499</v>
      </c>
      <c r="B21" s="20" t="s">
        <v>4</v>
      </c>
      <c r="C21" s="21">
        <v>300</v>
      </c>
    </row>
    <row r="22" spans="1:3" x14ac:dyDescent="0.3">
      <c r="A22" s="22">
        <v>44501</v>
      </c>
      <c r="B22" s="23" t="s">
        <v>3</v>
      </c>
      <c r="C22" s="24">
        <v>2327</v>
      </c>
    </row>
    <row r="23" spans="1:3" x14ac:dyDescent="0.3">
      <c r="A23" s="22">
        <v>44502</v>
      </c>
      <c r="B23" s="23" t="s">
        <v>10</v>
      </c>
      <c r="C23" s="21">
        <v>1150</v>
      </c>
    </row>
    <row r="24" spans="1:3" x14ac:dyDescent="0.3">
      <c r="A24" s="22">
        <v>44504</v>
      </c>
      <c r="B24" s="23" t="s">
        <v>10</v>
      </c>
      <c r="C24" s="24">
        <v>1138</v>
      </c>
    </row>
    <row r="25" spans="1:3" x14ac:dyDescent="0.3">
      <c r="A25" s="19">
        <v>44505</v>
      </c>
      <c r="B25" s="20" t="s">
        <v>13</v>
      </c>
      <c r="C25" s="21">
        <v>500</v>
      </c>
    </row>
    <row r="26" spans="1:3" x14ac:dyDescent="0.3">
      <c r="A26" s="19">
        <v>44508</v>
      </c>
      <c r="B26" s="20" t="s">
        <v>6</v>
      </c>
      <c r="C26" s="21">
        <v>702</v>
      </c>
    </row>
    <row r="27" spans="1:3" x14ac:dyDescent="0.3">
      <c r="A27" s="22">
        <v>44509</v>
      </c>
      <c r="B27" s="23" t="s">
        <v>4</v>
      </c>
      <c r="C27" s="24">
        <v>1600</v>
      </c>
    </row>
    <row r="28" spans="1:3" x14ac:dyDescent="0.3">
      <c r="A28" s="22">
        <v>44512</v>
      </c>
      <c r="B28" s="23" t="s">
        <v>5</v>
      </c>
      <c r="C28" s="21">
        <v>600</v>
      </c>
    </row>
    <row r="29" spans="1:3" x14ac:dyDescent="0.3">
      <c r="A29" s="19">
        <v>44515</v>
      </c>
      <c r="B29" s="20" t="s">
        <v>13</v>
      </c>
      <c r="C29" s="21">
        <v>900</v>
      </c>
    </row>
    <row r="30" spans="1:3" x14ac:dyDescent="0.3">
      <c r="A30" s="22">
        <v>44515</v>
      </c>
      <c r="B30" s="20" t="s">
        <v>6</v>
      </c>
      <c r="C30" s="21">
        <v>150</v>
      </c>
    </row>
    <row r="31" spans="1:3" x14ac:dyDescent="0.3">
      <c r="A31" s="19">
        <v>44515</v>
      </c>
      <c r="B31" s="20" t="s">
        <v>2</v>
      </c>
      <c r="C31" s="21">
        <v>2100</v>
      </c>
    </row>
    <row r="32" spans="1:3" x14ac:dyDescent="0.3">
      <c r="A32" s="19">
        <v>44517</v>
      </c>
      <c r="B32" s="20" t="s">
        <v>11</v>
      </c>
      <c r="C32" s="21">
        <v>470.63</v>
      </c>
    </row>
    <row r="33" spans="1:3" x14ac:dyDescent="0.3">
      <c r="A33" s="19">
        <v>44517</v>
      </c>
      <c r="B33" s="20" t="s">
        <v>9</v>
      </c>
      <c r="C33" s="21">
        <v>322.64</v>
      </c>
    </row>
    <row r="34" spans="1:3" x14ac:dyDescent="0.3">
      <c r="A34" s="19">
        <v>44518</v>
      </c>
      <c r="B34" s="23" t="s">
        <v>8</v>
      </c>
      <c r="C34" s="21">
        <v>428</v>
      </c>
    </row>
    <row r="35" spans="1:3" x14ac:dyDescent="0.3">
      <c r="A35" s="19">
        <v>44519</v>
      </c>
      <c r="B35" s="20" t="s">
        <v>5</v>
      </c>
      <c r="C35" s="21">
        <v>447</v>
      </c>
    </row>
    <row r="36" spans="1:3" x14ac:dyDescent="0.3">
      <c r="A36" s="19">
        <v>44522</v>
      </c>
      <c r="B36" s="20" t="s">
        <v>4</v>
      </c>
      <c r="C36" s="24">
        <v>1720</v>
      </c>
    </row>
    <row r="37" spans="1:3" x14ac:dyDescent="0.3">
      <c r="A37" s="22">
        <v>44524</v>
      </c>
      <c r="B37" s="23" t="s">
        <v>6</v>
      </c>
      <c r="C37" s="21">
        <v>540</v>
      </c>
    </row>
    <row r="38" spans="1:3" x14ac:dyDescent="0.3">
      <c r="A38" s="19">
        <v>44525</v>
      </c>
      <c r="B38" s="20" t="s">
        <v>7</v>
      </c>
      <c r="C38" s="21">
        <v>314</v>
      </c>
    </row>
    <row r="39" spans="1:3" x14ac:dyDescent="0.3">
      <c r="A39" s="19">
        <v>44526</v>
      </c>
      <c r="B39" s="20" t="s">
        <v>8</v>
      </c>
      <c r="C39" s="21">
        <v>518</v>
      </c>
    </row>
    <row r="40" spans="1:3" x14ac:dyDescent="0.3">
      <c r="A40" s="19">
        <v>44526</v>
      </c>
      <c r="B40" s="23" t="s">
        <v>3</v>
      </c>
      <c r="C40" s="24">
        <v>2000</v>
      </c>
    </row>
    <row r="41" spans="1:3" x14ac:dyDescent="0.3">
      <c r="A41" s="22">
        <v>44529</v>
      </c>
      <c r="B41" s="23" t="s">
        <v>7</v>
      </c>
      <c r="C41" s="21">
        <v>337</v>
      </c>
    </row>
    <row r="42" spans="1:3" x14ac:dyDescent="0.3">
      <c r="A42" s="19">
        <v>44530</v>
      </c>
      <c r="B42" s="20" t="s">
        <v>8</v>
      </c>
      <c r="C42" s="21">
        <v>500</v>
      </c>
    </row>
    <row r="43" spans="1:3" x14ac:dyDescent="0.3">
      <c r="A43" s="19">
        <v>44531</v>
      </c>
      <c r="B43" s="20" t="s">
        <v>4</v>
      </c>
      <c r="C43" s="24">
        <v>2500</v>
      </c>
    </row>
    <row r="44" spans="1:3" x14ac:dyDescent="0.3">
      <c r="A44" s="22">
        <v>44534</v>
      </c>
      <c r="B44" s="23" t="s">
        <v>5</v>
      </c>
      <c r="C44" s="21">
        <v>710</v>
      </c>
    </row>
    <row r="45" spans="1:3" x14ac:dyDescent="0.3">
      <c r="A45" s="19">
        <v>44537</v>
      </c>
      <c r="B45" s="20" t="s">
        <v>2</v>
      </c>
      <c r="C45" s="21">
        <v>2300</v>
      </c>
    </row>
    <row r="46" spans="1:3" x14ac:dyDescent="0.3">
      <c r="A46" s="19">
        <v>44539</v>
      </c>
      <c r="B46" s="20" t="s">
        <v>12</v>
      </c>
      <c r="C46" s="21">
        <v>12000</v>
      </c>
    </row>
    <row r="47" spans="1:3" x14ac:dyDescent="0.3">
      <c r="A47" s="19">
        <v>44545</v>
      </c>
      <c r="B47" s="23" t="s">
        <v>10</v>
      </c>
      <c r="C47" s="21">
        <v>1500</v>
      </c>
    </row>
    <row r="48" spans="1:3" x14ac:dyDescent="0.3">
      <c r="A48" s="19">
        <v>44547</v>
      </c>
      <c r="B48" s="20" t="s">
        <v>11</v>
      </c>
      <c r="C48" s="21">
        <v>470.63</v>
      </c>
    </row>
    <row r="49" spans="1:3" x14ac:dyDescent="0.3">
      <c r="A49" s="19">
        <v>44550</v>
      </c>
      <c r="B49" s="20" t="s">
        <v>7</v>
      </c>
      <c r="C49" s="21">
        <v>267</v>
      </c>
    </row>
    <row r="50" spans="1:3" x14ac:dyDescent="0.3">
      <c r="A50" s="19">
        <v>44553</v>
      </c>
      <c r="B50" s="20" t="s">
        <v>6</v>
      </c>
      <c r="C50" s="21">
        <v>640</v>
      </c>
    </row>
    <row r="51" spans="1:3" x14ac:dyDescent="0.3">
      <c r="A51" s="19">
        <v>44553</v>
      </c>
      <c r="B51" s="20" t="s">
        <v>5</v>
      </c>
      <c r="C51" s="21">
        <v>450</v>
      </c>
    </row>
    <row r="52" spans="1:3" ht="31.2" x14ac:dyDescent="0.3">
      <c r="A52" s="2"/>
      <c r="C52" s="11">
        <f>SUM(C2:C51)</f>
        <v>57045.27</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09479-D9B7-443A-86FC-6205B1A571D7}">
  <dimension ref="A1:G52"/>
  <sheetViews>
    <sheetView workbookViewId="0">
      <selection activeCell="K22" sqref="K22"/>
    </sheetView>
  </sheetViews>
  <sheetFormatPr defaultRowHeight="14.4" x14ac:dyDescent="0.3"/>
  <cols>
    <col min="1" max="1" width="15.5546875" customWidth="1"/>
    <col min="2" max="2" width="22.77734375" customWidth="1"/>
    <col min="3" max="3" width="15.21875" customWidth="1"/>
    <col min="6" max="6" width="13.88671875" customWidth="1"/>
  </cols>
  <sheetData>
    <row r="1" spans="1:7" x14ac:dyDescent="0.3">
      <c r="A1" s="17" t="s">
        <v>0</v>
      </c>
      <c r="B1" s="17" t="s">
        <v>14</v>
      </c>
      <c r="C1" s="18" t="s">
        <v>1</v>
      </c>
    </row>
    <row r="2" spans="1:7" ht="18" x14ac:dyDescent="0.3">
      <c r="A2" s="19">
        <v>44470</v>
      </c>
      <c r="B2" s="20" t="s">
        <v>2</v>
      </c>
      <c r="C2" s="21">
        <v>2300</v>
      </c>
      <c r="F2" s="27" t="s">
        <v>19</v>
      </c>
    </row>
    <row r="3" spans="1:7" x14ac:dyDescent="0.3">
      <c r="A3" s="22">
        <v>44470</v>
      </c>
      <c r="B3" s="23" t="s">
        <v>3</v>
      </c>
      <c r="C3" s="21">
        <v>767</v>
      </c>
    </row>
    <row r="4" spans="1:7" x14ac:dyDescent="0.3">
      <c r="A4" s="22">
        <v>44470</v>
      </c>
      <c r="B4" s="23" t="s">
        <v>4</v>
      </c>
      <c r="C4" s="24">
        <v>2500</v>
      </c>
      <c r="F4" t="s">
        <v>31</v>
      </c>
      <c r="G4">
        <f>SUM(C2:C21)</f>
        <v>17443.37</v>
      </c>
    </row>
    <row r="5" spans="1:7" x14ac:dyDescent="0.3">
      <c r="A5" s="22">
        <v>44473</v>
      </c>
      <c r="B5" s="23" t="s">
        <v>5</v>
      </c>
      <c r="C5" s="21">
        <v>710</v>
      </c>
      <c r="F5" t="s">
        <v>32</v>
      </c>
      <c r="G5" s="28">
        <f>SUM(C22:C42)</f>
        <v>18764.269999999997</v>
      </c>
    </row>
    <row r="6" spans="1:7" x14ac:dyDescent="0.3">
      <c r="A6" s="19">
        <v>44473</v>
      </c>
      <c r="B6" s="20" t="s">
        <v>6</v>
      </c>
      <c r="C6" s="21">
        <v>760</v>
      </c>
      <c r="F6" t="s">
        <v>33</v>
      </c>
      <c r="G6" s="28">
        <f>SUM(C43:C51)</f>
        <v>20837.63</v>
      </c>
    </row>
    <row r="7" spans="1:7" x14ac:dyDescent="0.3">
      <c r="A7" s="22">
        <v>44476</v>
      </c>
      <c r="B7" s="23" t="s">
        <v>10</v>
      </c>
      <c r="C7" s="24">
        <v>1900</v>
      </c>
    </row>
    <row r="8" spans="1:7" x14ac:dyDescent="0.3">
      <c r="A8" s="19">
        <v>44477</v>
      </c>
      <c r="B8" s="20" t="s">
        <v>7</v>
      </c>
      <c r="C8" s="21">
        <v>450</v>
      </c>
    </row>
    <row r="9" spans="1:7" x14ac:dyDescent="0.3">
      <c r="A9" s="22">
        <v>44484</v>
      </c>
      <c r="B9" s="23" t="s">
        <v>8</v>
      </c>
      <c r="C9" s="21">
        <v>620</v>
      </c>
    </row>
    <row r="10" spans="1:7" x14ac:dyDescent="0.3">
      <c r="A10" s="22">
        <v>44485</v>
      </c>
      <c r="B10" s="23" t="s">
        <v>11</v>
      </c>
      <c r="C10" s="21">
        <v>470</v>
      </c>
    </row>
    <row r="11" spans="1:7" x14ac:dyDescent="0.3">
      <c r="A11" s="22">
        <v>44487</v>
      </c>
      <c r="B11" s="23" t="s">
        <v>3</v>
      </c>
      <c r="C11" s="21">
        <v>970</v>
      </c>
    </row>
    <row r="12" spans="1:7" x14ac:dyDescent="0.3">
      <c r="A12" s="22">
        <v>44487</v>
      </c>
      <c r="B12" s="20" t="s">
        <v>2</v>
      </c>
      <c r="C12" s="24">
        <v>1075</v>
      </c>
    </row>
    <row r="13" spans="1:7" x14ac:dyDescent="0.3">
      <c r="A13" s="22">
        <v>44488</v>
      </c>
      <c r="B13" s="23" t="s">
        <v>7</v>
      </c>
      <c r="C13" s="21">
        <v>489</v>
      </c>
    </row>
    <row r="14" spans="1:7" x14ac:dyDescent="0.3">
      <c r="A14" s="22">
        <v>44491</v>
      </c>
      <c r="B14" s="23" t="s">
        <v>4</v>
      </c>
      <c r="C14" s="24">
        <v>1574.1</v>
      </c>
    </row>
    <row r="15" spans="1:7" x14ac:dyDescent="0.3">
      <c r="A15" s="22">
        <v>44491</v>
      </c>
      <c r="B15" s="23" t="s">
        <v>6</v>
      </c>
      <c r="C15" s="21">
        <v>550</v>
      </c>
    </row>
    <row r="16" spans="1:7" x14ac:dyDescent="0.3">
      <c r="A16" s="22">
        <v>44494</v>
      </c>
      <c r="B16" s="23" t="s">
        <v>9</v>
      </c>
      <c r="C16" s="21">
        <v>423</v>
      </c>
    </row>
    <row r="17" spans="1:3" x14ac:dyDescent="0.3">
      <c r="A17" s="22">
        <v>44496</v>
      </c>
      <c r="B17" s="23" t="s">
        <v>9</v>
      </c>
      <c r="C17" s="21">
        <v>358.22</v>
      </c>
    </row>
    <row r="18" spans="1:3" x14ac:dyDescent="0.3">
      <c r="A18" s="22">
        <v>44496</v>
      </c>
      <c r="B18" s="23" t="s">
        <v>8</v>
      </c>
      <c r="C18" s="21">
        <v>520</v>
      </c>
    </row>
    <row r="19" spans="1:3" x14ac:dyDescent="0.3">
      <c r="A19" s="19">
        <v>44497</v>
      </c>
      <c r="B19" s="20" t="s">
        <v>5</v>
      </c>
      <c r="C19" s="21">
        <v>300</v>
      </c>
    </row>
    <row r="20" spans="1:3" x14ac:dyDescent="0.3">
      <c r="A20" s="19">
        <v>44498</v>
      </c>
      <c r="B20" s="20" t="s">
        <v>9</v>
      </c>
      <c r="C20" s="21">
        <v>407.05</v>
      </c>
    </row>
    <row r="21" spans="1:3" x14ac:dyDescent="0.3">
      <c r="A21" s="19">
        <v>44499</v>
      </c>
      <c r="B21" s="20" t="s">
        <v>4</v>
      </c>
      <c r="C21" s="21">
        <v>300</v>
      </c>
    </row>
    <row r="22" spans="1:3" x14ac:dyDescent="0.3">
      <c r="A22" s="22">
        <v>44501</v>
      </c>
      <c r="B22" s="23" t="s">
        <v>3</v>
      </c>
      <c r="C22" s="24">
        <v>2327</v>
      </c>
    </row>
    <row r="23" spans="1:3" x14ac:dyDescent="0.3">
      <c r="A23" s="22">
        <v>44502</v>
      </c>
      <c r="B23" s="23" t="s">
        <v>10</v>
      </c>
      <c r="C23" s="21">
        <v>1150</v>
      </c>
    </row>
    <row r="24" spans="1:3" x14ac:dyDescent="0.3">
      <c r="A24" s="22">
        <v>44504</v>
      </c>
      <c r="B24" s="23" t="s">
        <v>10</v>
      </c>
      <c r="C24" s="24">
        <v>1138</v>
      </c>
    </row>
    <row r="25" spans="1:3" x14ac:dyDescent="0.3">
      <c r="A25" s="19">
        <v>44505</v>
      </c>
      <c r="B25" s="20" t="s">
        <v>13</v>
      </c>
      <c r="C25" s="21">
        <v>500</v>
      </c>
    </row>
    <row r="26" spans="1:3" x14ac:dyDescent="0.3">
      <c r="A26" s="19">
        <v>44508</v>
      </c>
      <c r="B26" s="20" t="s">
        <v>6</v>
      </c>
      <c r="C26" s="21">
        <v>702</v>
      </c>
    </row>
    <row r="27" spans="1:3" x14ac:dyDescent="0.3">
      <c r="A27" s="22">
        <v>44509</v>
      </c>
      <c r="B27" s="23" t="s">
        <v>4</v>
      </c>
      <c r="C27" s="24">
        <v>1600</v>
      </c>
    </row>
    <row r="28" spans="1:3" x14ac:dyDescent="0.3">
      <c r="A28" s="22">
        <v>44512</v>
      </c>
      <c r="B28" s="23" t="s">
        <v>5</v>
      </c>
      <c r="C28" s="21">
        <v>600</v>
      </c>
    </row>
    <row r="29" spans="1:3" x14ac:dyDescent="0.3">
      <c r="A29" s="19">
        <v>44515</v>
      </c>
      <c r="B29" s="20" t="s">
        <v>13</v>
      </c>
      <c r="C29" s="21">
        <v>900</v>
      </c>
    </row>
    <row r="30" spans="1:3" x14ac:dyDescent="0.3">
      <c r="A30" s="22">
        <v>44515</v>
      </c>
      <c r="B30" s="20" t="s">
        <v>6</v>
      </c>
      <c r="C30" s="21">
        <v>150</v>
      </c>
    </row>
    <row r="31" spans="1:3" x14ac:dyDescent="0.3">
      <c r="A31" s="19">
        <v>44515</v>
      </c>
      <c r="B31" s="20" t="s">
        <v>2</v>
      </c>
      <c r="C31" s="21">
        <v>2100</v>
      </c>
    </row>
    <row r="32" spans="1:3" x14ac:dyDescent="0.3">
      <c r="A32" s="19">
        <v>44517</v>
      </c>
      <c r="B32" s="20" t="s">
        <v>11</v>
      </c>
      <c r="C32" s="21">
        <v>470.63</v>
      </c>
    </row>
    <row r="33" spans="1:3" x14ac:dyDescent="0.3">
      <c r="A33" s="19">
        <v>44517</v>
      </c>
      <c r="B33" s="20" t="s">
        <v>9</v>
      </c>
      <c r="C33" s="21">
        <v>322.64</v>
      </c>
    </row>
    <row r="34" spans="1:3" x14ac:dyDescent="0.3">
      <c r="A34" s="19">
        <v>44518</v>
      </c>
      <c r="B34" s="23" t="s">
        <v>8</v>
      </c>
      <c r="C34" s="21">
        <v>428</v>
      </c>
    </row>
    <row r="35" spans="1:3" x14ac:dyDescent="0.3">
      <c r="A35" s="19">
        <v>44519</v>
      </c>
      <c r="B35" s="20" t="s">
        <v>5</v>
      </c>
      <c r="C35" s="21">
        <v>447</v>
      </c>
    </row>
    <row r="36" spans="1:3" x14ac:dyDescent="0.3">
      <c r="A36" s="19">
        <v>44522</v>
      </c>
      <c r="B36" s="20" t="s">
        <v>4</v>
      </c>
      <c r="C36" s="24">
        <v>1720</v>
      </c>
    </row>
    <row r="37" spans="1:3" x14ac:dyDescent="0.3">
      <c r="A37" s="22">
        <v>44524</v>
      </c>
      <c r="B37" s="23" t="s">
        <v>6</v>
      </c>
      <c r="C37" s="21">
        <v>540</v>
      </c>
    </row>
    <row r="38" spans="1:3" x14ac:dyDescent="0.3">
      <c r="A38" s="19">
        <v>44525</v>
      </c>
      <c r="B38" s="20" t="s">
        <v>7</v>
      </c>
      <c r="C38" s="21">
        <v>314</v>
      </c>
    </row>
    <row r="39" spans="1:3" x14ac:dyDescent="0.3">
      <c r="A39" s="19">
        <v>44526</v>
      </c>
      <c r="B39" s="20" t="s">
        <v>8</v>
      </c>
      <c r="C39" s="21">
        <v>518</v>
      </c>
    </row>
    <row r="40" spans="1:3" x14ac:dyDescent="0.3">
      <c r="A40" s="19">
        <v>44526</v>
      </c>
      <c r="B40" s="23" t="s">
        <v>3</v>
      </c>
      <c r="C40" s="24">
        <v>2000</v>
      </c>
    </row>
    <row r="41" spans="1:3" x14ac:dyDescent="0.3">
      <c r="A41" s="22">
        <v>44529</v>
      </c>
      <c r="B41" s="23" t="s">
        <v>7</v>
      </c>
      <c r="C41" s="21">
        <v>337</v>
      </c>
    </row>
    <row r="42" spans="1:3" x14ac:dyDescent="0.3">
      <c r="A42" s="19">
        <v>44530</v>
      </c>
      <c r="B42" s="20" t="s">
        <v>8</v>
      </c>
      <c r="C42" s="21">
        <v>500</v>
      </c>
    </row>
    <row r="43" spans="1:3" x14ac:dyDescent="0.3">
      <c r="A43" s="19">
        <v>44531</v>
      </c>
      <c r="B43" s="20" t="s">
        <v>4</v>
      </c>
      <c r="C43" s="24">
        <v>2500</v>
      </c>
    </row>
    <row r="44" spans="1:3" x14ac:dyDescent="0.3">
      <c r="A44" s="22">
        <v>44534</v>
      </c>
      <c r="B44" s="23" t="s">
        <v>5</v>
      </c>
      <c r="C44" s="21">
        <v>710</v>
      </c>
    </row>
    <row r="45" spans="1:3" x14ac:dyDescent="0.3">
      <c r="A45" s="19">
        <v>44537</v>
      </c>
      <c r="B45" s="20" t="s">
        <v>2</v>
      </c>
      <c r="C45" s="21">
        <v>2300</v>
      </c>
    </row>
    <row r="46" spans="1:3" x14ac:dyDescent="0.3">
      <c r="A46" s="19">
        <v>44539</v>
      </c>
      <c r="B46" s="20" t="s">
        <v>12</v>
      </c>
      <c r="C46" s="21">
        <v>12000</v>
      </c>
    </row>
    <row r="47" spans="1:3" x14ac:dyDescent="0.3">
      <c r="A47" s="19">
        <v>44545</v>
      </c>
      <c r="B47" s="23" t="s">
        <v>10</v>
      </c>
      <c r="C47" s="21">
        <v>1500</v>
      </c>
    </row>
    <row r="48" spans="1:3" x14ac:dyDescent="0.3">
      <c r="A48" s="19">
        <v>44547</v>
      </c>
      <c r="B48" s="20" t="s">
        <v>11</v>
      </c>
      <c r="C48" s="21">
        <v>470.63</v>
      </c>
    </row>
    <row r="49" spans="1:3" x14ac:dyDescent="0.3">
      <c r="A49" s="19">
        <v>44550</v>
      </c>
      <c r="B49" s="20" t="s">
        <v>7</v>
      </c>
      <c r="C49" s="21">
        <v>267</v>
      </c>
    </row>
    <row r="50" spans="1:3" x14ac:dyDescent="0.3">
      <c r="A50" s="19">
        <v>44553</v>
      </c>
      <c r="B50" s="20" t="s">
        <v>6</v>
      </c>
      <c r="C50" s="21">
        <v>640</v>
      </c>
    </row>
    <row r="51" spans="1:3" x14ac:dyDescent="0.3">
      <c r="A51" s="19">
        <v>44553</v>
      </c>
      <c r="B51" s="20" t="s">
        <v>5</v>
      </c>
      <c r="C51" s="21">
        <v>450</v>
      </c>
    </row>
    <row r="52" spans="1:3" ht="31.2" x14ac:dyDescent="0.3">
      <c r="A52" s="2"/>
      <c r="C52" s="11">
        <f>SUM(C2:C51)</f>
        <v>57045.27</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91FD8-CF4B-48C8-81B6-53CDF350D58C}">
  <dimension ref="A1:F52"/>
  <sheetViews>
    <sheetView workbookViewId="0">
      <selection activeCell="D24" sqref="D24"/>
    </sheetView>
  </sheetViews>
  <sheetFormatPr defaultRowHeight="14.4" x14ac:dyDescent="0.3"/>
  <cols>
    <col min="1" max="1" width="13.6640625" customWidth="1"/>
    <col min="2" max="2" width="19.33203125" customWidth="1"/>
    <col min="3" max="3" width="15.77734375" customWidth="1"/>
    <col min="4" max="4" width="13.6640625" customWidth="1"/>
  </cols>
  <sheetData>
    <row r="1" spans="1:6" ht="18" x14ac:dyDescent="0.35">
      <c r="A1" s="17" t="s">
        <v>0</v>
      </c>
      <c r="B1" s="17" t="s">
        <v>14</v>
      </c>
      <c r="C1" s="18" t="s">
        <v>1</v>
      </c>
      <c r="D1" s="29" t="s">
        <v>34</v>
      </c>
    </row>
    <row r="2" spans="1:6" ht="18" x14ac:dyDescent="0.3">
      <c r="A2" s="19">
        <v>44470</v>
      </c>
      <c r="B2" s="20" t="s">
        <v>2</v>
      </c>
      <c r="C2" s="21">
        <v>2300</v>
      </c>
      <c r="D2" t="s">
        <v>35</v>
      </c>
      <c r="F2" s="27" t="s">
        <v>20</v>
      </c>
    </row>
    <row r="3" spans="1:6" x14ac:dyDescent="0.3">
      <c r="A3" s="22">
        <v>44470</v>
      </c>
      <c r="B3" s="23" t="s">
        <v>3</v>
      </c>
      <c r="C3" s="21">
        <v>767</v>
      </c>
      <c r="D3" t="s">
        <v>36</v>
      </c>
    </row>
    <row r="4" spans="1:6" x14ac:dyDescent="0.3">
      <c r="A4" s="22">
        <v>44470</v>
      </c>
      <c r="B4" s="23" t="s">
        <v>4</v>
      </c>
      <c r="C4" s="24">
        <v>2500</v>
      </c>
      <c r="D4" t="s">
        <v>35</v>
      </c>
    </row>
    <row r="5" spans="1:6" x14ac:dyDescent="0.3">
      <c r="A5" s="22">
        <v>44473</v>
      </c>
      <c r="B5" s="23" t="s">
        <v>5</v>
      </c>
      <c r="C5" s="21">
        <v>710</v>
      </c>
      <c r="D5" t="s">
        <v>35</v>
      </c>
    </row>
    <row r="6" spans="1:6" x14ac:dyDescent="0.3">
      <c r="A6" s="19">
        <v>44473</v>
      </c>
      <c r="B6" s="20" t="s">
        <v>6</v>
      </c>
      <c r="C6" s="21">
        <v>760</v>
      </c>
      <c r="D6" t="s">
        <v>35</v>
      </c>
    </row>
    <row r="7" spans="1:6" x14ac:dyDescent="0.3">
      <c r="A7" s="22">
        <v>44476</v>
      </c>
      <c r="B7" s="23" t="s">
        <v>10</v>
      </c>
      <c r="C7" s="24">
        <v>1900</v>
      </c>
      <c r="D7" t="s">
        <v>36</v>
      </c>
    </row>
    <row r="8" spans="1:6" x14ac:dyDescent="0.3">
      <c r="A8" s="19">
        <v>44477</v>
      </c>
      <c r="B8" s="20" t="s">
        <v>7</v>
      </c>
      <c r="C8" s="21">
        <v>450</v>
      </c>
      <c r="D8" t="s">
        <v>36</v>
      </c>
    </row>
    <row r="9" spans="1:6" x14ac:dyDescent="0.3">
      <c r="A9" s="22">
        <v>44484</v>
      </c>
      <c r="B9" s="23" t="s">
        <v>8</v>
      </c>
      <c r="C9" s="21">
        <v>620</v>
      </c>
      <c r="D9" t="s">
        <v>36</v>
      </c>
    </row>
    <row r="10" spans="1:6" x14ac:dyDescent="0.3">
      <c r="A10" s="22">
        <v>44485</v>
      </c>
      <c r="B10" s="23" t="s">
        <v>11</v>
      </c>
      <c r="C10" s="21">
        <v>470</v>
      </c>
      <c r="D10" t="s">
        <v>35</v>
      </c>
    </row>
    <row r="11" spans="1:6" x14ac:dyDescent="0.3">
      <c r="A11" s="22">
        <v>44487</v>
      </c>
      <c r="B11" s="23" t="s">
        <v>3</v>
      </c>
      <c r="C11" s="21">
        <v>970</v>
      </c>
      <c r="D11" t="s">
        <v>36</v>
      </c>
    </row>
    <row r="12" spans="1:6" x14ac:dyDescent="0.3">
      <c r="A12" s="22">
        <v>44487</v>
      </c>
      <c r="B12" s="20" t="s">
        <v>2</v>
      </c>
      <c r="C12" s="24">
        <v>1075</v>
      </c>
      <c r="D12" t="s">
        <v>35</v>
      </c>
    </row>
    <row r="13" spans="1:6" x14ac:dyDescent="0.3">
      <c r="A13" s="22">
        <v>44488</v>
      </c>
      <c r="B13" s="23" t="s">
        <v>7</v>
      </c>
      <c r="C13" s="21">
        <v>489</v>
      </c>
      <c r="D13" t="s">
        <v>36</v>
      </c>
    </row>
    <row r="14" spans="1:6" x14ac:dyDescent="0.3">
      <c r="A14" s="22">
        <v>44491</v>
      </c>
      <c r="B14" s="23" t="s">
        <v>4</v>
      </c>
      <c r="C14" s="24">
        <v>1574.1</v>
      </c>
      <c r="D14" t="s">
        <v>35</v>
      </c>
    </row>
    <row r="15" spans="1:6" x14ac:dyDescent="0.3">
      <c r="A15" s="22">
        <v>44491</v>
      </c>
      <c r="B15" s="23" t="s">
        <v>6</v>
      </c>
      <c r="C15" s="21">
        <v>550</v>
      </c>
      <c r="D15" t="s">
        <v>35</v>
      </c>
    </row>
    <row r="16" spans="1:6" x14ac:dyDescent="0.3">
      <c r="A16" s="22">
        <v>44494</v>
      </c>
      <c r="B16" s="23" t="s">
        <v>9</v>
      </c>
      <c r="C16" s="21">
        <v>423</v>
      </c>
      <c r="D16" t="s">
        <v>35</v>
      </c>
    </row>
    <row r="17" spans="1:4" x14ac:dyDescent="0.3">
      <c r="A17" s="22">
        <v>44496</v>
      </c>
      <c r="B17" s="23" t="s">
        <v>9</v>
      </c>
      <c r="C17" s="21">
        <v>358.22</v>
      </c>
      <c r="D17" t="s">
        <v>36</v>
      </c>
    </row>
    <row r="18" spans="1:4" x14ac:dyDescent="0.3">
      <c r="A18" s="22">
        <v>44496</v>
      </c>
      <c r="B18" s="23" t="s">
        <v>8</v>
      </c>
      <c r="C18" s="21">
        <v>520</v>
      </c>
      <c r="D18" t="s">
        <v>35</v>
      </c>
    </row>
    <row r="19" spans="1:4" x14ac:dyDescent="0.3">
      <c r="A19" s="19">
        <v>44497</v>
      </c>
      <c r="B19" s="20" t="s">
        <v>5</v>
      </c>
      <c r="C19" s="21">
        <v>300</v>
      </c>
      <c r="D19" t="s">
        <v>35</v>
      </c>
    </row>
    <row r="20" spans="1:4" x14ac:dyDescent="0.3">
      <c r="A20" s="19">
        <v>44498</v>
      </c>
      <c r="B20" s="20" t="s">
        <v>9</v>
      </c>
      <c r="C20" s="21">
        <v>407.05</v>
      </c>
      <c r="D20" t="s">
        <v>35</v>
      </c>
    </row>
    <row r="21" spans="1:4" x14ac:dyDescent="0.3">
      <c r="A21" s="19">
        <v>44499</v>
      </c>
      <c r="B21" s="20" t="s">
        <v>4</v>
      </c>
      <c r="C21" s="21">
        <v>300</v>
      </c>
      <c r="D21" t="s">
        <v>35</v>
      </c>
    </row>
    <row r="22" spans="1:4" x14ac:dyDescent="0.3">
      <c r="A22" s="22">
        <v>44501</v>
      </c>
      <c r="B22" s="23" t="s">
        <v>3</v>
      </c>
      <c r="C22" s="24">
        <v>2327</v>
      </c>
      <c r="D22" t="s">
        <v>36</v>
      </c>
    </row>
    <row r="23" spans="1:4" x14ac:dyDescent="0.3">
      <c r="A23" s="22">
        <v>44502</v>
      </c>
      <c r="B23" s="23" t="s">
        <v>10</v>
      </c>
      <c r="C23" s="21">
        <v>1150</v>
      </c>
      <c r="D23" t="s">
        <v>36</v>
      </c>
    </row>
    <row r="24" spans="1:4" x14ac:dyDescent="0.3">
      <c r="A24" s="22">
        <v>44504</v>
      </c>
      <c r="B24" s="23" t="s">
        <v>10</v>
      </c>
      <c r="C24" s="24">
        <v>1138</v>
      </c>
      <c r="D24" t="s">
        <v>36</v>
      </c>
    </row>
    <row r="25" spans="1:4" x14ac:dyDescent="0.3">
      <c r="A25" s="19">
        <v>44505</v>
      </c>
      <c r="B25" s="20" t="s">
        <v>13</v>
      </c>
      <c r="C25" s="21">
        <v>500</v>
      </c>
    </row>
    <row r="26" spans="1:4" x14ac:dyDescent="0.3">
      <c r="A26" s="19">
        <v>44508</v>
      </c>
      <c r="B26" s="20" t="s">
        <v>6</v>
      </c>
      <c r="C26" s="21">
        <v>702</v>
      </c>
    </row>
    <row r="27" spans="1:4" x14ac:dyDescent="0.3">
      <c r="A27" s="22">
        <v>44509</v>
      </c>
      <c r="B27" s="23" t="s">
        <v>4</v>
      </c>
      <c r="C27" s="24">
        <v>1600</v>
      </c>
    </row>
    <row r="28" spans="1:4" x14ac:dyDescent="0.3">
      <c r="A28" s="22">
        <v>44512</v>
      </c>
      <c r="B28" s="23" t="s">
        <v>5</v>
      </c>
      <c r="C28" s="21">
        <v>600</v>
      </c>
    </row>
    <row r="29" spans="1:4" x14ac:dyDescent="0.3">
      <c r="A29" s="19">
        <v>44515</v>
      </c>
      <c r="B29" s="20" t="s">
        <v>13</v>
      </c>
      <c r="C29" s="21">
        <v>900</v>
      </c>
    </row>
    <row r="30" spans="1:4" x14ac:dyDescent="0.3">
      <c r="A30" s="22">
        <v>44515</v>
      </c>
      <c r="B30" s="20" t="s">
        <v>6</v>
      </c>
      <c r="C30" s="21">
        <v>150</v>
      </c>
    </row>
    <row r="31" spans="1:4" x14ac:dyDescent="0.3">
      <c r="A31" s="19">
        <v>44515</v>
      </c>
      <c r="B31" s="20" t="s">
        <v>2</v>
      </c>
      <c r="C31" s="21">
        <v>2100</v>
      </c>
    </row>
    <row r="32" spans="1:4" x14ac:dyDescent="0.3">
      <c r="A32" s="19">
        <v>44517</v>
      </c>
      <c r="B32" s="20" t="s">
        <v>11</v>
      </c>
      <c r="C32" s="21">
        <v>470.63</v>
      </c>
    </row>
    <row r="33" spans="1:3" x14ac:dyDescent="0.3">
      <c r="A33" s="19">
        <v>44517</v>
      </c>
      <c r="B33" s="20" t="s">
        <v>9</v>
      </c>
      <c r="C33" s="21">
        <v>322.64</v>
      </c>
    </row>
    <row r="34" spans="1:3" x14ac:dyDescent="0.3">
      <c r="A34" s="19">
        <v>44518</v>
      </c>
      <c r="B34" s="23" t="s">
        <v>8</v>
      </c>
      <c r="C34" s="21">
        <v>428</v>
      </c>
    </row>
    <row r="35" spans="1:3" x14ac:dyDescent="0.3">
      <c r="A35" s="19">
        <v>44519</v>
      </c>
      <c r="B35" s="20" t="s">
        <v>5</v>
      </c>
      <c r="C35" s="21">
        <v>447</v>
      </c>
    </row>
    <row r="36" spans="1:3" x14ac:dyDescent="0.3">
      <c r="A36" s="19">
        <v>44522</v>
      </c>
      <c r="B36" s="20" t="s">
        <v>4</v>
      </c>
      <c r="C36" s="24">
        <v>1720</v>
      </c>
    </row>
    <row r="37" spans="1:3" x14ac:dyDescent="0.3">
      <c r="A37" s="22">
        <v>44524</v>
      </c>
      <c r="B37" s="23" t="s">
        <v>6</v>
      </c>
      <c r="C37" s="21">
        <v>540</v>
      </c>
    </row>
    <row r="38" spans="1:3" x14ac:dyDescent="0.3">
      <c r="A38" s="19">
        <v>44525</v>
      </c>
      <c r="B38" s="20" t="s">
        <v>7</v>
      </c>
      <c r="C38" s="21">
        <v>314</v>
      </c>
    </row>
    <row r="39" spans="1:3" x14ac:dyDescent="0.3">
      <c r="A39" s="19">
        <v>44526</v>
      </c>
      <c r="B39" s="20" t="s">
        <v>8</v>
      </c>
      <c r="C39" s="21">
        <v>518</v>
      </c>
    </row>
    <row r="40" spans="1:3" x14ac:dyDescent="0.3">
      <c r="A40" s="19">
        <v>44526</v>
      </c>
      <c r="B40" s="23" t="s">
        <v>3</v>
      </c>
      <c r="C40" s="24">
        <v>2000</v>
      </c>
    </row>
    <row r="41" spans="1:3" x14ac:dyDescent="0.3">
      <c r="A41" s="22">
        <v>44529</v>
      </c>
      <c r="B41" s="23" t="s">
        <v>7</v>
      </c>
      <c r="C41" s="21">
        <v>337</v>
      </c>
    </row>
    <row r="42" spans="1:3" x14ac:dyDescent="0.3">
      <c r="A42" s="19">
        <v>44530</v>
      </c>
      <c r="B42" s="20" t="s">
        <v>8</v>
      </c>
      <c r="C42" s="21">
        <v>500</v>
      </c>
    </row>
    <row r="43" spans="1:3" x14ac:dyDescent="0.3">
      <c r="A43" s="19">
        <v>44531</v>
      </c>
      <c r="B43" s="20" t="s">
        <v>4</v>
      </c>
      <c r="C43" s="24">
        <v>2500</v>
      </c>
    </row>
    <row r="44" spans="1:3" x14ac:dyDescent="0.3">
      <c r="A44" s="22">
        <v>44534</v>
      </c>
      <c r="B44" s="23" t="s">
        <v>5</v>
      </c>
      <c r="C44" s="21">
        <v>710</v>
      </c>
    </row>
    <row r="45" spans="1:3" x14ac:dyDescent="0.3">
      <c r="A45" s="19">
        <v>44537</v>
      </c>
      <c r="B45" s="20" t="s">
        <v>2</v>
      </c>
      <c r="C45" s="21">
        <v>2300</v>
      </c>
    </row>
    <row r="46" spans="1:3" x14ac:dyDescent="0.3">
      <c r="A46" s="19">
        <v>44539</v>
      </c>
      <c r="B46" s="20" t="s">
        <v>12</v>
      </c>
      <c r="C46" s="21">
        <v>12000</v>
      </c>
    </row>
    <row r="47" spans="1:3" x14ac:dyDescent="0.3">
      <c r="A47" s="19">
        <v>44545</v>
      </c>
      <c r="B47" s="23" t="s">
        <v>10</v>
      </c>
      <c r="C47" s="21">
        <v>1500</v>
      </c>
    </row>
    <row r="48" spans="1:3" x14ac:dyDescent="0.3">
      <c r="A48" s="19">
        <v>44547</v>
      </c>
      <c r="B48" s="20" t="s">
        <v>11</v>
      </c>
      <c r="C48" s="21">
        <v>470.63</v>
      </c>
    </row>
    <row r="49" spans="1:3" x14ac:dyDescent="0.3">
      <c r="A49" s="19">
        <v>44550</v>
      </c>
      <c r="B49" s="20" t="s">
        <v>7</v>
      </c>
      <c r="C49" s="21">
        <v>267</v>
      </c>
    </row>
    <row r="50" spans="1:3" x14ac:dyDescent="0.3">
      <c r="A50" s="19">
        <v>44553</v>
      </c>
      <c r="B50" s="20" t="s">
        <v>6</v>
      </c>
      <c r="C50" s="21">
        <v>640</v>
      </c>
    </row>
    <row r="51" spans="1:3" x14ac:dyDescent="0.3">
      <c r="A51" s="19">
        <v>44553</v>
      </c>
      <c r="B51" s="20" t="s">
        <v>5</v>
      </c>
      <c r="C51" s="21">
        <v>450</v>
      </c>
    </row>
    <row r="52" spans="1:3" ht="31.2" x14ac:dyDescent="0.3">
      <c r="A52" s="2"/>
      <c r="C52" s="11">
        <f>SUM(C2:C51)</f>
        <v>57045.27</v>
      </c>
    </row>
  </sheetData>
  <dataValidations count="1">
    <dataValidation type="list" allowBlank="1" showInputMessage="1" showErrorMessage="1" sqref="D2:D51" xr:uid="{5CDCDF52-A83B-4309-908A-5CDC7F08B72E}">
      <formula1>"Essential,Non-Essential"</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1D105-5B35-4C59-8705-B3B451D577B7}">
  <dimension ref="A1:F52"/>
  <sheetViews>
    <sheetView workbookViewId="0">
      <selection activeCell="D3" sqref="D3"/>
    </sheetView>
  </sheetViews>
  <sheetFormatPr defaultRowHeight="14.4" x14ac:dyDescent="0.3"/>
  <cols>
    <col min="1" max="1" width="13.6640625" customWidth="1"/>
    <col min="2" max="2" width="20.33203125" customWidth="1"/>
    <col min="3" max="3" width="14.5546875" customWidth="1"/>
    <col min="4" max="4" width="14.77734375" customWidth="1"/>
  </cols>
  <sheetData>
    <row r="1" spans="1:6" ht="18" x14ac:dyDescent="0.35">
      <c r="A1" s="17" t="s">
        <v>0</v>
      </c>
      <c r="B1" s="17" t="s">
        <v>14</v>
      </c>
      <c r="C1" s="18" t="s">
        <v>1</v>
      </c>
      <c r="D1" s="30" t="s">
        <v>37</v>
      </c>
    </row>
    <row r="2" spans="1:6" ht="18" x14ac:dyDescent="0.3">
      <c r="A2" s="19">
        <v>44470</v>
      </c>
      <c r="B2" s="20" t="s">
        <v>2</v>
      </c>
      <c r="C2" s="21">
        <v>2300</v>
      </c>
      <c r="D2" t="str" cm="1">
        <f t="array" ref="D2:D51">IF(C2:C51&gt;2000,"Over Budget","Within Budget")</f>
        <v>Over Budget</v>
      </c>
      <c r="F2" s="27" t="s">
        <v>21</v>
      </c>
    </row>
    <row r="3" spans="1:6" x14ac:dyDescent="0.3">
      <c r="A3" s="22">
        <v>44470</v>
      </c>
      <c r="B3" s="23" t="s">
        <v>3</v>
      </c>
      <c r="C3" s="21">
        <v>767</v>
      </c>
      <c r="D3" t="str">
        <v>Within Budget</v>
      </c>
    </row>
    <row r="4" spans="1:6" x14ac:dyDescent="0.3">
      <c r="A4" s="22">
        <v>44470</v>
      </c>
      <c r="B4" s="23" t="s">
        <v>4</v>
      </c>
      <c r="C4" s="24">
        <v>2500</v>
      </c>
      <c r="D4" t="str">
        <v>Over Budget</v>
      </c>
    </row>
    <row r="5" spans="1:6" x14ac:dyDescent="0.3">
      <c r="A5" s="22">
        <v>44473</v>
      </c>
      <c r="B5" s="23" t="s">
        <v>5</v>
      </c>
      <c r="C5" s="21">
        <v>710</v>
      </c>
      <c r="D5" t="str">
        <v>Within Budget</v>
      </c>
    </row>
    <row r="6" spans="1:6" x14ac:dyDescent="0.3">
      <c r="A6" s="19">
        <v>44473</v>
      </c>
      <c r="B6" s="20" t="s">
        <v>6</v>
      </c>
      <c r="C6" s="21">
        <v>760</v>
      </c>
      <c r="D6" t="str">
        <v>Within Budget</v>
      </c>
    </row>
    <row r="7" spans="1:6" x14ac:dyDescent="0.3">
      <c r="A7" s="22">
        <v>44476</v>
      </c>
      <c r="B7" s="23" t="s">
        <v>10</v>
      </c>
      <c r="C7" s="24">
        <v>1900</v>
      </c>
      <c r="D7" t="str">
        <v>Within Budget</v>
      </c>
    </row>
    <row r="8" spans="1:6" x14ac:dyDescent="0.3">
      <c r="A8" s="19">
        <v>44477</v>
      </c>
      <c r="B8" s="20" t="s">
        <v>7</v>
      </c>
      <c r="C8" s="21">
        <v>450</v>
      </c>
      <c r="D8" t="str">
        <v>Within Budget</v>
      </c>
    </row>
    <row r="9" spans="1:6" x14ac:dyDescent="0.3">
      <c r="A9" s="22">
        <v>44484</v>
      </c>
      <c r="B9" s="23" t="s">
        <v>8</v>
      </c>
      <c r="C9" s="21">
        <v>620</v>
      </c>
      <c r="D9" t="str">
        <v>Within Budget</v>
      </c>
    </row>
    <row r="10" spans="1:6" x14ac:dyDescent="0.3">
      <c r="A10" s="22">
        <v>44485</v>
      </c>
      <c r="B10" s="23" t="s">
        <v>11</v>
      </c>
      <c r="C10" s="21">
        <v>470</v>
      </c>
      <c r="D10" t="str">
        <v>Within Budget</v>
      </c>
    </row>
    <row r="11" spans="1:6" x14ac:dyDescent="0.3">
      <c r="A11" s="22">
        <v>44487</v>
      </c>
      <c r="B11" s="23" t="s">
        <v>3</v>
      </c>
      <c r="C11" s="21">
        <v>970</v>
      </c>
      <c r="D11" t="str">
        <v>Within Budget</v>
      </c>
    </row>
    <row r="12" spans="1:6" x14ac:dyDescent="0.3">
      <c r="A12" s="22">
        <v>44487</v>
      </c>
      <c r="B12" s="20" t="s">
        <v>2</v>
      </c>
      <c r="C12" s="24">
        <v>1075</v>
      </c>
      <c r="D12" t="str">
        <v>Within Budget</v>
      </c>
    </row>
    <row r="13" spans="1:6" x14ac:dyDescent="0.3">
      <c r="A13" s="22">
        <v>44488</v>
      </c>
      <c r="B13" s="23" t="s">
        <v>7</v>
      </c>
      <c r="C13" s="21">
        <v>489</v>
      </c>
      <c r="D13" t="str">
        <v>Within Budget</v>
      </c>
    </row>
    <row r="14" spans="1:6" x14ac:dyDescent="0.3">
      <c r="A14" s="22">
        <v>44491</v>
      </c>
      <c r="B14" s="23" t="s">
        <v>4</v>
      </c>
      <c r="C14" s="24">
        <v>1574.1</v>
      </c>
      <c r="D14" t="str">
        <v>Within Budget</v>
      </c>
    </row>
    <row r="15" spans="1:6" x14ac:dyDescent="0.3">
      <c r="A15" s="22">
        <v>44491</v>
      </c>
      <c r="B15" s="23" t="s">
        <v>6</v>
      </c>
      <c r="C15" s="21">
        <v>550</v>
      </c>
      <c r="D15" t="str">
        <v>Within Budget</v>
      </c>
    </row>
    <row r="16" spans="1:6" x14ac:dyDescent="0.3">
      <c r="A16" s="22">
        <v>44494</v>
      </c>
      <c r="B16" s="23" t="s">
        <v>9</v>
      </c>
      <c r="C16" s="21">
        <v>423</v>
      </c>
      <c r="D16" t="str">
        <v>Within Budget</v>
      </c>
    </row>
    <row r="17" spans="1:4" x14ac:dyDescent="0.3">
      <c r="A17" s="22">
        <v>44496</v>
      </c>
      <c r="B17" s="23" t="s">
        <v>9</v>
      </c>
      <c r="C17" s="21">
        <v>358.22</v>
      </c>
      <c r="D17" t="str">
        <v>Within Budget</v>
      </c>
    </row>
    <row r="18" spans="1:4" x14ac:dyDescent="0.3">
      <c r="A18" s="22">
        <v>44496</v>
      </c>
      <c r="B18" s="23" t="s">
        <v>8</v>
      </c>
      <c r="C18" s="21">
        <v>520</v>
      </c>
      <c r="D18" t="str">
        <v>Within Budget</v>
      </c>
    </row>
    <row r="19" spans="1:4" x14ac:dyDescent="0.3">
      <c r="A19" s="19">
        <v>44497</v>
      </c>
      <c r="B19" s="20" t="s">
        <v>5</v>
      </c>
      <c r="C19" s="21">
        <v>300</v>
      </c>
      <c r="D19" t="str">
        <v>Within Budget</v>
      </c>
    </row>
    <row r="20" spans="1:4" x14ac:dyDescent="0.3">
      <c r="A20" s="19">
        <v>44498</v>
      </c>
      <c r="B20" s="20" t="s">
        <v>9</v>
      </c>
      <c r="C20" s="21">
        <v>407.05</v>
      </c>
      <c r="D20" t="str">
        <v>Within Budget</v>
      </c>
    </row>
    <row r="21" spans="1:4" x14ac:dyDescent="0.3">
      <c r="A21" s="19">
        <v>44499</v>
      </c>
      <c r="B21" s="20" t="s">
        <v>4</v>
      </c>
      <c r="C21" s="21">
        <v>300</v>
      </c>
      <c r="D21" t="str">
        <v>Within Budget</v>
      </c>
    </row>
    <row r="22" spans="1:4" x14ac:dyDescent="0.3">
      <c r="A22" s="22">
        <v>44501</v>
      </c>
      <c r="B22" s="23" t="s">
        <v>3</v>
      </c>
      <c r="C22" s="24">
        <v>2327</v>
      </c>
      <c r="D22" t="str">
        <v>Over Budget</v>
      </c>
    </row>
    <row r="23" spans="1:4" x14ac:dyDescent="0.3">
      <c r="A23" s="22">
        <v>44502</v>
      </c>
      <c r="B23" s="23" t="s">
        <v>10</v>
      </c>
      <c r="C23" s="21">
        <v>1150</v>
      </c>
      <c r="D23" t="str">
        <v>Within Budget</v>
      </c>
    </row>
    <row r="24" spans="1:4" x14ac:dyDescent="0.3">
      <c r="A24" s="22">
        <v>44504</v>
      </c>
      <c r="B24" s="23" t="s">
        <v>10</v>
      </c>
      <c r="C24" s="24">
        <v>1138</v>
      </c>
      <c r="D24" t="str">
        <v>Within Budget</v>
      </c>
    </row>
    <row r="25" spans="1:4" x14ac:dyDescent="0.3">
      <c r="A25" s="19">
        <v>44505</v>
      </c>
      <c r="B25" s="20" t="s">
        <v>13</v>
      </c>
      <c r="C25" s="21">
        <v>500</v>
      </c>
      <c r="D25" t="str">
        <v>Within Budget</v>
      </c>
    </row>
    <row r="26" spans="1:4" x14ac:dyDescent="0.3">
      <c r="A26" s="19">
        <v>44508</v>
      </c>
      <c r="B26" s="20" t="s">
        <v>6</v>
      </c>
      <c r="C26" s="21">
        <v>702</v>
      </c>
      <c r="D26" t="str">
        <v>Within Budget</v>
      </c>
    </row>
    <row r="27" spans="1:4" x14ac:dyDescent="0.3">
      <c r="A27" s="22">
        <v>44509</v>
      </c>
      <c r="B27" s="23" t="s">
        <v>4</v>
      </c>
      <c r="C27" s="24">
        <v>1600</v>
      </c>
      <c r="D27" t="str">
        <v>Within Budget</v>
      </c>
    </row>
    <row r="28" spans="1:4" x14ac:dyDescent="0.3">
      <c r="A28" s="22">
        <v>44512</v>
      </c>
      <c r="B28" s="23" t="s">
        <v>5</v>
      </c>
      <c r="C28" s="21">
        <v>600</v>
      </c>
      <c r="D28" t="str">
        <v>Within Budget</v>
      </c>
    </row>
    <row r="29" spans="1:4" x14ac:dyDescent="0.3">
      <c r="A29" s="19">
        <v>44515</v>
      </c>
      <c r="B29" s="20" t="s">
        <v>13</v>
      </c>
      <c r="C29" s="21">
        <v>900</v>
      </c>
      <c r="D29" t="str">
        <v>Within Budget</v>
      </c>
    </row>
    <row r="30" spans="1:4" x14ac:dyDescent="0.3">
      <c r="A30" s="22">
        <v>44515</v>
      </c>
      <c r="B30" s="20" t="s">
        <v>6</v>
      </c>
      <c r="C30" s="21">
        <v>150</v>
      </c>
      <c r="D30" t="str">
        <v>Within Budget</v>
      </c>
    </row>
    <row r="31" spans="1:4" x14ac:dyDescent="0.3">
      <c r="A31" s="19">
        <v>44515</v>
      </c>
      <c r="B31" s="20" t="s">
        <v>2</v>
      </c>
      <c r="C31" s="21">
        <v>2100</v>
      </c>
      <c r="D31" t="str">
        <v>Over Budget</v>
      </c>
    </row>
    <row r="32" spans="1:4" x14ac:dyDescent="0.3">
      <c r="A32" s="19">
        <v>44517</v>
      </c>
      <c r="B32" s="20" t="s">
        <v>11</v>
      </c>
      <c r="C32" s="21">
        <v>470.63</v>
      </c>
      <c r="D32" t="str">
        <v>Within Budget</v>
      </c>
    </row>
    <row r="33" spans="1:4" x14ac:dyDescent="0.3">
      <c r="A33" s="19">
        <v>44517</v>
      </c>
      <c r="B33" s="20" t="s">
        <v>9</v>
      </c>
      <c r="C33" s="21">
        <v>322.64</v>
      </c>
      <c r="D33" t="str">
        <v>Within Budget</v>
      </c>
    </row>
    <row r="34" spans="1:4" x14ac:dyDescent="0.3">
      <c r="A34" s="19">
        <v>44518</v>
      </c>
      <c r="B34" s="23" t="s">
        <v>8</v>
      </c>
      <c r="C34" s="21">
        <v>428</v>
      </c>
      <c r="D34" t="str">
        <v>Within Budget</v>
      </c>
    </row>
    <row r="35" spans="1:4" x14ac:dyDescent="0.3">
      <c r="A35" s="19">
        <v>44519</v>
      </c>
      <c r="B35" s="20" t="s">
        <v>5</v>
      </c>
      <c r="C35" s="21">
        <v>447</v>
      </c>
      <c r="D35" t="str">
        <v>Within Budget</v>
      </c>
    </row>
    <row r="36" spans="1:4" x14ac:dyDescent="0.3">
      <c r="A36" s="19">
        <v>44522</v>
      </c>
      <c r="B36" s="20" t="s">
        <v>4</v>
      </c>
      <c r="C36" s="24">
        <v>1720</v>
      </c>
      <c r="D36" t="str">
        <v>Within Budget</v>
      </c>
    </row>
    <row r="37" spans="1:4" x14ac:dyDescent="0.3">
      <c r="A37" s="22">
        <v>44524</v>
      </c>
      <c r="B37" s="23" t="s">
        <v>6</v>
      </c>
      <c r="C37" s="21">
        <v>540</v>
      </c>
      <c r="D37" t="str">
        <v>Within Budget</v>
      </c>
    </row>
    <row r="38" spans="1:4" x14ac:dyDescent="0.3">
      <c r="A38" s="19">
        <v>44525</v>
      </c>
      <c r="B38" s="20" t="s">
        <v>7</v>
      </c>
      <c r="C38" s="21">
        <v>314</v>
      </c>
      <c r="D38" t="str">
        <v>Within Budget</v>
      </c>
    </row>
    <row r="39" spans="1:4" x14ac:dyDescent="0.3">
      <c r="A39" s="19">
        <v>44526</v>
      </c>
      <c r="B39" s="20" t="s">
        <v>8</v>
      </c>
      <c r="C39" s="21">
        <v>518</v>
      </c>
      <c r="D39" t="str">
        <v>Within Budget</v>
      </c>
    </row>
    <row r="40" spans="1:4" x14ac:dyDescent="0.3">
      <c r="A40" s="19">
        <v>44526</v>
      </c>
      <c r="B40" s="23" t="s">
        <v>3</v>
      </c>
      <c r="C40" s="24">
        <v>2000</v>
      </c>
      <c r="D40" t="str">
        <v>Within Budget</v>
      </c>
    </row>
    <row r="41" spans="1:4" x14ac:dyDescent="0.3">
      <c r="A41" s="22">
        <v>44529</v>
      </c>
      <c r="B41" s="23" t="s">
        <v>7</v>
      </c>
      <c r="C41" s="21">
        <v>337</v>
      </c>
      <c r="D41" t="str">
        <v>Within Budget</v>
      </c>
    </row>
    <row r="42" spans="1:4" x14ac:dyDescent="0.3">
      <c r="A42" s="19">
        <v>44530</v>
      </c>
      <c r="B42" s="20" t="s">
        <v>8</v>
      </c>
      <c r="C42" s="21">
        <v>500</v>
      </c>
      <c r="D42" t="str">
        <v>Within Budget</v>
      </c>
    </row>
    <row r="43" spans="1:4" x14ac:dyDescent="0.3">
      <c r="A43" s="19">
        <v>44531</v>
      </c>
      <c r="B43" s="20" t="s">
        <v>4</v>
      </c>
      <c r="C43" s="24">
        <v>2500</v>
      </c>
      <c r="D43" t="str">
        <v>Over Budget</v>
      </c>
    </row>
    <row r="44" spans="1:4" x14ac:dyDescent="0.3">
      <c r="A44" s="22">
        <v>44534</v>
      </c>
      <c r="B44" s="23" t="s">
        <v>5</v>
      </c>
      <c r="C44" s="21">
        <v>710</v>
      </c>
      <c r="D44" t="str">
        <v>Within Budget</v>
      </c>
    </row>
    <row r="45" spans="1:4" x14ac:dyDescent="0.3">
      <c r="A45" s="19">
        <v>44537</v>
      </c>
      <c r="B45" s="20" t="s">
        <v>2</v>
      </c>
      <c r="C45" s="21">
        <v>2300</v>
      </c>
      <c r="D45" t="str">
        <v>Over Budget</v>
      </c>
    </row>
    <row r="46" spans="1:4" x14ac:dyDescent="0.3">
      <c r="A46" s="19">
        <v>44539</v>
      </c>
      <c r="B46" s="20" t="s">
        <v>12</v>
      </c>
      <c r="C46" s="21">
        <v>12000</v>
      </c>
      <c r="D46" t="str">
        <v>Over Budget</v>
      </c>
    </row>
    <row r="47" spans="1:4" x14ac:dyDescent="0.3">
      <c r="A47" s="19">
        <v>44545</v>
      </c>
      <c r="B47" s="23" t="s">
        <v>10</v>
      </c>
      <c r="C47" s="21">
        <v>1500</v>
      </c>
      <c r="D47" t="str">
        <v>Within Budget</v>
      </c>
    </row>
    <row r="48" spans="1:4" x14ac:dyDescent="0.3">
      <c r="A48" s="19">
        <v>44547</v>
      </c>
      <c r="B48" s="20" t="s">
        <v>11</v>
      </c>
      <c r="C48" s="21">
        <v>470.63</v>
      </c>
      <c r="D48" t="str">
        <v>Within Budget</v>
      </c>
    </row>
    <row r="49" spans="1:4" x14ac:dyDescent="0.3">
      <c r="A49" s="19">
        <v>44550</v>
      </c>
      <c r="B49" s="20" t="s">
        <v>7</v>
      </c>
      <c r="C49" s="21">
        <v>267</v>
      </c>
      <c r="D49" t="str">
        <v>Within Budget</v>
      </c>
    </row>
    <row r="50" spans="1:4" x14ac:dyDescent="0.3">
      <c r="A50" s="19">
        <v>44553</v>
      </c>
      <c r="B50" s="20" t="s">
        <v>6</v>
      </c>
      <c r="C50" s="21">
        <v>640</v>
      </c>
      <c r="D50" t="str">
        <v>Within Budget</v>
      </c>
    </row>
    <row r="51" spans="1:4" x14ac:dyDescent="0.3">
      <c r="A51" s="19">
        <v>44553</v>
      </c>
      <c r="B51" s="20" t="s">
        <v>5</v>
      </c>
      <c r="C51" s="21">
        <v>450</v>
      </c>
      <c r="D51" t="str">
        <v>Within Budget</v>
      </c>
    </row>
    <row r="52" spans="1:4" ht="31.2" x14ac:dyDescent="0.3">
      <c r="A52" s="2"/>
      <c r="C52" s="11">
        <f>SUM(C2:C51)</f>
        <v>57045.27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C01B5-2832-4428-B008-E8C4D6FE794D}">
  <dimension ref="A1:A3"/>
  <sheetViews>
    <sheetView tabSelected="1" workbookViewId="0">
      <selection activeCell="E3" sqref="E3:E8"/>
    </sheetView>
  </sheetViews>
  <sheetFormatPr defaultRowHeight="14.4" x14ac:dyDescent="0.3"/>
  <cols>
    <col min="1" max="1" width="96" customWidth="1"/>
  </cols>
  <sheetData>
    <row r="1" spans="1:1" x14ac:dyDescent="0.3">
      <c r="A1" s="14" t="s">
        <v>22</v>
      </c>
    </row>
    <row r="3" spans="1:1" ht="129.6" x14ac:dyDescent="0.3">
      <c r="A3" s="16"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Expense</vt:lpstr>
      <vt:lpstr>Tasks</vt:lpstr>
      <vt:lpstr>1</vt:lpstr>
      <vt:lpstr>2</vt:lpstr>
      <vt:lpstr>3</vt:lpstr>
      <vt:lpstr>4</vt:lpstr>
      <vt:lpstr>5</vt:lpstr>
      <vt:lpstr>6</vt:lpstr>
      <vt:lpstr>7</vt:lpstr>
      <vt:lpstr>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Ravi Gupta</cp:lastModifiedBy>
  <dcterms:created xsi:type="dcterms:W3CDTF">2015-06-05T18:17:20Z</dcterms:created>
  <dcterms:modified xsi:type="dcterms:W3CDTF">2024-08-07T10:53:52Z</dcterms:modified>
</cp:coreProperties>
</file>