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45" windowWidth="20535" windowHeight="9915"/>
  </bookViews>
  <sheets>
    <sheet name="Att_Report_monthaly" sheetId="1" r:id="rId1"/>
  </sheets>
  <calcPr calcId="0"/>
</workbook>
</file>

<file path=xl/calcChain.xml><?xml version="1.0" encoding="utf-8"?>
<calcChain xmlns="http://schemas.openxmlformats.org/spreadsheetml/2006/main">
  <c r="AK16" i="1"/>
  <c r="AM22"/>
  <c r="AM20"/>
  <c r="AM18"/>
  <c r="AM16"/>
  <c r="AM15"/>
  <c r="AM11"/>
  <c r="AM10"/>
  <c r="AM8"/>
  <c r="AM6"/>
  <c r="AL16"/>
  <c r="AK6"/>
  <c r="AL6" s="1"/>
  <c r="AK8"/>
  <c r="AL8" s="1"/>
  <c r="AK10"/>
  <c r="AL10" s="1"/>
  <c r="AK11"/>
  <c r="AL11" s="1"/>
  <c r="AK15"/>
  <c r="AL15" s="1"/>
  <c r="AK22"/>
  <c r="AL22" s="1"/>
  <c r="AK3"/>
  <c r="AF5"/>
  <c r="AK5" s="1"/>
  <c r="AF6"/>
  <c r="AF7"/>
  <c r="AM7" s="1"/>
  <c r="AF8"/>
  <c r="AF9"/>
  <c r="AM9" s="1"/>
  <c r="AF10"/>
  <c r="AF12"/>
  <c r="AM12" s="1"/>
  <c r="AF13"/>
  <c r="AM13" s="1"/>
  <c r="AF14"/>
  <c r="AM14" s="1"/>
  <c r="AF16"/>
  <c r="AF17"/>
  <c r="AM17" s="1"/>
  <c r="AF18"/>
  <c r="AK18" s="1"/>
  <c r="AL18" s="1"/>
  <c r="AF19"/>
  <c r="AM19" s="1"/>
  <c r="AF20"/>
  <c r="AK20" s="1"/>
  <c r="AL20" s="1"/>
  <c r="AF21"/>
  <c r="AM21" s="1"/>
  <c r="AF22"/>
  <c r="AF4"/>
  <c r="AJ22"/>
  <c r="AJ12"/>
  <c r="AJ10"/>
  <c r="AJ9"/>
  <c r="AJ8"/>
  <c r="AJ6"/>
  <c r="AK19" l="1"/>
  <c r="AL19" s="1"/>
  <c r="AK17"/>
  <c r="AK14"/>
  <c r="AK12"/>
  <c r="AL14"/>
  <c r="AL12"/>
  <c r="AM4"/>
  <c r="AK21"/>
  <c r="AK13"/>
  <c r="AL13" s="1"/>
  <c r="AK9"/>
  <c r="AK7"/>
  <c r="AL7" s="1"/>
  <c r="AK4"/>
  <c r="AL4" s="1"/>
  <c r="AL21"/>
  <c r="AL17"/>
  <c r="AL9"/>
  <c r="AL5"/>
  <c r="AM5"/>
</calcChain>
</file>

<file path=xl/sharedStrings.xml><?xml version="1.0" encoding="utf-8"?>
<sst xmlns="http://schemas.openxmlformats.org/spreadsheetml/2006/main" count="51" uniqueCount="31">
  <si>
    <t>Employee Name</t>
  </si>
  <si>
    <t xml:space="preserve">Adesh  Jha </t>
  </si>
  <si>
    <t>Ajay Sahu</t>
  </si>
  <si>
    <t>Apurva  Dixit</t>
  </si>
  <si>
    <t>Ashish Gupta</t>
  </si>
  <si>
    <t>Balram Dangi</t>
  </si>
  <si>
    <t>Govind  Kewat</t>
  </si>
  <si>
    <t>Himank Arya</t>
  </si>
  <si>
    <t xml:space="preserve">Himanshu  Verma </t>
  </si>
  <si>
    <t xml:space="preserve">Jaya  Shrivastava </t>
  </si>
  <si>
    <t>Jyoti Pasi</t>
  </si>
  <si>
    <t>Nitika  Tiwari</t>
  </si>
  <si>
    <t>Piyush Kaushal</t>
  </si>
  <si>
    <t xml:space="preserve">Poonam  Chouhan </t>
  </si>
  <si>
    <t>Pratiksha  Mandale</t>
  </si>
  <si>
    <t>Priya Degwekar</t>
  </si>
  <si>
    <t xml:space="preserve">Rahul  Gurjar </t>
  </si>
  <si>
    <t>Ruchi  Sharma</t>
  </si>
  <si>
    <t>Sameeksha  Davade</t>
  </si>
  <si>
    <t>Shruti  Mittal</t>
  </si>
  <si>
    <t xml:space="preserve">Yash  Trivedi </t>
  </si>
  <si>
    <t>Session start time</t>
  </si>
  <si>
    <t>Total Working Hours</t>
  </si>
  <si>
    <t>Leaves</t>
  </si>
  <si>
    <t>Total Working Days</t>
  </si>
  <si>
    <t>Paid leaves</t>
  </si>
  <si>
    <t>Expected Working Hours</t>
  </si>
  <si>
    <t>Difference Working Hours</t>
  </si>
  <si>
    <t>Average Working Hours</t>
  </si>
  <si>
    <t>Pooja Dubey</t>
  </si>
  <si>
    <t>Penalty Half Day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</si>
</sst>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16" fontId="0" fillId="33" borderId="0" xfId="0" applyNumberFormat="1" applyFill="1"/>
    <xf numFmtId="2" fontId="0" fillId="0" borderId="0" xfId="0" applyNumberFormat="1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2" fontId="0" fillId="0" borderId="10" xfId="0" applyNumberFormat="1" applyBorder="1"/>
    <xf numFmtId="0" fontId="0" fillId="0" borderId="10" xfId="0" applyBorder="1"/>
    <xf numFmtId="2" fontId="14" fillId="0" borderId="10" xfId="0" applyNumberFormat="1" applyFont="1" applyBorder="1"/>
    <xf numFmtId="2" fontId="0" fillId="0" borderId="10" xfId="0" applyNumberFormat="1" applyFill="1" applyBorder="1"/>
    <xf numFmtId="2" fontId="0" fillId="34" borderId="10" xfId="0" applyNumberFormat="1" applyFill="1" applyBorder="1"/>
    <xf numFmtId="16" fontId="0" fillId="34" borderId="0" xfId="0" applyNumberFormat="1" applyFill="1"/>
    <xf numFmtId="0" fontId="0" fillId="35" borderId="11" xfId="0" applyFill="1" applyBorder="1" applyAlignment="1">
      <alignment horizontal="center" wrapText="1"/>
    </xf>
    <xf numFmtId="0" fontId="0" fillId="35" borderId="12" xfId="0" applyFill="1" applyBorder="1" applyAlignment="1">
      <alignment horizontal="center" wrapText="1"/>
    </xf>
    <xf numFmtId="2" fontId="0" fillId="35" borderId="10" xfId="0" applyNumberFormat="1" applyFill="1" applyBorder="1"/>
    <xf numFmtId="2" fontId="14" fillId="35" borderId="10" xfId="0" applyNumberFormat="1" applyFont="1" applyFill="1" applyBorder="1"/>
    <xf numFmtId="2" fontId="0" fillId="36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47"/>
  <sheetViews>
    <sheetView tabSelected="1" workbookViewId="0">
      <pane xSplit="1" topLeftCell="B1" activePane="topRight" state="frozen"/>
      <selection pane="topRight" activeCell="AP12" sqref="AP12"/>
    </sheetView>
  </sheetViews>
  <sheetFormatPr defaultRowHeight="15"/>
  <cols>
    <col min="1" max="1" width="19.28515625" bestFit="1" customWidth="1"/>
    <col min="38" max="38" width="9.7109375" customWidth="1"/>
  </cols>
  <sheetData>
    <row r="1" spans="1:39" s="1" customFormat="1" ht="15" customHeight="1">
      <c r="A1" s="1" t="s">
        <v>0</v>
      </c>
      <c r="B1" s="2">
        <v>37155</v>
      </c>
      <c r="C1" s="2">
        <v>37156</v>
      </c>
      <c r="D1" s="2">
        <v>37157</v>
      </c>
      <c r="E1" s="2">
        <v>37158</v>
      </c>
      <c r="F1" s="12">
        <v>37159</v>
      </c>
      <c r="G1" s="12">
        <v>37160</v>
      </c>
      <c r="H1" s="2">
        <v>37161</v>
      </c>
      <c r="I1" s="2">
        <v>37162</v>
      </c>
      <c r="J1" s="2">
        <v>37163</v>
      </c>
      <c r="K1" s="2">
        <v>37164</v>
      </c>
      <c r="L1" s="2">
        <v>37165</v>
      </c>
      <c r="M1" s="2">
        <v>37166</v>
      </c>
      <c r="N1" s="12">
        <v>37167</v>
      </c>
      <c r="O1" s="2">
        <v>37168</v>
      </c>
      <c r="P1" s="2">
        <v>37169</v>
      </c>
      <c r="Q1" s="2">
        <v>37170</v>
      </c>
      <c r="R1" s="2">
        <v>37171</v>
      </c>
      <c r="S1" s="2">
        <v>37172</v>
      </c>
      <c r="T1" s="2">
        <v>37173</v>
      </c>
      <c r="U1" s="12">
        <v>37174</v>
      </c>
      <c r="V1" s="2">
        <v>37175</v>
      </c>
      <c r="W1" s="2">
        <v>37176</v>
      </c>
      <c r="X1" s="2">
        <v>37177</v>
      </c>
      <c r="Y1" s="2">
        <v>37178</v>
      </c>
      <c r="Z1" s="12">
        <v>37179</v>
      </c>
      <c r="AA1" s="2">
        <v>37180</v>
      </c>
      <c r="AB1" s="12">
        <v>37181</v>
      </c>
      <c r="AC1" s="2">
        <v>37182</v>
      </c>
      <c r="AD1" s="2">
        <v>37183</v>
      </c>
      <c r="AE1" s="2">
        <v>37184</v>
      </c>
      <c r="AF1" s="4" t="s">
        <v>22</v>
      </c>
      <c r="AG1" s="5" t="s">
        <v>23</v>
      </c>
      <c r="AH1" s="13" t="s">
        <v>30</v>
      </c>
      <c r="AI1" s="4" t="s">
        <v>24</v>
      </c>
      <c r="AJ1" s="4" t="s">
        <v>25</v>
      </c>
      <c r="AK1" s="4" t="s">
        <v>26</v>
      </c>
      <c r="AL1" s="4" t="s">
        <v>27</v>
      </c>
      <c r="AM1" s="6" t="s">
        <v>28</v>
      </c>
    </row>
    <row r="2" spans="1:39" s="1" customFormat="1" ht="15" customHeight="1">
      <c r="B2" s="2"/>
      <c r="C2" s="2"/>
      <c r="D2" s="2"/>
      <c r="E2" s="2"/>
      <c r="F2" s="12"/>
      <c r="G2" s="12"/>
      <c r="H2" s="2"/>
      <c r="I2" s="2"/>
      <c r="J2" s="2"/>
      <c r="K2" s="2"/>
      <c r="L2" s="2"/>
      <c r="M2" s="2"/>
      <c r="N2" s="12"/>
      <c r="O2" s="2"/>
      <c r="P2" s="2"/>
      <c r="Q2" s="2"/>
      <c r="R2" s="2"/>
      <c r="S2" s="2"/>
      <c r="T2" s="2"/>
      <c r="U2" s="12"/>
      <c r="V2" s="2"/>
      <c r="W2" s="2"/>
      <c r="X2" s="2"/>
      <c r="Y2" s="2"/>
      <c r="Z2" s="12"/>
      <c r="AA2" s="2"/>
      <c r="AB2" s="12"/>
      <c r="AC2" s="2"/>
      <c r="AD2" s="2"/>
      <c r="AE2" s="2"/>
      <c r="AF2" s="4"/>
      <c r="AG2" s="5"/>
      <c r="AH2" s="14"/>
      <c r="AI2" s="4"/>
      <c r="AJ2" s="4"/>
      <c r="AK2" s="4"/>
      <c r="AL2" s="4"/>
      <c r="AM2" s="6"/>
    </row>
    <row r="3" spans="1:39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7">
        <v>204</v>
      </c>
      <c r="AG3" s="7">
        <v>0</v>
      </c>
      <c r="AH3" s="15">
        <v>0</v>
      </c>
      <c r="AI3" s="7">
        <v>24</v>
      </c>
      <c r="AJ3" s="7">
        <v>1</v>
      </c>
      <c r="AK3" s="8">
        <f>((AF3-((AG3+(AH3/2)))*8))</f>
        <v>204</v>
      </c>
      <c r="AL3" s="7">
        <v>0</v>
      </c>
      <c r="AM3" s="8">
        <v>8</v>
      </c>
    </row>
    <row r="4" spans="1:39">
      <c r="A4" t="s">
        <v>2</v>
      </c>
      <c r="B4" s="3">
        <v>9.1999999999999993</v>
      </c>
      <c r="C4" s="3">
        <v>8.0500000000000007</v>
      </c>
      <c r="D4" s="3">
        <v>8.15</v>
      </c>
      <c r="E4" s="3">
        <v>8.11</v>
      </c>
      <c r="F4" s="3">
        <v>0</v>
      </c>
      <c r="G4" s="3">
        <v>0</v>
      </c>
      <c r="H4" s="3">
        <v>8.07</v>
      </c>
      <c r="I4" s="3">
        <v>8.0500000000000007</v>
      </c>
      <c r="J4" s="3">
        <v>8.0299999999999994</v>
      </c>
      <c r="K4" s="3">
        <v>8.0500000000000007</v>
      </c>
      <c r="L4" s="3">
        <v>8</v>
      </c>
      <c r="M4" s="3">
        <v>8.18</v>
      </c>
      <c r="N4" s="3">
        <v>0</v>
      </c>
      <c r="O4" s="3">
        <v>0</v>
      </c>
      <c r="P4" s="3">
        <v>8.0500000000000007</v>
      </c>
      <c r="Q4" s="3">
        <v>8.02</v>
      </c>
      <c r="R4" s="3">
        <v>7.35</v>
      </c>
      <c r="S4" s="3">
        <v>5.27</v>
      </c>
      <c r="T4" s="3">
        <v>6.08</v>
      </c>
      <c r="U4" s="3">
        <v>0</v>
      </c>
      <c r="V4" s="3">
        <v>9.56</v>
      </c>
      <c r="W4" s="3">
        <v>8.14</v>
      </c>
      <c r="X4" s="3">
        <v>8.23</v>
      </c>
      <c r="Y4" s="3">
        <v>8.17</v>
      </c>
      <c r="Z4" s="3">
        <v>0</v>
      </c>
      <c r="AA4" s="3">
        <v>7.08</v>
      </c>
      <c r="AB4" s="3">
        <v>0</v>
      </c>
      <c r="AC4" s="3">
        <v>8.5399999999999991</v>
      </c>
      <c r="AD4" s="3">
        <v>8.1</v>
      </c>
      <c r="AE4" s="3">
        <v>8.17</v>
      </c>
      <c r="AF4" s="7">
        <f>SUM(B4:AE4)</f>
        <v>182.64999999999992</v>
      </c>
      <c r="AG4" s="7">
        <v>1.5</v>
      </c>
      <c r="AH4" s="15">
        <v>4</v>
      </c>
      <c r="AI4" s="7">
        <v>24</v>
      </c>
      <c r="AJ4" s="7">
        <v>1</v>
      </c>
      <c r="AK4" s="8">
        <f t="shared" ref="AK4:AK22" si="0">((AF4-((AG4+(AH4/2)))*8))</f>
        <v>154.64999999999992</v>
      </c>
      <c r="AL4" s="7">
        <f>AF4-AK4</f>
        <v>28</v>
      </c>
      <c r="AM4" s="8">
        <f>ROUND(AF4/(AI4-(AG4/2)),2)</f>
        <v>7.86</v>
      </c>
    </row>
    <row r="5" spans="1:39">
      <c r="A5" t="s">
        <v>3</v>
      </c>
      <c r="B5" s="3">
        <v>8</v>
      </c>
      <c r="C5" s="3">
        <v>8.33</v>
      </c>
      <c r="D5" s="3">
        <v>8.43</v>
      </c>
      <c r="E5" s="3">
        <v>7.01</v>
      </c>
      <c r="F5" s="3">
        <v>7.13</v>
      </c>
      <c r="G5" s="3">
        <v>0</v>
      </c>
      <c r="H5" s="3">
        <v>8.06</v>
      </c>
      <c r="I5" s="3">
        <v>7.52</v>
      </c>
      <c r="J5" s="3">
        <v>7.46</v>
      </c>
      <c r="K5" s="3">
        <v>8.0399999999999991</v>
      </c>
      <c r="L5" s="3">
        <v>8.15</v>
      </c>
      <c r="M5" s="3">
        <v>8.19</v>
      </c>
      <c r="N5" s="3">
        <v>0</v>
      </c>
      <c r="O5" s="3">
        <v>0</v>
      </c>
      <c r="P5" s="3">
        <v>7.23</v>
      </c>
      <c r="Q5" s="3">
        <v>7.37</v>
      </c>
      <c r="R5" s="3">
        <v>8.34</v>
      </c>
      <c r="S5" s="3">
        <v>8.19</v>
      </c>
      <c r="T5" s="3">
        <v>9.07</v>
      </c>
      <c r="U5" s="3">
        <v>0</v>
      </c>
      <c r="V5" s="3">
        <v>0</v>
      </c>
      <c r="W5" s="3">
        <v>8.3699999999999992</v>
      </c>
      <c r="X5" s="3">
        <v>8</v>
      </c>
      <c r="Y5" s="3">
        <v>8.3800000000000008</v>
      </c>
      <c r="Z5" s="3">
        <v>0</v>
      </c>
      <c r="AA5" s="3">
        <v>8.3699999999999992</v>
      </c>
      <c r="AB5" s="3">
        <v>0</v>
      </c>
      <c r="AC5" s="3">
        <v>9.59</v>
      </c>
      <c r="AD5" s="3">
        <v>8.42</v>
      </c>
      <c r="AE5" s="3">
        <v>9.0399999999999991</v>
      </c>
      <c r="AF5" s="7">
        <f t="shared" ref="AF5:AF22" si="1">SUM(B5:AE5)</f>
        <v>186.69</v>
      </c>
      <c r="AG5" s="9">
        <v>2</v>
      </c>
      <c r="AH5" s="16">
        <v>6</v>
      </c>
      <c r="AI5" s="17">
        <v>25</v>
      </c>
      <c r="AJ5" s="7">
        <v>0</v>
      </c>
      <c r="AK5" s="8">
        <f>((AF5-((AG5+(AH5/2)))*8.5))</f>
        <v>144.19</v>
      </c>
      <c r="AL5" s="7">
        <f t="shared" ref="AL5:AL22" si="2">AF5-AK5</f>
        <v>42.5</v>
      </c>
      <c r="AM5" s="8">
        <f t="shared" ref="AM5:AM22" si="3">ROUND(AF5/(AI5-(AG5/2)),2)</f>
        <v>7.78</v>
      </c>
    </row>
    <row r="6" spans="1:39">
      <c r="A6" t="s">
        <v>4</v>
      </c>
      <c r="B6" s="3">
        <v>7.1</v>
      </c>
      <c r="C6" s="3">
        <v>6.26</v>
      </c>
      <c r="D6" s="3">
        <v>6.53</v>
      </c>
      <c r="E6" s="3">
        <v>8.5399999999999991</v>
      </c>
      <c r="F6" s="3">
        <v>0</v>
      </c>
      <c r="G6" s="3">
        <v>0</v>
      </c>
      <c r="H6" s="3">
        <v>7.02</v>
      </c>
      <c r="I6" s="3">
        <v>9</v>
      </c>
      <c r="J6" s="3">
        <v>6.36</v>
      </c>
      <c r="K6" s="3">
        <v>7.21</v>
      </c>
      <c r="L6" s="3">
        <v>7.3</v>
      </c>
      <c r="M6" s="3">
        <v>5.03</v>
      </c>
      <c r="N6" s="3">
        <v>0</v>
      </c>
      <c r="O6" s="3">
        <v>7.18</v>
      </c>
      <c r="P6" s="3">
        <v>7.02</v>
      </c>
      <c r="Q6" s="3">
        <v>5.55</v>
      </c>
      <c r="R6" s="3">
        <v>7.47</v>
      </c>
      <c r="S6" s="3">
        <v>6.5</v>
      </c>
      <c r="T6" s="3">
        <v>5.32</v>
      </c>
      <c r="U6" s="3">
        <v>0</v>
      </c>
      <c r="V6" s="3">
        <v>7.04</v>
      </c>
      <c r="W6" s="3">
        <v>7.02</v>
      </c>
      <c r="X6" s="3">
        <v>7.29</v>
      </c>
      <c r="Y6" s="3">
        <v>7.34</v>
      </c>
      <c r="Z6" s="3">
        <v>0</v>
      </c>
      <c r="AA6" s="3">
        <v>7.18</v>
      </c>
      <c r="AB6" s="3">
        <v>0</v>
      </c>
      <c r="AC6" s="3">
        <v>7.42</v>
      </c>
      <c r="AD6" s="3">
        <v>7.59</v>
      </c>
      <c r="AE6" s="3">
        <v>7.36</v>
      </c>
      <c r="AF6" s="7">
        <f t="shared" si="1"/>
        <v>167.63</v>
      </c>
      <c r="AG6" s="7">
        <v>1</v>
      </c>
      <c r="AH6" s="15">
        <v>1</v>
      </c>
      <c r="AI6" s="7">
        <v>24</v>
      </c>
      <c r="AJ6" s="7">
        <f>IF(((AI6-AG6)/22.5)&gt;1,1,(AI6-AG6)/22.5)</f>
        <v>1</v>
      </c>
      <c r="AK6" s="8">
        <f t="shared" si="0"/>
        <v>155.63</v>
      </c>
      <c r="AL6" s="7">
        <f t="shared" si="2"/>
        <v>12</v>
      </c>
      <c r="AM6" s="8">
        <f t="shared" si="3"/>
        <v>7.13</v>
      </c>
    </row>
    <row r="7" spans="1:39">
      <c r="A7" t="s">
        <v>5</v>
      </c>
      <c r="B7" s="3">
        <v>8.07</v>
      </c>
      <c r="C7" s="3">
        <v>8.0399999999999991</v>
      </c>
      <c r="D7" s="3">
        <v>7.48</v>
      </c>
      <c r="E7" s="3">
        <v>8</v>
      </c>
      <c r="F7" s="3">
        <v>0</v>
      </c>
      <c r="G7" s="3">
        <v>0</v>
      </c>
      <c r="H7" s="3">
        <v>8.0399999999999991</v>
      </c>
      <c r="I7" s="3">
        <v>8.1</v>
      </c>
      <c r="J7" s="3">
        <v>8.15</v>
      </c>
      <c r="K7" s="3">
        <v>8.1</v>
      </c>
      <c r="L7" s="3">
        <v>8.33</v>
      </c>
      <c r="M7" s="3">
        <v>6.52</v>
      </c>
      <c r="N7" s="3">
        <v>0</v>
      </c>
      <c r="O7" s="3">
        <v>8.1</v>
      </c>
      <c r="P7" s="3">
        <v>8.14</v>
      </c>
      <c r="Q7" s="3">
        <v>8.14</v>
      </c>
      <c r="R7" s="3">
        <v>7.43</v>
      </c>
      <c r="S7" s="3">
        <v>8.11</v>
      </c>
      <c r="T7" s="3">
        <v>5.47</v>
      </c>
      <c r="U7" s="3">
        <v>0</v>
      </c>
      <c r="V7" s="3">
        <v>8.01</v>
      </c>
      <c r="W7" s="3">
        <v>7.08</v>
      </c>
      <c r="X7" s="3">
        <v>7.45</v>
      </c>
      <c r="Y7" s="3">
        <v>0</v>
      </c>
      <c r="Z7" s="3">
        <v>0</v>
      </c>
      <c r="AA7" s="3">
        <v>0</v>
      </c>
      <c r="AB7" s="3">
        <v>0</v>
      </c>
      <c r="AC7" s="3">
        <v>8.1999999999999993</v>
      </c>
      <c r="AD7" s="3">
        <v>8.09</v>
      </c>
      <c r="AE7" s="3">
        <v>8.1300000000000008</v>
      </c>
      <c r="AF7" s="7">
        <f t="shared" si="1"/>
        <v>171.17999999999998</v>
      </c>
      <c r="AG7" s="7">
        <v>2</v>
      </c>
      <c r="AH7" s="15">
        <v>0</v>
      </c>
      <c r="AI7" s="7">
        <v>24</v>
      </c>
      <c r="AJ7" s="7">
        <v>1</v>
      </c>
      <c r="AK7" s="8">
        <f t="shared" si="0"/>
        <v>155.17999999999998</v>
      </c>
      <c r="AL7" s="7">
        <f t="shared" si="2"/>
        <v>16</v>
      </c>
      <c r="AM7" s="8">
        <f t="shared" si="3"/>
        <v>7.44</v>
      </c>
    </row>
    <row r="8" spans="1:39">
      <c r="A8" t="s">
        <v>6</v>
      </c>
      <c r="B8" s="3">
        <v>8.08</v>
      </c>
      <c r="C8" s="3">
        <v>8.0500000000000007</v>
      </c>
      <c r="D8" s="3">
        <v>8.0500000000000007</v>
      </c>
      <c r="E8" s="3">
        <v>7.47</v>
      </c>
      <c r="F8" s="3">
        <v>0</v>
      </c>
      <c r="G8" s="3">
        <v>0</v>
      </c>
      <c r="H8" s="3">
        <v>8.14</v>
      </c>
      <c r="I8" s="3">
        <v>8.14</v>
      </c>
      <c r="J8" s="3">
        <v>8.06</v>
      </c>
      <c r="K8" s="3">
        <v>8.09</v>
      </c>
      <c r="L8" s="3">
        <v>8.0500000000000007</v>
      </c>
      <c r="M8" s="3">
        <v>7.15</v>
      </c>
      <c r="N8" s="3">
        <v>0</v>
      </c>
      <c r="O8" s="3">
        <v>8.1</v>
      </c>
      <c r="P8" s="3">
        <v>7.34</v>
      </c>
      <c r="Q8" s="3">
        <v>7.48</v>
      </c>
      <c r="R8" s="3">
        <v>8.1199999999999992</v>
      </c>
      <c r="S8" s="3">
        <v>8.16</v>
      </c>
      <c r="T8" s="3">
        <v>5.43</v>
      </c>
      <c r="U8" s="3">
        <v>0</v>
      </c>
      <c r="V8" s="3">
        <v>8.02</v>
      </c>
      <c r="W8" s="3">
        <v>7.21</v>
      </c>
      <c r="X8" s="3">
        <v>8.18</v>
      </c>
      <c r="Y8" s="3">
        <v>8.4</v>
      </c>
      <c r="Z8" s="3">
        <v>0</v>
      </c>
      <c r="AA8" s="3">
        <v>7.08</v>
      </c>
      <c r="AB8" s="3">
        <v>0</v>
      </c>
      <c r="AC8" s="3">
        <v>8.34</v>
      </c>
      <c r="AD8" s="3">
        <v>8.34</v>
      </c>
      <c r="AE8" s="3">
        <v>8.11</v>
      </c>
      <c r="AF8" s="7">
        <f t="shared" si="1"/>
        <v>187.59000000000009</v>
      </c>
      <c r="AG8" s="7">
        <v>0</v>
      </c>
      <c r="AH8" s="15">
        <v>0</v>
      </c>
      <c r="AI8" s="7">
        <v>24</v>
      </c>
      <c r="AJ8" s="7">
        <f>IF(((AI8-AG8)/22.5)&gt;1,1,(AI8-AG8)/22.5)</f>
        <v>1</v>
      </c>
      <c r="AK8" s="8">
        <f t="shared" si="0"/>
        <v>187.59000000000009</v>
      </c>
      <c r="AL8" s="7">
        <f t="shared" si="2"/>
        <v>0</v>
      </c>
      <c r="AM8" s="8">
        <f t="shared" si="3"/>
        <v>7.82</v>
      </c>
    </row>
    <row r="9" spans="1:39">
      <c r="A9" t="s">
        <v>7</v>
      </c>
      <c r="B9" s="3">
        <v>8.24</v>
      </c>
      <c r="C9" s="3">
        <v>7.54</v>
      </c>
      <c r="D9" s="3">
        <v>8.0399999999999991</v>
      </c>
      <c r="E9" s="3">
        <v>8.0399999999999991</v>
      </c>
      <c r="F9" s="3">
        <v>0</v>
      </c>
      <c r="G9" s="3">
        <v>0</v>
      </c>
      <c r="H9" s="3">
        <v>8.26</v>
      </c>
      <c r="I9" s="3">
        <v>8.36</v>
      </c>
      <c r="J9" s="3">
        <v>8.1</v>
      </c>
      <c r="K9" s="3">
        <v>8.07</v>
      </c>
      <c r="L9" s="3">
        <v>7.32</v>
      </c>
      <c r="M9" s="3">
        <v>8.0399999999999991</v>
      </c>
      <c r="N9" s="3">
        <v>0</v>
      </c>
      <c r="O9" s="3">
        <v>8.19</v>
      </c>
      <c r="P9" s="3">
        <v>8.34</v>
      </c>
      <c r="Q9" s="3">
        <v>8.06</v>
      </c>
      <c r="R9" s="3">
        <v>7.5</v>
      </c>
      <c r="S9" s="3">
        <v>8.18</v>
      </c>
      <c r="T9" s="3">
        <v>5.1100000000000003</v>
      </c>
      <c r="U9" s="3">
        <v>0</v>
      </c>
      <c r="V9" s="3">
        <v>8.1999999999999993</v>
      </c>
      <c r="W9" s="3">
        <v>8.1</v>
      </c>
      <c r="X9" s="3">
        <v>8.2100000000000009</v>
      </c>
      <c r="Y9" s="3">
        <v>0</v>
      </c>
      <c r="Z9" s="3">
        <v>0</v>
      </c>
      <c r="AA9" s="3">
        <v>7.5</v>
      </c>
      <c r="AB9" s="3">
        <v>0</v>
      </c>
      <c r="AC9" s="3">
        <v>8.1999999999999993</v>
      </c>
      <c r="AD9" s="3">
        <v>8.1</v>
      </c>
      <c r="AE9" s="3">
        <v>8.07</v>
      </c>
      <c r="AF9" s="7">
        <f t="shared" si="1"/>
        <v>181.76999999999998</v>
      </c>
      <c r="AG9" s="7">
        <v>1</v>
      </c>
      <c r="AH9" s="15">
        <v>0</v>
      </c>
      <c r="AI9" s="7">
        <v>24</v>
      </c>
      <c r="AJ9" s="7">
        <f t="shared" ref="AJ9:AJ10" si="4">IF(((AI9-AG9)/22.5)&gt;1,1)</f>
        <v>1</v>
      </c>
      <c r="AK9" s="8">
        <f t="shared" si="0"/>
        <v>173.76999999999998</v>
      </c>
      <c r="AL9" s="7">
        <f t="shared" si="2"/>
        <v>8</v>
      </c>
      <c r="AM9" s="8">
        <f t="shared" si="3"/>
        <v>7.73</v>
      </c>
    </row>
    <row r="10" spans="1:39">
      <c r="A10" t="s">
        <v>8</v>
      </c>
      <c r="B10" s="3">
        <v>8.1199999999999992</v>
      </c>
      <c r="C10" s="3">
        <v>7.48</v>
      </c>
      <c r="D10" s="3">
        <v>8.11</v>
      </c>
      <c r="E10" s="3">
        <v>8</v>
      </c>
      <c r="F10" s="3">
        <v>0</v>
      </c>
      <c r="G10" s="3">
        <v>0</v>
      </c>
      <c r="H10" s="3">
        <v>8.19</v>
      </c>
      <c r="I10" s="3">
        <v>8.1199999999999992</v>
      </c>
      <c r="J10" s="3">
        <v>8.09</v>
      </c>
      <c r="K10" s="3">
        <v>8.59</v>
      </c>
      <c r="L10" s="3">
        <v>7.45</v>
      </c>
      <c r="M10" s="3">
        <v>8.2200000000000006</v>
      </c>
      <c r="N10" s="3">
        <v>0</v>
      </c>
      <c r="O10" s="3">
        <v>8.14</v>
      </c>
      <c r="P10" s="3">
        <v>8.06</v>
      </c>
      <c r="Q10" s="3">
        <v>8.1300000000000008</v>
      </c>
      <c r="R10" s="3">
        <v>7.51</v>
      </c>
      <c r="S10" s="3">
        <v>8.0399999999999991</v>
      </c>
      <c r="T10" s="3">
        <v>6.27</v>
      </c>
      <c r="U10" s="3">
        <v>0</v>
      </c>
      <c r="V10" s="3">
        <v>8.0500000000000007</v>
      </c>
      <c r="W10" s="3">
        <v>8.0399999999999991</v>
      </c>
      <c r="X10" s="3">
        <v>8.01</v>
      </c>
      <c r="Y10" s="3">
        <v>0</v>
      </c>
      <c r="Z10" s="3">
        <v>0</v>
      </c>
      <c r="AA10" s="3">
        <v>7</v>
      </c>
      <c r="AB10" s="3">
        <v>0</v>
      </c>
      <c r="AC10" s="3">
        <v>8.1300000000000008</v>
      </c>
      <c r="AD10" s="3">
        <v>8.15</v>
      </c>
      <c r="AE10" s="3">
        <v>8.2100000000000009</v>
      </c>
      <c r="AF10" s="7">
        <f t="shared" si="1"/>
        <v>182.10999999999999</v>
      </c>
      <c r="AG10" s="7">
        <v>1</v>
      </c>
      <c r="AH10" s="15">
        <v>0</v>
      </c>
      <c r="AI10" s="7">
        <v>24</v>
      </c>
      <c r="AJ10" s="7">
        <f t="shared" si="4"/>
        <v>1</v>
      </c>
      <c r="AK10" s="8">
        <f t="shared" si="0"/>
        <v>174.10999999999999</v>
      </c>
      <c r="AL10" s="7">
        <f t="shared" si="2"/>
        <v>8</v>
      </c>
      <c r="AM10" s="8">
        <f t="shared" si="3"/>
        <v>7.75</v>
      </c>
    </row>
    <row r="11" spans="1:39">
      <c r="A11" t="s">
        <v>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7">
        <v>204</v>
      </c>
      <c r="AG11" s="7">
        <v>0</v>
      </c>
      <c r="AH11" s="15">
        <v>0</v>
      </c>
      <c r="AI11" s="7">
        <v>24</v>
      </c>
      <c r="AJ11" s="7">
        <v>1</v>
      </c>
      <c r="AK11" s="8">
        <f t="shared" si="0"/>
        <v>204</v>
      </c>
      <c r="AL11" s="7">
        <f t="shared" si="2"/>
        <v>0</v>
      </c>
      <c r="AM11" s="8">
        <f t="shared" si="3"/>
        <v>8.5</v>
      </c>
    </row>
    <row r="12" spans="1:39">
      <c r="A12" t="s">
        <v>10</v>
      </c>
      <c r="B12" s="3">
        <v>8.0299999999999994</v>
      </c>
      <c r="C12" s="3">
        <v>8.11</v>
      </c>
      <c r="D12" s="3">
        <v>4.5</v>
      </c>
      <c r="E12" s="3">
        <v>7.29</v>
      </c>
      <c r="F12" s="3">
        <v>0</v>
      </c>
      <c r="G12" s="3">
        <v>0</v>
      </c>
      <c r="H12" s="3">
        <v>7.39</v>
      </c>
      <c r="I12" s="3">
        <v>8.17</v>
      </c>
      <c r="J12" s="3">
        <v>8.09</v>
      </c>
      <c r="K12" s="3">
        <v>7.01</v>
      </c>
      <c r="L12" s="3">
        <v>7.41</v>
      </c>
      <c r="M12" s="3">
        <v>7</v>
      </c>
      <c r="N12" s="3">
        <v>0</v>
      </c>
      <c r="O12" s="3">
        <v>7.55</v>
      </c>
      <c r="P12" s="3">
        <v>7.31</v>
      </c>
      <c r="Q12" s="3">
        <v>7.27</v>
      </c>
      <c r="R12" s="3">
        <v>7.35</v>
      </c>
      <c r="S12" s="3">
        <v>7</v>
      </c>
      <c r="T12" s="3">
        <v>2.58</v>
      </c>
      <c r="U12" s="3">
        <v>0</v>
      </c>
      <c r="V12" s="3">
        <v>7.24</v>
      </c>
      <c r="W12" s="3">
        <v>7.17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7.22</v>
      </c>
      <c r="AD12" s="3">
        <v>8.3699999999999992</v>
      </c>
      <c r="AE12" s="3">
        <v>8.27</v>
      </c>
      <c r="AF12" s="7">
        <f t="shared" si="1"/>
        <v>150.33000000000001</v>
      </c>
      <c r="AG12" s="7">
        <v>3.5</v>
      </c>
      <c r="AH12" s="15">
        <v>4</v>
      </c>
      <c r="AI12" s="7">
        <v>24</v>
      </c>
      <c r="AJ12" s="7">
        <f>IF(((AI12-AG12)/22.5)&gt;1,1,(AI12-AG12)/22.5)</f>
        <v>0.91111111111111109</v>
      </c>
      <c r="AK12" s="8">
        <f t="shared" si="0"/>
        <v>106.33000000000001</v>
      </c>
      <c r="AL12" s="7">
        <f t="shared" si="2"/>
        <v>44</v>
      </c>
      <c r="AM12" s="8">
        <f t="shared" si="3"/>
        <v>6.76</v>
      </c>
    </row>
    <row r="13" spans="1:39">
      <c r="A13" t="s">
        <v>11</v>
      </c>
      <c r="B13" s="3">
        <v>8.2899999999999991</v>
      </c>
      <c r="C13" s="3">
        <v>7.27</v>
      </c>
      <c r="D13" s="3">
        <v>7.08</v>
      </c>
      <c r="E13" s="3">
        <v>8.3800000000000008</v>
      </c>
      <c r="F13" s="3">
        <v>0</v>
      </c>
      <c r="G13" s="3">
        <v>0</v>
      </c>
      <c r="H13" s="3">
        <v>5.27</v>
      </c>
      <c r="I13" s="3">
        <v>6.4</v>
      </c>
      <c r="J13" s="3">
        <v>8.48</v>
      </c>
      <c r="K13" s="3">
        <v>5.34</v>
      </c>
      <c r="L13" s="3">
        <v>10.28</v>
      </c>
      <c r="M13" s="3">
        <v>8.39</v>
      </c>
      <c r="N13" s="3">
        <v>0</v>
      </c>
      <c r="O13" s="3">
        <v>7.48</v>
      </c>
      <c r="P13" s="3">
        <v>7.41</v>
      </c>
      <c r="Q13" s="3">
        <v>8.24</v>
      </c>
      <c r="R13" s="3">
        <v>7.1</v>
      </c>
      <c r="S13" s="3">
        <v>7.33</v>
      </c>
      <c r="T13" s="3">
        <v>3.58</v>
      </c>
      <c r="U13" s="3">
        <v>0</v>
      </c>
      <c r="V13" s="3">
        <v>6.54</v>
      </c>
      <c r="W13" s="3">
        <v>6.41</v>
      </c>
      <c r="X13" s="3">
        <v>6.37</v>
      </c>
      <c r="Y13" s="3">
        <v>8.1199999999999992</v>
      </c>
      <c r="Z13" s="3">
        <v>0</v>
      </c>
      <c r="AA13" s="3">
        <v>7.4</v>
      </c>
      <c r="AB13" s="3">
        <v>0</v>
      </c>
      <c r="AC13" s="3">
        <v>8.39</v>
      </c>
      <c r="AD13" s="3">
        <v>6.44</v>
      </c>
      <c r="AE13" s="3">
        <v>6.11</v>
      </c>
      <c r="AF13" s="7">
        <f t="shared" si="1"/>
        <v>172.10000000000002</v>
      </c>
      <c r="AG13" s="7">
        <v>1</v>
      </c>
      <c r="AH13" s="15"/>
      <c r="AI13" s="7">
        <v>24</v>
      </c>
      <c r="AJ13" s="10">
        <v>0</v>
      </c>
      <c r="AK13" s="8">
        <f t="shared" si="0"/>
        <v>164.10000000000002</v>
      </c>
      <c r="AL13" s="7">
        <f t="shared" si="2"/>
        <v>8</v>
      </c>
      <c r="AM13" s="8">
        <f t="shared" si="3"/>
        <v>7.32</v>
      </c>
    </row>
    <row r="14" spans="1:39">
      <c r="A14" t="s">
        <v>12</v>
      </c>
      <c r="B14" s="3">
        <v>8.5500000000000007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8.3699999999999992</v>
      </c>
      <c r="I14" s="3">
        <v>8.09</v>
      </c>
      <c r="J14" s="3">
        <v>8.0399999999999991</v>
      </c>
      <c r="K14" s="3">
        <v>8.52</v>
      </c>
      <c r="L14" s="3">
        <v>7.5</v>
      </c>
      <c r="M14" s="3">
        <v>7.39</v>
      </c>
      <c r="N14" s="3">
        <v>0</v>
      </c>
      <c r="O14" s="3">
        <v>9.11</v>
      </c>
      <c r="P14" s="3">
        <v>8.5399999999999991</v>
      </c>
      <c r="Q14" s="3">
        <v>8.11</v>
      </c>
      <c r="R14" s="3">
        <v>8.33</v>
      </c>
      <c r="S14" s="3">
        <v>8.34</v>
      </c>
      <c r="T14" s="3">
        <v>5.52</v>
      </c>
      <c r="U14" s="3">
        <v>0</v>
      </c>
      <c r="V14" s="3">
        <v>9.3000000000000007</v>
      </c>
      <c r="W14" s="3">
        <v>8.17</v>
      </c>
      <c r="X14" s="3">
        <v>7.57</v>
      </c>
      <c r="Y14" s="3">
        <v>8.26</v>
      </c>
      <c r="Z14" s="3">
        <v>0</v>
      </c>
      <c r="AA14" s="3">
        <v>6.08</v>
      </c>
      <c r="AB14" s="3">
        <v>0</v>
      </c>
      <c r="AC14" s="3">
        <v>0</v>
      </c>
      <c r="AD14" s="3">
        <v>8.51</v>
      </c>
      <c r="AE14" s="3">
        <v>8.5299999999999994</v>
      </c>
      <c r="AF14" s="7">
        <f t="shared" si="1"/>
        <v>160.82999999999998</v>
      </c>
      <c r="AG14" s="7">
        <v>4</v>
      </c>
      <c r="AH14" s="15">
        <v>12</v>
      </c>
      <c r="AI14" s="7">
        <v>24</v>
      </c>
      <c r="AJ14" s="7">
        <v>0</v>
      </c>
      <c r="AK14" s="8">
        <f t="shared" si="0"/>
        <v>80.829999999999984</v>
      </c>
      <c r="AL14" s="7">
        <f t="shared" si="2"/>
        <v>80</v>
      </c>
      <c r="AM14" s="8">
        <f t="shared" si="3"/>
        <v>7.31</v>
      </c>
    </row>
    <row r="15" spans="1:39">
      <c r="A15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7">
        <v>204</v>
      </c>
      <c r="AG15" s="7">
        <v>0</v>
      </c>
      <c r="AH15" s="15"/>
      <c r="AI15" s="7">
        <v>24</v>
      </c>
      <c r="AJ15" s="7">
        <v>1</v>
      </c>
      <c r="AK15" s="8">
        <f t="shared" si="0"/>
        <v>204</v>
      </c>
      <c r="AL15" s="7">
        <f t="shared" si="2"/>
        <v>0</v>
      </c>
      <c r="AM15" s="8">
        <f t="shared" si="3"/>
        <v>8.5</v>
      </c>
    </row>
    <row r="16" spans="1:39">
      <c r="A16" t="s">
        <v>14</v>
      </c>
      <c r="B16" s="3">
        <v>8.35</v>
      </c>
      <c r="C16" s="3">
        <v>8.33</v>
      </c>
      <c r="D16" s="3">
        <v>8.49</v>
      </c>
      <c r="E16" s="3">
        <v>8.41</v>
      </c>
      <c r="F16" s="3">
        <v>0</v>
      </c>
      <c r="G16" s="3">
        <v>0</v>
      </c>
      <c r="H16" s="3">
        <v>8.31</v>
      </c>
      <c r="I16" s="3">
        <v>8.4</v>
      </c>
      <c r="J16" s="3">
        <v>8.32</v>
      </c>
      <c r="K16" s="3">
        <v>8.32</v>
      </c>
      <c r="L16" s="3">
        <v>8</v>
      </c>
      <c r="M16" s="3">
        <v>8.31</v>
      </c>
      <c r="N16" s="3">
        <v>0</v>
      </c>
      <c r="O16" s="3">
        <v>9.36</v>
      </c>
      <c r="P16" s="3">
        <v>8.39</v>
      </c>
      <c r="Q16" s="3">
        <v>8.39</v>
      </c>
      <c r="R16" s="3">
        <v>8.4</v>
      </c>
      <c r="S16" s="3">
        <v>8.3800000000000008</v>
      </c>
      <c r="T16" s="3">
        <v>8.36</v>
      </c>
      <c r="U16" s="3">
        <v>0</v>
      </c>
      <c r="V16" s="3">
        <v>8.31</v>
      </c>
      <c r="W16" s="3">
        <v>8.42</v>
      </c>
      <c r="X16" s="3">
        <v>8.33</v>
      </c>
      <c r="Y16" s="3">
        <v>9.0299999999999994</v>
      </c>
      <c r="Z16" s="3">
        <v>0</v>
      </c>
      <c r="AA16" s="3">
        <v>6.15</v>
      </c>
      <c r="AB16" s="3">
        <v>0</v>
      </c>
      <c r="AC16" s="3">
        <v>0</v>
      </c>
      <c r="AD16" s="3">
        <v>0</v>
      </c>
      <c r="AE16" s="3">
        <v>0</v>
      </c>
      <c r="AF16" s="7">
        <f t="shared" si="1"/>
        <v>174.76000000000002</v>
      </c>
      <c r="AG16" s="7">
        <v>4</v>
      </c>
      <c r="AH16" s="15">
        <v>0</v>
      </c>
      <c r="AI16" s="17">
        <v>25</v>
      </c>
      <c r="AJ16" s="7">
        <v>0</v>
      </c>
      <c r="AK16" s="8">
        <f>((AF16-((AG16+(AH16/2)))*8.5))</f>
        <v>140.76000000000002</v>
      </c>
      <c r="AL16" s="7">
        <f t="shared" si="2"/>
        <v>34</v>
      </c>
      <c r="AM16" s="8">
        <f t="shared" si="3"/>
        <v>7.6</v>
      </c>
    </row>
    <row r="17" spans="1:39">
      <c r="A17" t="s">
        <v>15</v>
      </c>
      <c r="B17" s="3">
        <v>8.0500000000000007</v>
      </c>
      <c r="C17" s="3">
        <v>8.0299999999999994</v>
      </c>
      <c r="D17" s="3">
        <v>8.0399999999999991</v>
      </c>
      <c r="E17" s="3">
        <v>8.01</v>
      </c>
      <c r="F17" s="3">
        <v>0</v>
      </c>
      <c r="G17" s="3">
        <v>0</v>
      </c>
      <c r="H17" s="3">
        <v>8.0399999999999991</v>
      </c>
      <c r="I17" s="3">
        <v>8.06</v>
      </c>
      <c r="J17" s="3">
        <v>8.0299999999999994</v>
      </c>
      <c r="K17" s="3">
        <v>0</v>
      </c>
      <c r="L17" s="3">
        <v>0</v>
      </c>
      <c r="M17" s="3">
        <v>8.33</v>
      </c>
      <c r="N17" s="3">
        <v>0</v>
      </c>
      <c r="O17" s="3">
        <v>8.31</v>
      </c>
      <c r="P17" s="3">
        <v>8.35</v>
      </c>
      <c r="Q17" s="3">
        <v>8.32</v>
      </c>
      <c r="R17" s="3">
        <v>8.39</v>
      </c>
      <c r="S17" s="3">
        <v>8.33</v>
      </c>
      <c r="T17" s="3">
        <v>8.4499999999999993</v>
      </c>
      <c r="U17" s="3">
        <v>0</v>
      </c>
      <c r="V17" s="3">
        <v>8.01</v>
      </c>
      <c r="W17" s="3">
        <v>8.01</v>
      </c>
      <c r="X17" s="3">
        <v>8.02</v>
      </c>
      <c r="Y17" s="3">
        <v>8.32</v>
      </c>
      <c r="Z17" s="3">
        <v>0</v>
      </c>
      <c r="AA17" s="3">
        <v>6.01</v>
      </c>
      <c r="AB17" s="3">
        <v>0</v>
      </c>
      <c r="AC17" s="3">
        <v>8.31</v>
      </c>
      <c r="AD17" s="3">
        <v>8.33</v>
      </c>
      <c r="AE17" s="3">
        <v>8.35</v>
      </c>
      <c r="AF17" s="7">
        <f t="shared" si="1"/>
        <v>178.1</v>
      </c>
      <c r="AG17" s="7">
        <v>2</v>
      </c>
      <c r="AH17" s="15">
        <v>0</v>
      </c>
      <c r="AI17" s="7">
        <v>24</v>
      </c>
      <c r="AJ17" s="7">
        <v>1</v>
      </c>
      <c r="AK17" s="8">
        <f t="shared" si="0"/>
        <v>162.1</v>
      </c>
      <c r="AL17" s="7">
        <f t="shared" si="2"/>
        <v>16</v>
      </c>
      <c r="AM17" s="8">
        <f t="shared" si="3"/>
        <v>7.74</v>
      </c>
    </row>
    <row r="18" spans="1:39">
      <c r="A18" t="s">
        <v>16</v>
      </c>
      <c r="B18" s="3">
        <v>8.14</v>
      </c>
      <c r="C18" s="3">
        <v>8.24</v>
      </c>
      <c r="D18" s="3">
        <v>8.41</v>
      </c>
      <c r="E18" s="3">
        <v>8.2799999999999994</v>
      </c>
      <c r="F18" s="3">
        <v>0</v>
      </c>
      <c r="G18" s="3">
        <v>0</v>
      </c>
      <c r="H18" s="3">
        <v>8</v>
      </c>
      <c r="I18" s="3">
        <v>8.31</v>
      </c>
      <c r="J18" s="3">
        <v>8.09</v>
      </c>
      <c r="K18" s="3">
        <v>8.31</v>
      </c>
      <c r="L18" s="3">
        <v>8.3699999999999992</v>
      </c>
      <c r="M18" s="3">
        <v>6.53</v>
      </c>
      <c r="N18" s="3">
        <v>0</v>
      </c>
      <c r="O18" s="3">
        <v>8.27</v>
      </c>
      <c r="P18" s="3">
        <v>8.19</v>
      </c>
      <c r="Q18" s="3">
        <v>8.07</v>
      </c>
      <c r="R18" s="3">
        <v>8.27</v>
      </c>
      <c r="S18" s="3">
        <v>8.14</v>
      </c>
      <c r="T18" s="3">
        <v>5.42</v>
      </c>
      <c r="U18" s="3">
        <v>0</v>
      </c>
      <c r="V18" s="3">
        <v>8.1999999999999993</v>
      </c>
      <c r="W18" s="3">
        <v>5</v>
      </c>
      <c r="X18" s="3">
        <v>8.26</v>
      </c>
      <c r="Y18" s="3">
        <v>8.3000000000000007</v>
      </c>
      <c r="Z18" s="3">
        <v>0</v>
      </c>
      <c r="AA18" s="3">
        <v>7.47</v>
      </c>
      <c r="AB18" s="3">
        <v>0</v>
      </c>
      <c r="AC18" s="3">
        <v>8.3699999999999992</v>
      </c>
      <c r="AD18" s="3">
        <v>8.19</v>
      </c>
      <c r="AE18" s="3">
        <v>8.3800000000000008</v>
      </c>
      <c r="AF18" s="7">
        <f t="shared" si="1"/>
        <v>189.21</v>
      </c>
      <c r="AG18" s="7">
        <v>0.5</v>
      </c>
      <c r="AH18" s="15"/>
      <c r="AI18" s="7">
        <v>24</v>
      </c>
      <c r="AJ18" s="7">
        <v>0</v>
      </c>
      <c r="AK18" s="8">
        <f t="shared" si="0"/>
        <v>185.21</v>
      </c>
      <c r="AL18" s="7">
        <f t="shared" si="2"/>
        <v>4</v>
      </c>
      <c r="AM18" s="8">
        <f t="shared" si="3"/>
        <v>7.97</v>
      </c>
    </row>
    <row r="19" spans="1:39">
      <c r="A19" t="s">
        <v>17</v>
      </c>
      <c r="B19" s="3">
        <v>8.15</v>
      </c>
      <c r="C19" s="3">
        <v>7.42</v>
      </c>
      <c r="D19" s="3">
        <v>8.11</v>
      </c>
      <c r="E19" s="3">
        <v>8.19</v>
      </c>
      <c r="F19" s="3">
        <v>0</v>
      </c>
      <c r="G19" s="3">
        <v>0</v>
      </c>
      <c r="H19" s="3">
        <v>8.11</v>
      </c>
      <c r="I19" s="3">
        <v>8.02</v>
      </c>
      <c r="J19" s="3">
        <v>8.16</v>
      </c>
      <c r="K19" s="3">
        <v>8.1</v>
      </c>
      <c r="L19" s="3">
        <v>7.45</v>
      </c>
      <c r="M19" s="3">
        <v>8.11</v>
      </c>
      <c r="N19" s="3">
        <v>0</v>
      </c>
      <c r="O19" s="3">
        <v>8.18</v>
      </c>
      <c r="P19" s="3">
        <v>8.08</v>
      </c>
      <c r="Q19" s="3">
        <v>8.15</v>
      </c>
      <c r="R19" s="3">
        <v>8.06</v>
      </c>
      <c r="S19" s="3">
        <v>8.0299999999999994</v>
      </c>
      <c r="T19" s="3">
        <v>1.18</v>
      </c>
      <c r="U19" s="3">
        <v>0</v>
      </c>
      <c r="V19" s="3">
        <v>8.0399999999999991</v>
      </c>
      <c r="W19" s="3">
        <v>8.11</v>
      </c>
      <c r="X19" s="3">
        <v>7.26</v>
      </c>
      <c r="Y19" s="3">
        <v>8.39</v>
      </c>
      <c r="Z19" s="3">
        <v>0</v>
      </c>
      <c r="AA19" s="3">
        <v>8.3800000000000008</v>
      </c>
      <c r="AB19" s="3">
        <v>0</v>
      </c>
      <c r="AC19" s="3">
        <v>8.06</v>
      </c>
      <c r="AD19" s="3">
        <v>8.27</v>
      </c>
      <c r="AE19" s="3">
        <v>8.4499999999999993</v>
      </c>
      <c r="AF19" s="7">
        <f t="shared" si="1"/>
        <v>186.46</v>
      </c>
      <c r="AG19" s="7">
        <v>1</v>
      </c>
      <c r="AH19" s="15">
        <v>2</v>
      </c>
      <c r="AI19" s="7">
        <v>24</v>
      </c>
      <c r="AJ19" s="11">
        <v>1</v>
      </c>
      <c r="AK19" s="8">
        <f t="shared" si="0"/>
        <v>170.46</v>
      </c>
      <c r="AL19" s="7">
        <f t="shared" si="2"/>
        <v>16</v>
      </c>
      <c r="AM19" s="8">
        <f t="shared" si="3"/>
        <v>7.93</v>
      </c>
    </row>
    <row r="20" spans="1:39">
      <c r="A20" t="s">
        <v>18</v>
      </c>
      <c r="B20" s="3">
        <v>8.4</v>
      </c>
      <c r="C20" s="3">
        <v>8.44</v>
      </c>
      <c r="D20" s="3">
        <v>8.19</v>
      </c>
      <c r="E20" s="3">
        <v>8.33</v>
      </c>
      <c r="F20" s="3">
        <v>0</v>
      </c>
      <c r="G20" s="3">
        <v>0</v>
      </c>
      <c r="H20" s="3">
        <v>8.27</v>
      </c>
      <c r="I20" s="3">
        <v>8.31</v>
      </c>
      <c r="J20" s="3">
        <v>8.23</v>
      </c>
      <c r="K20" s="3">
        <v>8.43</v>
      </c>
      <c r="L20" s="3">
        <v>8.36</v>
      </c>
      <c r="M20" s="3">
        <v>7.41</v>
      </c>
      <c r="N20" s="3">
        <v>0</v>
      </c>
      <c r="O20" s="3">
        <v>8.23</v>
      </c>
      <c r="P20" s="3">
        <v>8.31</v>
      </c>
      <c r="Q20" s="3">
        <v>8.11</v>
      </c>
      <c r="R20" s="3">
        <v>8.23</v>
      </c>
      <c r="S20" s="3">
        <v>8.1300000000000008</v>
      </c>
      <c r="T20" s="3">
        <v>6.21</v>
      </c>
      <c r="U20" s="3">
        <v>0</v>
      </c>
      <c r="V20" s="3">
        <v>8.26</v>
      </c>
      <c r="W20" s="3">
        <v>8.08</v>
      </c>
      <c r="X20" s="3">
        <v>8.24</v>
      </c>
      <c r="Y20" s="3">
        <v>8.3699999999999992</v>
      </c>
      <c r="Z20" s="3">
        <v>0</v>
      </c>
      <c r="AA20" s="3">
        <v>8.08</v>
      </c>
      <c r="AB20" s="3">
        <v>0</v>
      </c>
      <c r="AC20" s="3">
        <v>8.36</v>
      </c>
      <c r="AD20" s="3">
        <v>8.4499999999999993</v>
      </c>
      <c r="AE20" s="3">
        <v>8.41</v>
      </c>
      <c r="AF20" s="7">
        <f t="shared" si="1"/>
        <v>195.84</v>
      </c>
      <c r="AG20" s="7">
        <v>0</v>
      </c>
      <c r="AH20" s="15"/>
      <c r="AI20" s="7">
        <v>24</v>
      </c>
      <c r="AJ20" s="7">
        <v>1</v>
      </c>
      <c r="AK20" s="8">
        <f t="shared" si="0"/>
        <v>195.84</v>
      </c>
      <c r="AL20" s="7">
        <f t="shared" si="2"/>
        <v>0</v>
      </c>
      <c r="AM20" s="8">
        <f t="shared" si="3"/>
        <v>8.16</v>
      </c>
    </row>
    <row r="21" spans="1:39">
      <c r="A21" t="s">
        <v>19</v>
      </c>
      <c r="B21" s="3">
        <v>8.32</v>
      </c>
      <c r="C21" s="3">
        <v>8.5399999999999991</v>
      </c>
      <c r="D21" s="3">
        <v>8.31</v>
      </c>
      <c r="E21" s="3">
        <v>8.0500000000000007</v>
      </c>
      <c r="F21" s="3">
        <v>8.15</v>
      </c>
      <c r="G21" s="3">
        <v>0</v>
      </c>
      <c r="H21" s="3">
        <v>9.01</v>
      </c>
      <c r="I21" s="3">
        <v>8.34</v>
      </c>
      <c r="J21" s="3">
        <v>8.02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7">
        <f t="shared" si="1"/>
        <v>66.739999999999995</v>
      </c>
      <c r="AG21" s="7">
        <v>0</v>
      </c>
      <c r="AH21" s="15"/>
      <c r="AI21" s="17">
        <v>25</v>
      </c>
      <c r="AJ21" s="7">
        <v>0</v>
      </c>
      <c r="AK21" s="8">
        <f>((AF21-((AG21+(AH21/2)))*8.5))</f>
        <v>66.739999999999995</v>
      </c>
      <c r="AL21" s="7">
        <f t="shared" si="2"/>
        <v>0</v>
      </c>
      <c r="AM21" s="8">
        <f t="shared" si="3"/>
        <v>2.67</v>
      </c>
    </row>
    <row r="22" spans="1:39">
      <c r="A22" t="s">
        <v>20</v>
      </c>
      <c r="B22" s="3">
        <v>8.02</v>
      </c>
      <c r="C22" s="3">
        <v>8.0399999999999991</v>
      </c>
      <c r="D22" s="3">
        <v>8.0299999999999994</v>
      </c>
      <c r="E22" s="3">
        <v>5.46</v>
      </c>
      <c r="F22" s="3">
        <v>0</v>
      </c>
      <c r="G22" s="3">
        <v>0</v>
      </c>
      <c r="H22" s="3">
        <v>8.0299999999999994</v>
      </c>
      <c r="I22" s="3">
        <v>9.3000000000000007</v>
      </c>
      <c r="J22" s="3">
        <v>8.3800000000000008</v>
      </c>
      <c r="K22" s="3">
        <v>8.0500000000000007</v>
      </c>
      <c r="L22" s="3">
        <v>8.1999999999999993</v>
      </c>
      <c r="M22" s="3">
        <v>7.19</v>
      </c>
      <c r="N22" s="3">
        <v>0</v>
      </c>
      <c r="O22" s="3">
        <v>8.06</v>
      </c>
      <c r="P22" s="3">
        <v>8.0500000000000007</v>
      </c>
      <c r="Q22" s="3">
        <v>8.01</v>
      </c>
      <c r="R22" s="3">
        <v>8.14</v>
      </c>
      <c r="S22" s="3">
        <v>8.1</v>
      </c>
      <c r="T22" s="3">
        <v>5.34</v>
      </c>
      <c r="U22" s="3">
        <v>0</v>
      </c>
      <c r="V22" s="3">
        <v>8.0299999999999994</v>
      </c>
      <c r="W22" s="3">
        <v>8.0399999999999991</v>
      </c>
      <c r="X22" s="3">
        <v>8.06</v>
      </c>
      <c r="Y22" s="3">
        <v>8.2799999999999994</v>
      </c>
      <c r="Z22" s="3">
        <v>0</v>
      </c>
      <c r="AA22" s="3">
        <v>7.41</v>
      </c>
      <c r="AB22" s="3">
        <v>0</v>
      </c>
      <c r="AC22" s="3">
        <v>8.1199999999999992</v>
      </c>
      <c r="AD22" s="3">
        <v>8.1999999999999993</v>
      </c>
      <c r="AE22" s="3">
        <v>8.14</v>
      </c>
      <c r="AF22" s="7">
        <f t="shared" si="1"/>
        <v>188.68</v>
      </c>
      <c r="AG22" s="7">
        <v>0.5</v>
      </c>
      <c r="AH22" s="15"/>
      <c r="AI22" s="7">
        <v>24</v>
      </c>
      <c r="AJ22" s="7">
        <f>IF(((AI22-AG22)/22.5)&gt;1,1,(AI22-AG22)/22.5)</f>
        <v>1</v>
      </c>
      <c r="AK22" s="8">
        <f t="shared" si="0"/>
        <v>184.68</v>
      </c>
      <c r="AL22" s="7">
        <f t="shared" si="2"/>
        <v>4</v>
      </c>
      <c r="AM22" s="8">
        <f t="shared" si="3"/>
        <v>7.94</v>
      </c>
    </row>
    <row r="23" spans="1:39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9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9">
      <c r="A25" t="s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9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9" s="1" customFormat="1">
      <c r="A27" s="1" t="s">
        <v>0</v>
      </c>
      <c r="B27" s="2">
        <v>37155</v>
      </c>
      <c r="C27" s="2">
        <v>37156</v>
      </c>
      <c r="D27" s="2">
        <v>37157</v>
      </c>
      <c r="E27" s="2">
        <v>37158</v>
      </c>
      <c r="F27" s="2">
        <v>37159</v>
      </c>
      <c r="G27" s="2">
        <v>37160</v>
      </c>
      <c r="H27" s="2">
        <v>37161</v>
      </c>
      <c r="I27" s="2">
        <v>37162</v>
      </c>
      <c r="J27" s="2">
        <v>37163</v>
      </c>
      <c r="K27" s="2">
        <v>37164</v>
      </c>
      <c r="L27" s="2">
        <v>37165</v>
      </c>
      <c r="M27" s="2">
        <v>37166</v>
      </c>
      <c r="N27" s="2">
        <v>37167</v>
      </c>
      <c r="O27" s="2">
        <v>37168</v>
      </c>
      <c r="P27" s="2">
        <v>37169</v>
      </c>
      <c r="Q27" s="2">
        <v>37170</v>
      </c>
      <c r="R27" s="2">
        <v>37171</v>
      </c>
      <c r="S27" s="2">
        <v>37172</v>
      </c>
      <c r="T27" s="2">
        <v>37173</v>
      </c>
      <c r="U27" s="2">
        <v>37174</v>
      </c>
      <c r="V27" s="2">
        <v>37175</v>
      </c>
      <c r="W27" s="2">
        <v>37176</v>
      </c>
      <c r="X27" s="2">
        <v>37177</v>
      </c>
      <c r="Y27" s="2">
        <v>37178</v>
      </c>
      <c r="Z27" s="2">
        <v>37179</v>
      </c>
      <c r="AA27" s="2">
        <v>37180</v>
      </c>
      <c r="AB27" s="2">
        <v>37181</v>
      </c>
      <c r="AC27" s="2">
        <v>37182</v>
      </c>
      <c r="AD27" s="2">
        <v>37183</v>
      </c>
      <c r="AE27" s="2">
        <v>37184</v>
      </c>
    </row>
    <row r="28" spans="1:39">
      <c r="A28" t="s">
        <v>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9">
      <c r="A29" t="s">
        <v>2</v>
      </c>
      <c r="B29" s="3">
        <v>11.03</v>
      </c>
      <c r="C29" s="3">
        <v>11.07</v>
      </c>
      <c r="D29" s="3">
        <v>11.03</v>
      </c>
      <c r="E29" s="3">
        <v>10.58</v>
      </c>
      <c r="F29" s="3">
        <v>5.28</v>
      </c>
      <c r="G29" s="3">
        <v>5.28</v>
      </c>
      <c r="H29" s="3">
        <v>5.28</v>
      </c>
      <c r="I29" s="3">
        <v>11.04</v>
      </c>
      <c r="J29" s="3">
        <v>11.03</v>
      </c>
      <c r="K29" s="3">
        <v>11.02</v>
      </c>
      <c r="L29" s="3">
        <v>10.52</v>
      </c>
      <c r="M29" s="3">
        <v>10.55</v>
      </c>
      <c r="N29" s="3"/>
      <c r="O29" s="3"/>
      <c r="P29" s="3">
        <v>12</v>
      </c>
      <c r="Q29" s="3">
        <v>11.05</v>
      </c>
      <c r="R29" s="3">
        <v>11.56</v>
      </c>
      <c r="S29" s="3">
        <v>11.1</v>
      </c>
      <c r="T29" s="3">
        <v>11.01</v>
      </c>
      <c r="U29" s="3"/>
      <c r="V29" s="3">
        <v>11.03</v>
      </c>
      <c r="W29" s="3">
        <v>10.58</v>
      </c>
      <c r="X29" s="3">
        <v>10.59</v>
      </c>
      <c r="Y29" s="3">
        <v>10.54</v>
      </c>
      <c r="Z29" s="3"/>
      <c r="AA29" s="3">
        <v>10.55</v>
      </c>
      <c r="AB29" s="3"/>
      <c r="AC29" s="3">
        <v>10.33</v>
      </c>
      <c r="AD29" s="3">
        <v>11.03</v>
      </c>
      <c r="AE29" s="3">
        <v>11</v>
      </c>
    </row>
    <row r="30" spans="1:39">
      <c r="A30" t="s">
        <v>3</v>
      </c>
      <c r="B30" s="3">
        <v>10.42</v>
      </c>
      <c r="C30" s="3">
        <v>10.18</v>
      </c>
      <c r="D30" s="3">
        <v>10.32</v>
      </c>
      <c r="E30" s="3">
        <v>11.28</v>
      </c>
      <c r="F30" s="3">
        <v>10.58</v>
      </c>
      <c r="G30" s="3"/>
      <c r="H30" s="3">
        <v>10.59</v>
      </c>
      <c r="I30" s="3">
        <v>11.19</v>
      </c>
      <c r="J30" s="3">
        <v>11.33</v>
      </c>
      <c r="K30" s="3">
        <v>10.28</v>
      </c>
      <c r="L30" s="3">
        <v>10.57</v>
      </c>
      <c r="M30" s="3">
        <v>10.02</v>
      </c>
      <c r="N30" s="3"/>
      <c r="O30" s="3"/>
      <c r="P30" s="3">
        <v>10.33</v>
      </c>
      <c r="Q30" s="3">
        <v>12.26</v>
      </c>
      <c r="R30" s="3">
        <v>11.4</v>
      </c>
      <c r="S30" s="3">
        <v>10.31</v>
      </c>
      <c r="T30" s="3">
        <v>10.1</v>
      </c>
      <c r="U30" s="3"/>
      <c r="V30" s="3"/>
      <c r="W30" s="3">
        <v>9.59</v>
      </c>
      <c r="X30" s="3">
        <v>11.38</v>
      </c>
      <c r="Y30" s="3">
        <v>11.01</v>
      </c>
      <c r="Z30" s="3"/>
      <c r="AA30" s="3">
        <v>10.210000000000001</v>
      </c>
      <c r="AB30" s="3"/>
      <c r="AC30" s="3">
        <v>10.119999999999999</v>
      </c>
      <c r="AD30" s="3">
        <v>9.48</v>
      </c>
      <c r="AE30" s="3">
        <v>10.39</v>
      </c>
    </row>
    <row r="31" spans="1:39">
      <c r="A31" t="s">
        <v>4</v>
      </c>
      <c r="B31" s="3">
        <v>9.5</v>
      </c>
      <c r="C31" s="3">
        <v>9.51</v>
      </c>
      <c r="D31" s="3">
        <v>10.050000000000001</v>
      </c>
      <c r="E31" s="3">
        <v>10.15</v>
      </c>
      <c r="F31" s="3"/>
      <c r="G31" s="3"/>
      <c r="H31" s="3">
        <v>10.199999999999999</v>
      </c>
      <c r="I31" s="3">
        <v>10.119999999999999</v>
      </c>
      <c r="J31" s="3">
        <v>10.23</v>
      </c>
      <c r="K31" s="3">
        <v>10.15</v>
      </c>
      <c r="L31" s="3">
        <v>10.16</v>
      </c>
      <c r="M31" s="3">
        <v>10</v>
      </c>
      <c r="N31" s="3"/>
      <c r="O31" s="3">
        <v>10.09</v>
      </c>
      <c r="P31" s="3">
        <v>10.01</v>
      </c>
      <c r="Q31" s="3">
        <v>11.57</v>
      </c>
      <c r="R31" s="3">
        <v>9.58</v>
      </c>
      <c r="S31" s="3">
        <v>10.07</v>
      </c>
      <c r="T31" s="3">
        <v>9.5399999999999991</v>
      </c>
      <c r="U31" s="3"/>
      <c r="V31" s="3">
        <v>10.07</v>
      </c>
      <c r="W31" s="3">
        <v>10.29</v>
      </c>
      <c r="X31" s="3">
        <v>9.58</v>
      </c>
      <c r="Y31" s="3">
        <v>9.57</v>
      </c>
      <c r="Z31" s="3"/>
      <c r="AA31" s="3">
        <v>10.09</v>
      </c>
      <c r="AB31" s="3"/>
      <c r="AC31" s="3">
        <v>10.19</v>
      </c>
      <c r="AD31" s="3">
        <v>9.58</v>
      </c>
      <c r="AE31" s="3">
        <v>10.220000000000001</v>
      </c>
    </row>
    <row r="32" spans="1:39">
      <c r="A32" t="s">
        <v>5</v>
      </c>
      <c r="B32" s="3">
        <v>10.32</v>
      </c>
      <c r="C32" s="3">
        <v>10.27</v>
      </c>
      <c r="D32" s="3">
        <v>10.4</v>
      </c>
      <c r="E32" s="3">
        <v>10.39</v>
      </c>
      <c r="F32" s="3"/>
      <c r="G32" s="3"/>
      <c r="H32" s="3">
        <v>10.029999999999999</v>
      </c>
      <c r="I32" s="3">
        <v>10.039999999999999</v>
      </c>
      <c r="J32" s="3">
        <v>10.15</v>
      </c>
      <c r="K32" s="3">
        <v>10.050000000000001</v>
      </c>
      <c r="L32" s="3">
        <v>10.199999999999999</v>
      </c>
      <c r="M32" s="3">
        <v>10.17</v>
      </c>
      <c r="N32" s="3"/>
      <c r="O32" s="3">
        <v>10.14</v>
      </c>
      <c r="P32" s="3">
        <v>10.19</v>
      </c>
      <c r="Q32" s="3">
        <v>10.18</v>
      </c>
      <c r="R32" s="3">
        <v>10.11</v>
      </c>
      <c r="S32" s="3">
        <v>10.09</v>
      </c>
      <c r="T32" s="3">
        <v>10.08</v>
      </c>
      <c r="U32" s="3"/>
      <c r="V32" s="3">
        <v>10.220000000000001</v>
      </c>
      <c r="W32" s="3">
        <v>10.23</v>
      </c>
      <c r="X32" s="3">
        <v>10.14</v>
      </c>
      <c r="Y32" s="3"/>
      <c r="Z32" s="3"/>
      <c r="AA32" s="3"/>
      <c r="AB32" s="3"/>
      <c r="AC32" s="3">
        <v>10.18</v>
      </c>
      <c r="AD32" s="3">
        <v>10.08</v>
      </c>
      <c r="AE32" s="3">
        <v>10.14</v>
      </c>
    </row>
    <row r="33" spans="1:31">
      <c r="A33" t="s">
        <v>6</v>
      </c>
      <c r="B33" s="3">
        <v>10.3</v>
      </c>
      <c r="C33" s="3">
        <v>10.27</v>
      </c>
      <c r="D33" s="3">
        <v>10.4</v>
      </c>
      <c r="E33" s="3">
        <v>10.38</v>
      </c>
      <c r="F33" s="3"/>
      <c r="G33" s="3"/>
      <c r="H33" s="3">
        <v>10</v>
      </c>
      <c r="I33" s="3">
        <v>10.029999999999999</v>
      </c>
      <c r="J33" s="3">
        <v>10.130000000000001</v>
      </c>
      <c r="K33" s="3">
        <v>10.06</v>
      </c>
      <c r="L33" s="3">
        <v>10.199999999999999</v>
      </c>
      <c r="M33" s="3">
        <v>10.16</v>
      </c>
      <c r="N33" s="3"/>
      <c r="O33" s="3">
        <v>10.130000000000001</v>
      </c>
      <c r="P33" s="3">
        <v>10.18</v>
      </c>
      <c r="Q33" s="3">
        <v>10.19</v>
      </c>
      <c r="R33" s="3">
        <v>10.09</v>
      </c>
      <c r="S33" s="3">
        <v>10.07</v>
      </c>
      <c r="T33" s="3">
        <v>10.07</v>
      </c>
      <c r="U33" s="3"/>
      <c r="V33" s="3">
        <v>10.199999999999999</v>
      </c>
      <c r="W33" s="3">
        <v>10.220000000000001</v>
      </c>
      <c r="X33" s="3">
        <v>10.28</v>
      </c>
      <c r="Y33" s="3">
        <v>9.56</v>
      </c>
      <c r="Z33" s="3"/>
      <c r="AA33" s="3">
        <v>9.56</v>
      </c>
      <c r="AB33" s="3"/>
      <c r="AC33" s="3">
        <v>10.18</v>
      </c>
      <c r="AD33" s="3">
        <v>10.06</v>
      </c>
      <c r="AE33" s="3">
        <v>10.119999999999999</v>
      </c>
    </row>
    <row r="34" spans="1:31">
      <c r="A34" t="s">
        <v>7</v>
      </c>
      <c r="B34" s="3">
        <v>10.52</v>
      </c>
      <c r="C34" s="3">
        <v>10.59</v>
      </c>
      <c r="D34" s="3">
        <v>11.01</v>
      </c>
      <c r="E34" s="3">
        <v>10.58</v>
      </c>
      <c r="F34" s="3"/>
      <c r="G34" s="3"/>
      <c r="H34" s="3">
        <v>10.45</v>
      </c>
      <c r="I34" s="3">
        <v>10.37</v>
      </c>
      <c r="J34" s="3">
        <v>10.51</v>
      </c>
      <c r="K34" s="3">
        <v>10.53</v>
      </c>
      <c r="L34" s="3">
        <v>10.55</v>
      </c>
      <c r="M34" s="3">
        <v>10.45</v>
      </c>
      <c r="N34" s="3"/>
      <c r="O34" s="3">
        <v>10.55</v>
      </c>
      <c r="P34" s="3">
        <v>11.02</v>
      </c>
      <c r="Q34" s="3">
        <v>10.52</v>
      </c>
      <c r="R34" s="3">
        <v>10.58</v>
      </c>
      <c r="S34" s="3">
        <v>10.57</v>
      </c>
      <c r="T34" s="3">
        <v>10.51</v>
      </c>
      <c r="U34" s="3"/>
      <c r="V34" s="3">
        <v>11.01</v>
      </c>
      <c r="W34" s="3">
        <v>10.56</v>
      </c>
      <c r="X34" s="3">
        <v>10.51</v>
      </c>
      <c r="Y34" s="3"/>
      <c r="Z34" s="3"/>
      <c r="AA34" s="3">
        <v>11</v>
      </c>
      <c r="AB34" s="3"/>
      <c r="AC34" s="3">
        <v>10.56</v>
      </c>
      <c r="AD34" s="3">
        <v>10.5</v>
      </c>
      <c r="AE34" s="3">
        <v>10.59</v>
      </c>
    </row>
    <row r="35" spans="1:31">
      <c r="A35" t="s">
        <v>8</v>
      </c>
      <c r="B35" s="3">
        <v>10.51</v>
      </c>
      <c r="C35" s="3">
        <v>10.58</v>
      </c>
      <c r="D35" s="3">
        <v>11</v>
      </c>
      <c r="E35" s="3">
        <v>10.57</v>
      </c>
      <c r="F35" s="3"/>
      <c r="G35" s="3"/>
      <c r="H35" s="3">
        <v>10.44</v>
      </c>
      <c r="I35" s="3">
        <v>10.37</v>
      </c>
      <c r="J35" s="3">
        <v>10.5</v>
      </c>
      <c r="K35" s="3">
        <v>10.52</v>
      </c>
      <c r="L35" s="3">
        <v>10.23</v>
      </c>
      <c r="M35" s="3">
        <v>10.4</v>
      </c>
      <c r="N35" s="3"/>
      <c r="O35" s="3">
        <v>10.1</v>
      </c>
      <c r="P35" s="3">
        <v>9.56</v>
      </c>
      <c r="Q35" s="3">
        <v>10.5</v>
      </c>
      <c r="R35" s="3">
        <v>10.57</v>
      </c>
      <c r="S35" s="3">
        <v>10.06</v>
      </c>
      <c r="T35" s="3">
        <v>10.5</v>
      </c>
      <c r="U35" s="3"/>
      <c r="V35" s="3">
        <v>10.53</v>
      </c>
      <c r="W35" s="3">
        <v>10.55</v>
      </c>
      <c r="X35" s="3">
        <v>10.5</v>
      </c>
      <c r="Y35" s="3"/>
      <c r="Z35" s="3"/>
      <c r="AA35" s="3">
        <v>11</v>
      </c>
      <c r="AB35" s="3"/>
      <c r="AC35" s="3">
        <v>10.55</v>
      </c>
      <c r="AD35" s="3">
        <v>10.33</v>
      </c>
      <c r="AE35" s="3">
        <v>10.59</v>
      </c>
    </row>
    <row r="36" spans="1:31">
      <c r="A36" t="s">
        <v>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t="s">
        <v>10</v>
      </c>
      <c r="B37" s="3">
        <v>10.51</v>
      </c>
      <c r="C37" s="3">
        <v>11.01</v>
      </c>
      <c r="D37" s="3">
        <v>14.2</v>
      </c>
      <c r="E37" s="3">
        <v>11.01</v>
      </c>
      <c r="F37" s="3"/>
      <c r="G37" s="3"/>
      <c r="H37" s="3">
        <v>11.07</v>
      </c>
      <c r="I37" s="3">
        <v>10.41</v>
      </c>
      <c r="J37" s="3">
        <v>10.51</v>
      </c>
      <c r="K37" s="3">
        <v>11.04</v>
      </c>
      <c r="L37" s="3">
        <v>11.04</v>
      </c>
      <c r="M37" s="3">
        <v>10.53</v>
      </c>
      <c r="N37" s="3"/>
      <c r="O37" s="3">
        <v>10.56</v>
      </c>
      <c r="P37" s="3">
        <v>11.09</v>
      </c>
      <c r="Q37" s="3">
        <v>10.45</v>
      </c>
      <c r="R37" s="3">
        <v>11.06</v>
      </c>
      <c r="S37" s="3">
        <v>10.52</v>
      </c>
      <c r="T37" s="3">
        <v>11.03</v>
      </c>
      <c r="U37" s="3"/>
      <c r="V37" s="3">
        <v>11.02</v>
      </c>
      <c r="W37" s="3">
        <v>10.52</v>
      </c>
      <c r="X37" s="3"/>
      <c r="Y37" s="3"/>
      <c r="Z37" s="3"/>
      <c r="AA37" s="3"/>
      <c r="AB37" s="3"/>
      <c r="AC37" s="3">
        <v>11.07</v>
      </c>
      <c r="AD37" s="3">
        <v>10.26</v>
      </c>
      <c r="AE37" s="3">
        <v>10.38</v>
      </c>
    </row>
    <row r="38" spans="1:31">
      <c r="A38" t="s">
        <v>11</v>
      </c>
      <c r="B38" s="3">
        <v>10.23</v>
      </c>
      <c r="C38" s="3">
        <v>10.35</v>
      </c>
      <c r="D38" s="3">
        <v>10.09</v>
      </c>
      <c r="E38" s="3">
        <v>9.59</v>
      </c>
      <c r="F38" s="3"/>
      <c r="G38" s="3"/>
      <c r="H38" s="3">
        <v>11.55</v>
      </c>
      <c r="I38" s="3">
        <v>11.03</v>
      </c>
      <c r="J38" s="3">
        <v>10.199999999999999</v>
      </c>
      <c r="K38" s="3">
        <v>10.11</v>
      </c>
      <c r="L38" s="3">
        <v>9.49</v>
      </c>
      <c r="M38" s="3">
        <v>10.51</v>
      </c>
      <c r="N38" s="3"/>
      <c r="O38" s="3">
        <v>9.57</v>
      </c>
      <c r="P38" s="3">
        <v>10.1</v>
      </c>
      <c r="Q38" s="3">
        <v>9.58</v>
      </c>
      <c r="R38" s="3">
        <v>10.36</v>
      </c>
      <c r="S38" s="3">
        <v>10.18</v>
      </c>
      <c r="T38" s="3">
        <v>10.02</v>
      </c>
      <c r="U38" s="3"/>
      <c r="V38" s="3">
        <v>10.08</v>
      </c>
      <c r="W38" s="3">
        <v>10.24</v>
      </c>
      <c r="X38" s="3">
        <v>9.59</v>
      </c>
      <c r="Y38" s="3">
        <v>10.199999999999999</v>
      </c>
      <c r="Z38" s="3"/>
      <c r="AA38" s="3">
        <v>9.5399999999999991</v>
      </c>
      <c r="AB38" s="3"/>
      <c r="AC38" s="3">
        <v>10.050000000000001</v>
      </c>
      <c r="AD38" s="3">
        <v>10.35</v>
      </c>
      <c r="AE38" s="3">
        <v>9.59</v>
      </c>
    </row>
    <row r="39" spans="1:31">
      <c r="A39" t="s">
        <v>12</v>
      </c>
      <c r="B39" s="3">
        <v>10.59</v>
      </c>
      <c r="C39" s="3"/>
      <c r="D39" s="3"/>
      <c r="E39" s="3"/>
      <c r="F39" s="3"/>
      <c r="G39" s="3"/>
      <c r="H39" s="3">
        <v>10.4</v>
      </c>
      <c r="I39" s="3">
        <v>10.52</v>
      </c>
      <c r="J39" s="3">
        <v>11.13</v>
      </c>
      <c r="K39" s="3">
        <v>11.03</v>
      </c>
      <c r="L39" s="3">
        <v>11.21</v>
      </c>
      <c r="M39" s="3">
        <v>11.18</v>
      </c>
      <c r="N39" s="3"/>
      <c r="O39" s="3">
        <v>11.15</v>
      </c>
      <c r="P39" s="3">
        <v>11.07</v>
      </c>
      <c r="Q39" s="3">
        <v>11.2</v>
      </c>
      <c r="R39" s="3">
        <v>11.09</v>
      </c>
      <c r="S39" s="3">
        <v>11.07</v>
      </c>
      <c r="T39" s="3">
        <v>11.58</v>
      </c>
      <c r="U39" s="3"/>
      <c r="V39" s="3">
        <v>11.01</v>
      </c>
      <c r="W39" s="3">
        <v>11.04</v>
      </c>
      <c r="X39" s="3">
        <v>11.07</v>
      </c>
      <c r="Y39" s="3">
        <v>11.16</v>
      </c>
      <c r="Z39" s="3"/>
      <c r="AA39" s="3">
        <v>11.34</v>
      </c>
      <c r="AB39" s="3"/>
      <c r="AC39" s="3"/>
      <c r="AD39" s="3">
        <v>10.59</v>
      </c>
      <c r="AE39" s="3">
        <v>10.54</v>
      </c>
    </row>
    <row r="40" spans="1:31">
      <c r="A40" t="s">
        <v>13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t="s">
        <v>14</v>
      </c>
      <c r="B41" s="3">
        <v>10.26</v>
      </c>
      <c r="C41" s="3">
        <v>10.220000000000001</v>
      </c>
      <c r="D41" s="3">
        <v>10.07</v>
      </c>
      <c r="E41" s="3">
        <v>10.26</v>
      </c>
      <c r="F41" s="3"/>
      <c r="G41" s="3"/>
      <c r="H41" s="3">
        <v>10.34</v>
      </c>
      <c r="I41" s="3">
        <v>10.23</v>
      </c>
      <c r="J41" s="3">
        <v>10.220000000000001</v>
      </c>
      <c r="K41" s="3">
        <v>10.27</v>
      </c>
      <c r="L41" s="3">
        <v>10.32</v>
      </c>
      <c r="M41" s="3">
        <v>10.23</v>
      </c>
      <c r="N41" s="3"/>
      <c r="O41" s="3">
        <v>10.26</v>
      </c>
      <c r="P41" s="3">
        <v>10.199999999999999</v>
      </c>
      <c r="Q41" s="3">
        <v>10.06</v>
      </c>
      <c r="R41" s="3">
        <v>10.199999999999999</v>
      </c>
      <c r="S41" s="3">
        <v>10.24</v>
      </c>
      <c r="T41" s="3">
        <v>10.29</v>
      </c>
      <c r="U41" s="3"/>
      <c r="V41" s="3">
        <v>10.3</v>
      </c>
      <c r="W41" s="3">
        <v>10.29</v>
      </c>
      <c r="X41" s="3">
        <v>10.3</v>
      </c>
      <c r="Y41" s="3">
        <v>9.41</v>
      </c>
      <c r="Z41" s="3"/>
      <c r="AA41" s="3">
        <v>10.08</v>
      </c>
      <c r="AB41" s="3"/>
      <c r="AC41" s="3"/>
      <c r="AD41" s="3"/>
      <c r="AE41" s="3"/>
    </row>
    <row r="42" spans="1:31">
      <c r="A42" t="s">
        <v>15</v>
      </c>
      <c r="B42" s="3">
        <v>10.11</v>
      </c>
      <c r="C42" s="3">
        <v>10.07</v>
      </c>
      <c r="D42" s="3">
        <v>10.039999999999999</v>
      </c>
      <c r="E42" s="3">
        <v>10.08</v>
      </c>
      <c r="F42" s="3"/>
      <c r="G42" s="3"/>
      <c r="H42" s="3">
        <v>10.02</v>
      </c>
      <c r="I42" s="3">
        <v>10.09</v>
      </c>
      <c r="J42" s="3">
        <v>9.57</v>
      </c>
      <c r="K42" s="3"/>
      <c r="L42" s="3"/>
      <c r="M42" s="3">
        <v>10.130000000000001</v>
      </c>
      <c r="N42" s="3"/>
      <c r="O42" s="3">
        <v>10.02</v>
      </c>
      <c r="P42" s="3">
        <v>10.08</v>
      </c>
      <c r="Q42" s="3">
        <v>10.119999999999999</v>
      </c>
      <c r="R42" s="3">
        <v>9.2100000000000009</v>
      </c>
      <c r="S42" s="3">
        <v>10.01</v>
      </c>
      <c r="T42" s="3">
        <v>10.01</v>
      </c>
      <c r="U42" s="3"/>
      <c r="V42" s="3">
        <v>10.02</v>
      </c>
      <c r="W42" s="3">
        <v>10.220000000000001</v>
      </c>
      <c r="X42" s="3">
        <v>10.07</v>
      </c>
      <c r="Y42" s="3">
        <v>10.02</v>
      </c>
      <c r="Z42" s="3"/>
      <c r="AA42" s="3">
        <v>10.02</v>
      </c>
      <c r="AB42" s="3"/>
      <c r="AC42" s="3">
        <v>10.16</v>
      </c>
      <c r="AD42" s="3">
        <v>9.57</v>
      </c>
      <c r="AE42" s="3">
        <v>10.11</v>
      </c>
    </row>
    <row r="43" spans="1:31">
      <c r="A43" t="s">
        <v>16</v>
      </c>
      <c r="B43" s="3">
        <v>10.42</v>
      </c>
      <c r="C43" s="3">
        <v>10.32</v>
      </c>
      <c r="D43" s="3">
        <v>10.25</v>
      </c>
      <c r="E43" s="3">
        <v>10.34</v>
      </c>
      <c r="F43" s="3"/>
      <c r="G43" s="3"/>
      <c r="H43" s="3">
        <v>10.35</v>
      </c>
      <c r="I43" s="3">
        <v>10.27</v>
      </c>
      <c r="J43" s="3">
        <v>10.42</v>
      </c>
      <c r="K43" s="3">
        <v>10.32</v>
      </c>
      <c r="L43" s="3">
        <v>10.34</v>
      </c>
      <c r="M43" s="3">
        <v>10.31</v>
      </c>
      <c r="N43" s="3"/>
      <c r="O43" s="3">
        <v>10.35</v>
      </c>
      <c r="P43" s="3">
        <v>10.33</v>
      </c>
      <c r="Q43" s="3">
        <v>10.32</v>
      </c>
      <c r="R43" s="3">
        <v>10.3</v>
      </c>
      <c r="S43" s="3">
        <v>10.32</v>
      </c>
      <c r="T43" s="3">
        <v>10.25</v>
      </c>
      <c r="U43" s="3"/>
      <c r="V43" s="3">
        <v>10.33</v>
      </c>
      <c r="W43" s="3">
        <v>13.23</v>
      </c>
      <c r="X43" s="3">
        <v>10.3</v>
      </c>
      <c r="Y43" s="3">
        <v>10.25</v>
      </c>
      <c r="Z43" s="3"/>
      <c r="AA43" s="3">
        <v>10.46</v>
      </c>
      <c r="AB43" s="3"/>
      <c r="AC43" s="3">
        <v>10.38</v>
      </c>
      <c r="AD43" s="3">
        <v>10.43</v>
      </c>
      <c r="AE43" s="3">
        <v>10.34</v>
      </c>
    </row>
    <row r="44" spans="1:31">
      <c r="A44" t="s">
        <v>17</v>
      </c>
      <c r="B44" s="3">
        <v>11</v>
      </c>
      <c r="C44" s="3">
        <v>10.59</v>
      </c>
      <c r="D44" s="3">
        <v>11.01</v>
      </c>
      <c r="E44" s="3">
        <v>10.130000000000001</v>
      </c>
      <c r="F44" s="3"/>
      <c r="G44" s="3"/>
      <c r="H44" s="3">
        <v>10.39</v>
      </c>
      <c r="I44" s="3">
        <v>10.53</v>
      </c>
      <c r="J44" s="3">
        <v>11</v>
      </c>
      <c r="K44" s="3">
        <v>10.57</v>
      </c>
      <c r="L44" s="3">
        <v>11.04</v>
      </c>
      <c r="M44" s="3">
        <v>11</v>
      </c>
      <c r="N44" s="3"/>
      <c r="O44" s="3">
        <v>10.45</v>
      </c>
      <c r="P44" s="3">
        <v>11.06</v>
      </c>
      <c r="Q44" s="3">
        <v>10.5</v>
      </c>
      <c r="R44" s="3">
        <v>10.57</v>
      </c>
      <c r="S44" s="3">
        <v>10.44</v>
      </c>
      <c r="T44" s="3">
        <v>11.59</v>
      </c>
      <c r="U44" s="3"/>
      <c r="V44" s="3">
        <v>10.59</v>
      </c>
      <c r="W44" s="3">
        <v>11.03</v>
      </c>
      <c r="X44" s="3">
        <v>10.59</v>
      </c>
      <c r="Y44" s="3">
        <v>10.210000000000001</v>
      </c>
      <c r="Z44" s="3"/>
      <c r="AA44" s="3">
        <v>9.2200000000000006</v>
      </c>
      <c r="AB44" s="3"/>
      <c r="AC44" s="3">
        <v>10.56</v>
      </c>
      <c r="AD44" s="3">
        <v>11</v>
      </c>
      <c r="AE44" s="3">
        <v>10.56</v>
      </c>
    </row>
    <row r="45" spans="1:31">
      <c r="A45" t="s">
        <v>18</v>
      </c>
      <c r="B45" s="3">
        <v>9.48</v>
      </c>
      <c r="C45" s="3">
        <v>9.49</v>
      </c>
      <c r="D45" s="3">
        <v>10.029999999999999</v>
      </c>
      <c r="E45" s="3">
        <v>10.130000000000001</v>
      </c>
      <c r="F45" s="3"/>
      <c r="G45" s="3"/>
      <c r="H45" s="3">
        <v>10</v>
      </c>
      <c r="I45" s="3">
        <v>10.02</v>
      </c>
      <c r="J45" s="3">
        <v>10.02</v>
      </c>
      <c r="K45" s="3">
        <v>9.59</v>
      </c>
      <c r="L45" s="3">
        <v>10.01</v>
      </c>
      <c r="M45" s="3">
        <v>9.58</v>
      </c>
      <c r="N45" s="3"/>
      <c r="O45" s="3">
        <v>10.07</v>
      </c>
      <c r="P45" s="3">
        <v>9.58</v>
      </c>
      <c r="Q45" s="3">
        <v>10</v>
      </c>
      <c r="R45" s="3">
        <v>9.5500000000000007</v>
      </c>
      <c r="S45" s="3">
        <v>10.039999999999999</v>
      </c>
      <c r="T45" s="3">
        <v>9.51</v>
      </c>
      <c r="U45" s="3"/>
      <c r="V45" s="3">
        <v>10.050000000000001</v>
      </c>
      <c r="W45" s="3">
        <v>10.210000000000001</v>
      </c>
      <c r="X45" s="3">
        <v>9.59</v>
      </c>
      <c r="Y45" s="3">
        <v>9.52</v>
      </c>
      <c r="Z45" s="3"/>
      <c r="AA45" s="3">
        <v>10.01</v>
      </c>
      <c r="AB45" s="3"/>
      <c r="AC45" s="3">
        <v>10.16</v>
      </c>
      <c r="AD45" s="3">
        <v>10.02</v>
      </c>
      <c r="AE45" s="3">
        <v>10.029999999999999</v>
      </c>
    </row>
    <row r="46" spans="1:31">
      <c r="A46" t="s">
        <v>19</v>
      </c>
      <c r="B46" s="3">
        <v>10.02</v>
      </c>
      <c r="C46" s="3">
        <v>9.32</v>
      </c>
      <c r="D46" s="3">
        <v>10.15</v>
      </c>
      <c r="E46" s="3">
        <v>9.41</v>
      </c>
      <c r="F46" s="3">
        <v>10.07</v>
      </c>
      <c r="G46" s="3"/>
      <c r="H46" s="3">
        <v>9.34</v>
      </c>
      <c r="I46" s="3">
        <v>9.56</v>
      </c>
      <c r="J46" s="3">
        <v>10.08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t="s">
        <v>20</v>
      </c>
      <c r="B47" s="3">
        <v>10.26</v>
      </c>
      <c r="C47" s="3">
        <v>10.130000000000001</v>
      </c>
      <c r="D47" s="3">
        <v>10.220000000000001</v>
      </c>
      <c r="E47" s="3">
        <v>12.15</v>
      </c>
      <c r="F47" s="3"/>
      <c r="G47" s="3"/>
      <c r="H47" s="3">
        <v>10.28</v>
      </c>
      <c r="I47" s="3">
        <v>10.15</v>
      </c>
      <c r="J47" s="3">
        <v>10.220000000000001</v>
      </c>
      <c r="K47" s="3">
        <v>10.18</v>
      </c>
      <c r="L47" s="3">
        <v>10.050000000000001</v>
      </c>
      <c r="M47" s="3">
        <v>10.32</v>
      </c>
      <c r="N47" s="3"/>
      <c r="O47" s="3">
        <v>10.18</v>
      </c>
      <c r="P47" s="3">
        <v>10.15</v>
      </c>
      <c r="Q47" s="3">
        <v>10.220000000000001</v>
      </c>
      <c r="R47" s="3">
        <v>10.23</v>
      </c>
      <c r="S47" s="3">
        <v>10.34</v>
      </c>
      <c r="T47" s="3">
        <v>10.19</v>
      </c>
      <c r="U47" s="3"/>
      <c r="V47" s="3">
        <v>10.23</v>
      </c>
      <c r="W47" s="3">
        <v>10.23</v>
      </c>
      <c r="X47" s="3">
        <v>9.59</v>
      </c>
      <c r="Y47" s="3">
        <v>10.09</v>
      </c>
      <c r="Z47" s="3"/>
      <c r="AA47" s="3">
        <v>10.01</v>
      </c>
      <c r="AB47" s="3"/>
      <c r="AC47" s="3">
        <v>10.18</v>
      </c>
      <c r="AD47" s="3">
        <v>10.07</v>
      </c>
      <c r="AE47" s="3">
        <v>10.19</v>
      </c>
    </row>
  </sheetData>
  <mergeCells count="8">
    <mergeCell ref="AM1:AM2"/>
    <mergeCell ref="AH1:AH2"/>
    <mergeCell ref="AF1:AF2"/>
    <mergeCell ref="AG1:AG2"/>
    <mergeCell ref="AI1:AI2"/>
    <mergeCell ref="AJ1:AJ2"/>
    <mergeCell ref="AK1:AK2"/>
    <mergeCell ref="AL1:AL2"/>
  </mergeCells>
  <conditionalFormatting sqref="B3:AE22">
    <cfRule type="cellIs" dxfId="5" priority="3" operator="greaterThan">
      <formula>7.99</formula>
    </cfRule>
    <cfRule type="cellIs" dxfId="4" priority="4" operator="between">
      <formula>6.01</formula>
      <formula>7.9</formula>
    </cfRule>
    <cfRule type="cellIs" dxfId="3" priority="5" operator="between">
      <formula>4.01</formula>
      <formula>5.99</formula>
    </cfRule>
    <cfRule type="cellIs" dxfId="2" priority="6" operator="lessThan">
      <formula>4</formula>
    </cfRule>
  </conditionalFormatting>
  <conditionalFormatting sqref="B28:AE48">
    <cfRule type="cellIs" dxfId="1" priority="2" operator="greaterThan">
      <formula>11.05</formula>
    </cfRule>
  </conditionalFormatting>
  <conditionalFormatting sqref="AM3:AM22">
    <cfRule type="cellIs" dxfId="0" priority="1" operator="lessThan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Att_Report_monthaly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NTF-31</dc:creator>
  <cp:lastModifiedBy>NTF-31</cp:lastModifiedBy>
  <dcterms:created xsi:type="dcterms:W3CDTF">2021-10-29T07:39:36Z</dcterms:created>
  <dcterms:modified xsi:type="dcterms:W3CDTF">2021-10-29T09:01:49Z</dcterms:modified>
</cp:coreProperties>
</file>