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OneDrive\Desktop\Attandence Tracker\"/>
    </mc:Choice>
  </mc:AlternateContent>
  <xr:revisionPtr revIDLastSave="0" documentId="13_ncr:1_{059C84E2-275A-4AA9-9BEA-5348FDD3D8B1}" xr6:coauthVersionLast="47" xr6:coauthVersionMax="47" xr10:uidLastSave="{00000000-0000-0000-0000-000000000000}"/>
  <bookViews>
    <workbookView xWindow="-108" yWindow="-108" windowWidth="23256" windowHeight="12456" firstSheet="1" activeTab="1" xr2:uid="{DBDD79A7-08DE-4C4A-B40D-368B01BF3E4F}"/>
  </bookViews>
  <sheets>
    <sheet name="Data_Sheet" sheetId="1" r:id="rId1"/>
    <sheet name="Jan" sheetId="2" r:id="rId2"/>
    <sheet name="Feb" sheetId="4" r:id="rId3"/>
    <sheet name="Mar" sheetId="5" r:id="rId4"/>
    <sheet name="Apr" sheetId="6" r:id="rId5"/>
    <sheet name="may" sheetId="7" r:id="rId6"/>
    <sheet name="Jun" sheetId="8" r:id="rId7"/>
    <sheet name="Jul" sheetId="9" r:id="rId8"/>
    <sheet name="Aug" sheetId="10" r:id="rId9"/>
    <sheet name="Sep" sheetId="11" r:id="rId10"/>
    <sheet name="Oct" sheetId="12" r:id="rId11"/>
    <sheet name="Nov" sheetId="13" r:id="rId12"/>
    <sheet name="Dec" sheetId="14" r:id="rId13"/>
    <sheet name="Rough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4" l="1" a="1"/>
  <c r="E11" i="14" s="1"/>
  <c r="I10" i="14"/>
  <c r="I9" i="14"/>
  <c r="S7" i="14"/>
  <c r="L7" i="14"/>
  <c r="AY18" i="14" s="1"/>
  <c r="AY28" i="13"/>
  <c r="AY27" i="13"/>
  <c r="AY19" i="13"/>
  <c r="AY15" i="13"/>
  <c r="E11" i="13" a="1"/>
  <c r="E11" i="13" s="1"/>
  <c r="I10" i="13"/>
  <c r="I9" i="13" s="1"/>
  <c r="S7" i="13"/>
  <c r="L7" i="13"/>
  <c r="AY22" i="13" s="1"/>
  <c r="E11" i="12" a="1"/>
  <c r="E11" i="12" s="1"/>
  <c r="I10" i="12"/>
  <c r="I9" i="12" s="1"/>
  <c r="S7" i="12"/>
  <c r="L7" i="12"/>
  <c r="AY13" i="12" s="1"/>
  <c r="E11" i="11" a="1"/>
  <c r="E11" i="11" s="1"/>
  <c r="I10" i="11"/>
  <c r="I9" i="11" s="1"/>
  <c r="S7" i="11"/>
  <c r="L7" i="11"/>
  <c r="AY28" i="11" s="1"/>
  <c r="E11" i="10" a="1"/>
  <c r="E11" i="10" s="1"/>
  <c r="I10" i="10"/>
  <c r="I9" i="10" s="1"/>
  <c r="S7" i="10"/>
  <c r="L7" i="10"/>
  <c r="AY10" i="10" s="1"/>
  <c r="E11" i="9" a="1"/>
  <c r="E11" i="9" s="1"/>
  <c r="I10" i="9"/>
  <c r="I9" i="9"/>
  <c r="S7" i="9"/>
  <c r="L7" i="9"/>
  <c r="AY22" i="9" s="1"/>
  <c r="E11" i="8" a="1"/>
  <c r="E11" i="8" s="1"/>
  <c r="I10" i="8"/>
  <c r="I9" i="8" s="1"/>
  <c r="S7" i="8"/>
  <c r="L7" i="8"/>
  <c r="AY20" i="8" s="1"/>
  <c r="AY19" i="7"/>
  <c r="AY15" i="7"/>
  <c r="AY11" i="7"/>
  <c r="E11" i="7" a="1"/>
  <c r="E11" i="7" s="1"/>
  <c r="I10" i="7"/>
  <c r="I9" i="7" s="1"/>
  <c r="S7" i="7"/>
  <c r="L7" i="7"/>
  <c r="AY23" i="7" s="1"/>
  <c r="E11" i="6" a="1"/>
  <c r="E11" i="6" s="1"/>
  <c r="I10" i="6"/>
  <c r="I9" i="6"/>
  <c r="S7" i="6"/>
  <c r="L7" i="6"/>
  <c r="AY12" i="6" s="1"/>
  <c r="AY28" i="5"/>
  <c r="AY12" i="5"/>
  <c r="E11" i="5"/>
  <c r="E11" i="5" a="1"/>
  <c r="I10" i="5"/>
  <c r="I9" i="5"/>
  <c r="S7" i="5"/>
  <c r="L7" i="5"/>
  <c r="AY10" i="5" s="1"/>
  <c r="E11" i="4" a="1"/>
  <c r="E11" i="4" s="1"/>
  <c r="I10" i="4"/>
  <c r="I9" i="4" s="1"/>
  <c r="S7" i="4"/>
  <c r="L7" i="4"/>
  <c r="AY22" i="4" s="1"/>
  <c r="S7" i="2"/>
  <c r="L7" i="2"/>
  <c r="AY18" i="2" s="1"/>
  <c r="I10" i="2"/>
  <c r="E11" i="2" a="1"/>
  <c r="E11" i="2" s="1"/>
  <c r="A3" i="1" a="1"/>
  <c r="A3" i="1" s="1"/>
  <c r="AY23" i="12" l="1"/>
  <c r="AY11" i="12"/>
  <c r="AY16" i="12"/>
  <c r="AY18" i="12"/>
  <c r="AY19" i="12"/>
  <c r="AY25" i="12"/>
  <c r="AY27" i="12"/>
  <c r="AY12" i="10"/>
  <c r="AY28" i="10"/>
  <c r="AY14" i="9"/>
  <c r="AY16" i="9"/>
  <c r="AY23" i="9"/>
  <c r="AY27" i="9"/>
  <c r="AY21" i="8"/>
  <c r="AY18" i="8"/>
  <c r="AY26" i="8"/>
  <c r="AY27" i="8"/>
  <c r="AY28" i="8"/>
  <c r="AY11" i="8"/>
  <c r="AY13" i="8"/>
  <c r="AY14" i="8"/>
  <c r="AY16" i="8"/>
  <c r="AY17" i="8"/>
  <c r="AY22" i="8"/>
  <c r="AY25" i="8"/>
  <c r="AY25" i="7"/>
  <c r="AY26" i="7"/>
  <c r="AY27" i="7"/>
  <c r="AY20" i="13"/>
  <c r="AY13" i="13"/>
  <c r="AY21" i="13"/>
  <c r="AY25" i="13"/>
  <c r="AY23" i="13"/>
  <c r="J10" i="13"/>
  <c r="J9" i="13" s="1"/>
  <c r="J19" i="13" s="1"/>
  <c r="AY16" i="13"/>
  <c r="AY18" i="13"/>
  <c r="AY15" i="12"/>
  <c r="AY28" i="12"/>
  <c r="AY21" i="12"/>
  <c r="AY22" i="12"/>
  <c r="AY24" i="11"/>
  <c r="AY10" i="11"/>
  <c r="AY12" i="11"/>
  <c r="AY24" i="10"/>
  <c r="AY18" i="9"/>
  <c r="AY20" i="9"/>
  <c r="AY19" i="8"/>
  <c r="AY16" i="7"/>
  <c r="AY18" i="7"/>
  <c r="AY24" i="6"/>
  <c r="AY10" i="6"/>
  <c r="AY28" i="6"/>
  <c r="AY24" i="5"/>
  <c r="J10" i="14"/>
  <c r="K10" i="14" s="1"/>
  <c r="AY15" i="14"/>
  <c r="AY17" i="14"/>
  <c r="AY23" i="14"/>
  <c r="AY22" i="14"/>
  <c r="AY16" i="14"/>
  <c r="AY28" i="14"/>
  <c r="AY25" i="14"/>
  <c r="AY11" i="14"/>
  <c r="AY24" i="14"/>
  <c r="AY12" i="14"/>
  <c r="AY10" i="14"/>
  <c r="AY19" i="14"/>
  <c r="AY26" i="14"/>
  <c r="AY13" i="14"/>
  <c r="AY27" i="14"/>
  <c r="AY20" i="14"/>
  <c r="AY14" i="14"/>
  <c r="AY29" i="14"/>
  <c r="AY21" i="14"/>
  <c r="AY14" i="13"/>
  <c r="AY29" i="13"/>
  <c r="AY17" i="13"/>
  <c r="AY24" i="13"/>
  <c r="AY12" i="13"/>
  <c r="AY10" i="13"/>
  <c r="AY26" i="13"/>
  <c r="AY11" i="13"/>
  <c r="J10" i="12"/>
  <c r="AY14" i="12"/>
  <c r="AY20" i="12"/>
  <c r="AY29" i="12"/>
  <c r="AY17" i="12"/>
  <c r="AY24" i="12"/>
  <c r="AY12" i="12"/>
  <c r="AY10" i="12"/>
  <c r="AY26" i="12"/>
  <c r="AY29" i="11"/>
  <c r="AY17" i="11"/>
  <c r="AY19" i="11"/>
  <c r="J10" i="11"/>
  <c r="AY26" i="11"/>
  <c r="AY11" i="11"/>
  <c r="AY27" i="11"/>
  <c r="AY18" i="11"/>
  <c r="AY21" i="11"/>
  <c r="AY13" i="11"/>
  <c r="AY16" i="11"/>
  <c r="AY23" i="11"/>
  <c r="AY14" i="11"/>
  <c r="AY20" i="11"/>
  <c r="AY25" i="11"/>
  <c r="AY22" i="11"/>
  <c r="AY15" i="11"/>
  <c r="AY29" i="10"/>
  <c r="AY17" i="10"/>
  <c r="AY19" i="10"/>
  <c r="J10" i="10"/>
  <c r="AY26" i="10"/>
  <c r="AY11" i="10"/>
  <c r="AY27" i="10"/>
  <c r="AY18" i="10"/>
  <c r="AY21" i="10"/>
  <c r="AY13" i="10"/>
  <c r="AY16" i="10"/>
  <c r="AY23" i="10"/>
  <c r="AY14" i="10"/>
  <c r="AY20" i="10"/>
  <c r="AY25" i="10"/>
  <c r="AY22" i="10"/>
  <c r="AY15" i="10"/>
  <c r="AY29" i="9"/>
  <c r="AY17" i="9"/>
  <c r="AY24" i="9"/>
  <c r="AY12" i="9"/>
  <c r="AY10" i="9"/>
  <c r="AY19" i="9"/>
  <c r="AY26" i="9"/>
  <c r="AY11" i="9"/>
  <c r="AY28" i="9"/>
  <c r="J10" i="9"/>
  <c r="AY13" i="9"/>
  <c r="AY15" i="9"/>
  <c r="AY21" i="9"/>
  <c r="AY25" i="9"/>
  <c r="J10" i="8"/>
  <c r="AY29" i="8"/>
  <c r="AY24" i="8"/>
  <c r="AY12" i="8"/>
  <c r="AY10" i="8"/>
  <c r="AY15" i="8"/>
  <c r="AY23" i="8"/>
  <c r="AY29" i="7"/>
  <c r="AY17" i="7"/>
  <c r="AY24" i="7"/>
  <c r="AY12" i="7"/>
  <c r="AY10" i="7"/>
  <c r="AY13" i="7"/>
  <c r="AY20" i="7"/>
  <c r="AY14" i="7"/>
  <c r="J10" i="7"/>
  <c r="AY21" i="7"/>
  <c r="AY22" i="7"/>
  <c r="AY28" i="7"/>
  <c r="AY29" i="6"/>
  <c r="AY17" i="6"/>
  <c r="AY19" i="6"/>
  <c r="J10" i="6"/>
  <c r="AY26" i="6"/>
  <c r="AY11" i="6"/>
  <c r="AY27" i="6"/>
  <c r="AY18" i="6"/>
  <c r="AY21" i="6"/>
  <c r="AY13" i="6"/>
  <c r="AY16" i="6"/>
  <c r="AY23" i="6"/>
  <c r="AY14" i="6"/>
  <c r="AY20" i="6"/>
  <c r="AY25" i="6"/>
  <c r="AY22" i="6"/>
  <c r="AY15" i="6"/>
  <c r="AY29" i="5"/>
  <c r="AY17" i="5"/>
  <c r="AY19" i="5"/>
  <c r="J10" i="5"/>
  <c r="AY26" i="5"/>
  <c r="AY11" i="5"/>
  <c r="AY27" i="5"/>
  <c r="AY18" i="5"/>
  <c r="AY21" i="5"/>
  <c r="AY13" i="5"/>
  <c r="AY16" i="5"/>
  <c r="AY23" i="5"/>
  <c r="AY14" i="5"/>
  <c r="AY20" i="5"/>
  <c r="AY25" i="5"/>
  <c r="AY22" i="5"/>
  <c r="AY15" i="5"/>
  <c r="J10" i="4"/>
  <c r="AY19" i="4"/>
  <c r="AY26" i="4"/>
  <c r="AY14" i="4"/>
  <c r="AY17" i="4"/>
  <c r="AY11" i="4"/>
  <c r="AY27" i="4"/>
  <c r="AY12" i="4"/>
  <c r="AY20" i="4"/>
  <c r="AY15" i="4"/>
  <c r="AY25" i="4"/>
  <c r="AY21" i="4"/>
  <c r="AY28" i="4"/>
  <c r="AY16" i="4"/>
  <c r="AY18" i="4"/>
  <c r="AY24" i="4"/>
  <c r="AY10" i="4"/>
  <c r="AY13" i="4"/>
  <c r="AY23" i="4"/>
  <c r="AY29" i="4"/>
  <c r="AY16" i="2"/>
  <c r="AY15" i="2"/>
  <c r="AY28" i="2"/>
  <c r="AY14" i="2"/>
  <c r="AY13" i="2"/>
  <c r="AY12" i="2"/>
  <c r="AY25" i="2"/>
  <c r="AY24" i="2"/>
  <c r="AY23" i="2"/>
  <c r="AY22" i="2"/>
  <c r="AY29" i="2"/>
  <c r="AY27" i="2"/>
  <c r="AY11" i="2"/>
  <c r="AY21" i="2"/>
  <c r="AY17" i="2"/>
  <c r="AY26" i="2"/>
  <c r="AY20" i="2"/>
  <c r="AY19" i="2"/>
  <c r="AY10" i="2"/>
  <c r="J10" i="2"/>
  <c r="I9" i="2"/>
  <c r="J22" i="13" l="1"/>
  <c r="J27" i="13"/>
  <c r="J18" i="13"/>
  <c r="J13" i="13"/>
  <c r="J16" i="13"/>
  <c r="J25" i="13"/>
  <c r="J14" i="13"/>
  <c r="J21" i="13"/>
  <c r="J12" i="13"/>
  <c r="J28" i="13"/>
  <c r="K10" i="13"/>
  <c r="L10" i="13" s="1"/>
  <c r="J17" i="13"/>
  <c r="J24" i="13"/>
  <c r="J30" i="13"/>
  <c r="J26" i="13"/>
  <c r="J29" i="13"/>
  <c r="J20" i="13"/>
  <c r="J11" i="13"/>
  <c r="J23" i="13"/>
  <c r="J15" i="13"/>
  <c r="J9" i="14"/>
  <c r="K9" i="14"/>
  <c r="L10" i="14"/>
  <c r="J9" i="12"/>
  <c r="K10" i="12"/>
  <c r="K10" i="11"/>
  <c r="J9" i="11"/>
  <c r="K10" i="10"/>
  <c r="J9" i="10"/>
  <c r="K10" i="9"/>
  <c r="J9" i="9"/>
  <c r="J9" i="8"/>
  <c r="K10" i="8"/>
  <c r="K10" i="7"/>
  <c r="J9" i="7"/>
  <c r="K10" i="6"/>
  <c r="J9" i="6"/>
  <c r="K10" i="5"/>
  <c r="J9" i="5"/>
  <c r="J9" i="4"/>
  <c r="K10" i="4"/>
  <c r="K10" i="2"/>
  <c r="J9" i="2"/>
  <c r="K9" i="13" l="1"/>
  <c r="J11" i="5"/>
  <c r="J23" i="5"/>
  <c r="J16" i="5"/>
  <c r="J28" i="5"/>
  <c r="J21" i="5"/>
  <c r="J14" i="5"/>
  <c r="J26" i="5"/>
  <c r="J19" i="5"/>
  <c r="J12" i="5"/>
  <c r="J24" i="5"/>
  <c r="J17" i="5"/>
  <c r="J29" i="5"/>
  <c r="J22" i="5"/>
  <c r="J15" i="5"/>
  <c r="J27" i="5"/>
  <c r="J20" i="5"/>
  <c r="J13" i="5"/>
  <c r="J30" i="5"/>
  <c r="J18" i="5"/>
  <c r="J25" i="5"/>
  <c r="L9" i="14"/>
  <c r="M10" i="14"/>
  <c r="M10" i="13"/>
  <c r="L9" i="13"/>
  <c r="L10" i="12"/>
  <c r="K9" i="12"/>
  <c r="L10" i="11"/>
  <c r="K9" i="11"/>
  <c r="L10" i="10"/>
  <c r="K9" i="10"/>
  <c r="K9" i="9"/>
  <c r="L10" i="9"/>
  <c r="L10" i="8"/>
  <c r="K9" i="8"/>
  <c r="K9" i="7"/>
  <c r="L10" i="7"/>
  <c r="L10" i="6"/>
  <c r="K9" i="6"/>
  <c r="L10" i="5"/>
  <c r="K9" i="5"/>
  <c r="K9" i="4"/>
  <c r="L10" i="4"/>
  <c r="J21" i="4"/>
  <c r="J28" i="4"/>
  <c r="J16" i="4"/>
  <c r="J15" i="4"/>
  <c r="J26" i="4"/>
  <c r="J22" i="4"/>
  <c r="J14" i="4"/>
  <c r="J25" i="4"/>
  <c r="J17" i="4"/>
  <c r="J12" i="4"/>
  <c r="J20" i="4"/>
  <c r="J27" i="4"/>
  <c r="J29" i="4"/>
  <c r="J19" i="4"/>
  <c r="J23" i="4"/>
  <c r="J30" i="4"/>
  <c r="J24" i="4"/>
  <c r="J18" i="4"/>
  <c r="J13" i="4"/>
  <c r="J11" i="4"/>
  <c r="L10" i="2"/>
  <c r="K9" i="2"/>
  <c r="N10" i="14" l="1"/>
  <c r="M9" i="14"/>
  <c r="N10" i="13"/>
  <c r="M9" i="13"/>
  <c r="M10" i="12"/>
  <c r="L9" i="12"/>
  <c r="M10" i="11"/>
  <c r="L9" i="11"/>
  <c r="K26" i="10"/>
  <c r="K14" i="10"/>
  <c r="K23" i="10"/>
  <c r="K15" i="10"/>
  <c r="K22" i="10"/>
  <c r="K18" i="10"/>
  <c r="K13" i="10"/>
  <c r="K20" i="10"/>
  <c r="K16" i="10"/>
  <c r="K11" i="10"/>
  <c r="K30" i="10"/>
  <c r="K29" i="10"/>
  <c r="K28" i="10"/>
  <c r="K25" i="10"/>
  <c r="K12" i="10"/>
  <c r="K27" i="10"/>
  <c r="K24" i="10"/>
  <c r="K17" i="10"/>
  <c r="K21" i="10"/>
  <c r="K19" i="10"/>
  <c r="M10" i="10"/>
  <c r="L9" i="10"/>
  <c r="M10" i="9"/>
  <c r="L9" i="9"/>
  <c r="M10" i="8"/>
  <c r="L9" i="8"/>
  <c r="L9" i="7"/>
  <c r="M10" i="7"/>
  <c r="M10" i="6"/>
  <c r="L9" i="6"/>
  <c r="M10" i="5"/>
  <c r="L9" i="5"/>
  <c r="L9" i="4"/>
  <c r="M10" i="4"/>
  <c r="M10" i="2"/>
  <c r="L9" i="2"/>
  <c r="N9" i="14" l="1"/>
  <c r="O10" i="14"/>
  <c r="O10" i="13"/>
  <c r="N9" i="13"/>
  <c r="N10" i="12"/>
  <c r="M9" i="12"/>
  <c r="M9" i="11"/>
  <c r="N10" i="11"/>
  <c r="M9" i="10"/>
  <c r="N10" i="10"/>
  <c r="N10" i="9"/>
  <c r="M9" i="9"/>
  <c r="N10" i="8"/>
  <c r="M9" i="8"/>
  <c r="L21" i="7"/>
  <c r="L28" i="7"/>
  <c r="L16" i="7"/>
  <c r="L25" i="7"/>
  <c r="L12" i="7"/>
  <c r="L20" i="7"/>
  <c r="L19" i="7"/>
  <c r="L13" i="7"/>
  <c r="L29" i="7"/>
  <c r="L26" i="7"/>
  <c r="L27" i="7"/>
  <c r="L11" i="7"/>
  <c r="L18" i="7"/>
  <c r="L17" i="7"/>
  <c r="L15" i="7"/>
  <c r="L24" i="7"/>
  <c r="L30" i="7"/>
  <c r="L22" i="7"/>
  <c r="L14" i="7"/>
  <c r="L23" i="7"/>
  <c r="M9" i="7"/>
  <c r="N10" i="7"/>
  <c r="M9" i="6"/>
  <c r="N10" i="6"/>
  <c r="M9" i="5"/>
  <c r="N10" i="5"/>
  <c r="M9" i="4"/>
  <c r="N10" i="4"/>
  <c r="N10" i="2"/>
  <c r="M9" i="2"/>
  <c r="M11" i="2" s="1"/>
  <c r="O9" i="14" l="1"/>
  <c r="P10" i="14"/>
  <c r="O9" i="13"/>
  <c r="P10" i="13"/>
  <c r="M28" i="12"/>
  <c r="M16" i="12"/>
  <c r="M23" i="12"/>
  <c r="M11" i="12"/>
  <c r="M30" i="12"/>
  <c r="M25" i="12"/>
  <c r="M20" i="12"/>
  <c r="M29" i="12"/>
  <c r="M12" i="12"/>
  <c r="M26" i="12"/>
  <c r="M27" i="12"/>
  <c r="M19" i="12"/>
  <c r="M13" i="12"/>
  <c r="M21" i="12"/>
  <c r="M17" i="12"/>
  <c r="M24" i="12"/>
  <c r="M15" i="12"/>
  <c r="M18" i="12"/>
  <c r="M14" i="12"/>
  <c r="M22" i="12"/>
  <c r="O10" i="12"/>
  <c r="N9" i="12"/>
  <c r="N9" i="11"/>
  <c r="O10" i="11"/>
  <c r="N9" i="10"/>
  <c r="O10" i="10"/>
  <c r="N9" i="9"/>
  <c r="O10" i="9"/>
  <c r="O10" i="8"/>
  <c r="N9" i="8"/>
  <c r="O10" i="7"/>
  <c r="N9" i="7"/>
  <c r="N9" i="6"/>
  <c r="O10" i="6"/>
  <c r="N9" i="5"/>
  <c r="O10" i="5"/>
  <c r="N9" i="4"/>
  <c r="O10" i="4"/>
  <c r="M17" i="2"/>
  <c r="M13" i="2"/>
  <c r="M21" i="2"/>
  <c r="M23" i="2"/>
  <c r="M27" i="2"/>
  <c r="M29" i="2"/>
  <c r="M19" i="2"/>
  <c r="M25" i="2"/>
  <c r="M15" i="2"/>
  <c r="M16" i="2"/>
  <c r="M14" i="2"/>
  <c r="M18" i="2"/>
  <c r="M22" i="2"/>
  <c r="M30" i="2"/>
  <c r="M12" i="2"/>
  <c r="M20" i="2"/>
  <c r="M28" i="2"/>
  <c r="M26" i="2"/>
  <c r="M24" i="2"/>
  <c r="O10" i="2"/>
  <c r="N9" i="2"/>
  <c r="O25" i="14" l="1"/>
  <c r="O13" i="14"/>
  <c r="O20" i="14"/>
  <c r="O19" i="14"/>
  <c r="O26" i="14"/>
  <c r="O15" i="14"/>
  <c r="O27" i="14"/>
  <c r="O14" i="14"/>
  <c r="O21" i="14"/>
  <c r="O12" i="14"/>
  <c r="O22" i="14"/>
  <c r="O30" i="14"/>
  <c r="O28" i="14"/>
  <c r="O29" i="14"/>
  <c r="O24" i="14"/>
  <c r="O18" i="14"/>
  <c r="O16" i="14"/>
  <c r="O11" i="14"/>
  <c r="O17" i="14"/>
  <c r="O23" i="14"/>
  <c r="Q10" i="14"/>
  <c r="P9" i="14"/>
  <c r="Q10" i="13"/>
  <c r="P9" i="13"/>
  <c r="O9" i="12"/>
  <c r="P10" i="12"/>
  <c r="O9" i="11"/>
  <c r="P10" i="11"/>
  <c r="O9" i="10"/>
  <c r="P10" i="10"/>
  <c r="N23" i="9"/>
  <c r="N11" i="9"/>
  <c r="N30" i="9"/>
  <c r="N18" i="9"/>
  <c r="N25" i="9"/>
  <c r="N13" i="9"/>
  <c r="N20" i="9"/>
  <c r="N27" i="9"/>
  <c r="N17" i="9"/>
  <c r="N26" i="9"/>
  <c r="N16" i="9"/>
  <c r="N14" i="9"/>
  <c r="N19" i="9"/>
  <c r="N29" i="9"/>
  <c r="N22" i="9"/>
  <c r="N15" i="9"/>
  <c r="N12" i="9"/>
  <c r="N24" i="9"/>
  <c r="N21" i="9"/>
  <c r="N28" i="9"/>
  <c r="O9" i="9"/>
  <c r="P10" i="9"/>
  <c r="O9" i="8"/>
  <c r="P10" i="8"/>
  <c r="N30" i="8"/>
  <c r="N18" i="8"/>
  <c r="N29" i="8"/>
  <c r="N25" i="8"/>
  <c r="N17" i="8"/>
  <c r="N24" i="8"/>
  <c r="N16" i="8"/>
  <c r="N28" i="8"/>
  <c r="N14" i="8"/>
  <c r="N22" i="8"/>
  <c r="N13" i="8"/>
  <c r="N12" i="8"/>
  <c r="N21" i="8"/>
  <c r="N20" i="8"/>
  <c r="N11" i="8"/>
  <c r="N23" i="8"/>
  <c r="N27" i="8"/>
  <c r="N15" i="8"/>
  <c r="N19" i="8"/>
  <c r="N26" i="8"/>
  <c r="O9" i="7"/>
  <c r="P10" i="7"/>
  <c r="O9" i="6"/>
  <c r="P10" i="6"/>
  <c r="N23" i="6"/>
  <c r="N11" i="6"/>
  <c r="N30" i="6"/>
  <c r="N14" i="6"/>
  <c r="N21" i="6"/>
  <c r="N13" i="6"/>
  <c r="N20" i="6"/>
  <c r="N16" i="6"/>
  <c r="N29" i="6"/>
  <c r="N25" i="6"/>
  <c r="N19" i="6"/>
  <c r="N28" i="6"/>
  <c r="N22" i="6"/>
  <c r="N17" i="6"/>
  <c r="N12" i="6"/>
  <c r="N27" i="6"/>
  <c r="N15" i="6"/>
  <c r="N26" i="6"/>
  <c r="N18" i="6"/>
  <c r="N24" i="6"/>
  <c r="O9" i="5"/>
  <c r="P10" i="5"/>
  <c r="P10" i="4"/>
  <c r="O9" i="4"/>
  <c r="P10" i="2"/>
  <c r="O9" i="2"/>
  <c r="Q9" i="14" l="1"/>
  <c r="R10" i="14"/>
  <c r="R10" i="13"/>
  <c r="Q9" i="13"/>
  <c r="Q10" i="12"/>
  <c r="P9" i="12"/>
  <c r="O30" i="11"/>
  <c r="O18" i="11"/>
  <c r="O21" i="11"/>
  <c r="O13" i="11"/>
  <c r="O20" i="11"/>
  <c r="O27" i="11"/>
  <c r="O23" i="11"/>
  <c r="O16" i="11"/>
  <c r="O11" i="11"/>
  <c r="O29" i="11"/>
  <c r="O25" i="11"/>
  <c r="O19" i="11"/>
  <c r="O14" i="11"/>
  <c r="O28" i="11"/>
  <c r="O22" i="11"/>
  <c r="O17" i="11"/>
  <c r="O12" i="11"/>
  <c r="O26" i="11"/>
  <c r="O24" i="11"/>
  <c r="O15" i="11"/>
  <c r="P9" i="11"/>
  <c r="Q10" i="11"/>
  <c r="P9" i="10"/>
  <c r="Q10" i="10"/>
  <c r="P9" i="9"/>
  <c r="Q10" i="9"/>
  <c r="Q10" i="8"/>
  <c r="P9" i="8"/>
  <c r="P9" i="7"/>
  <c r="Q10" i="7"/>
  <c r="P9" i="6"/>
  <c r="Q10" i="6"/>
  <c r="P9" i="5"/>
  <c r="Q10" i="5"/>
  <c r="Q10" i="4"/>
  <c r="P9" i="4"/>
  <c r="Q10" i="2"/>
  <c r="P9" i="2"/>
  <c r="S10" i="14" l="1"/>
  <c r="R9" i="14"/>
  <c r="Q20" i="13"/>
  <c r="Q27" i="13"/>
  <c r="Q15" i="13"/>
  <c r="Q22" i="13"/>
  <c r="Q25" i="13"/>
  <c r="Q24" i="13"/>
  <c r="Q12" i="13"/>
  <c r="Q18" i="13"/>
  <c r="Q23" i="13"/>
  <c r="Q17" i="13"/>
  <c r="Q28" i="13"/>
  <c r="Q21" i="13"/>
  <c r="Q30" i="13"/>
  <c r="Q11" i="13"/>
  <c r="Q14" i="13"/>
  <c r="Q13" i="13"/>
  <c r="Q29" i="13"/>
  <c r="Q26" i="13"/>
  <c r="Q19" i="13"/>
  <c r="Q16" i="13"/>
  <c r="S10" i="13"/>
  <c r="R9" i="13"/>
  <c r="Q9" i="12"/>
  <c r="R10" i="12"/>
  <c r="R10" i="11"/>
  <c r="Q9" i="11"/>
  <c r="R10" i="10"/>
  <c r="Q9" i="10"/>
  <c r="R10" i="9"/>
  <c r="Q9" i="9"/>
  <c r="R10" i="8"/>
  <c r="Q9" i="8"/>
  <c r="R10" i="7"/>
  <c r="Q9" i="7"/>
  <c r="R10" i="6"/>
  <c r="Q9" i="6"/>
  <c r="R10" i="5"/>
  <c r="Q9" i="5"/>
  <c r="R10" i="4"/>
  <c r="Q9" i="4"/>
  <c r="R10" i="2"/>
  <c r="Q9" i="2"/>
  <c r="Q18" i="5" l="1"/>
  <c r="Q30" i="5"/>
  <c r="Q11" i="5"/>
  <c r="Q23" i="5"/>
  <c r="Q16" i="5"/>
  <c r="Q28" i="5"/>
  <c r="Q21" i="5"/>
  <c r="Q14" i="5"/>
  <c r="Q26" i="5"/>
  <c r="Q19" i="5"/>
  <c r="Q12" i="5"/>
  <c r="Q24" i="5"/>
  <c r="Q17" i="5"/>
  <c r="Q29" i="5"/>
  <c r="Q22" i="5"/>
  <c r="Q15" i="5"/>
  <c r="Q27" i="5"/>
  <c r="Q13" i="5"/>
  <c r="Q20" i="5"/>
  <c r="Q25" i="5"/>
  <c r="T10" i="14"/>
  <c r="S9" i="14"/>
  <c r="T10" i="13"/>
  <c r="S9" i="13"/>
  <c r="R9" i="12"/>
  <c r="S10" i="12"/>
  <c r="S10" i="11"/>
  <c r="R9" i="11"/>
  <c r="S10" i="10"/>
  <c r="R9" i="10"/>
  <c r="S10" i="9"/>
  <c r="R9" i="9"/>
  <c r="R9" i="8"/>
  <c r="S10" i="8"/>
  <c r="R9" i="7"/>
  <c r="S10" i="7"/>
  <c r="S10" i="6"/>
  <c r="R9" i="6"/>
  <c r="S10" i="5"/>
  <c r="R9" i="5"/>
  <c r="Q22" i="4"/>
  <c r="Q29" i="4"/>
  <c r="Q17" i="4"/>
  <c r="Q18" i="4"/>
  <c r="Q12" i="4"/>
  <c r="Q27" i="4"/>
  <c r="Q30" i="4"/>
  <c r="Q24" i="4"/>
  <c r="Q13" i="4"/>
  <c r="Q21" i="4"/>
  <c r="Q28" i="4"/>
  <c r="Q26" i="4"/>
  <c r="Q23" i="4"/>
  <c r="Q11" i="4"/>
  <c r="Q14" i="4"/>
  <c r="Q16" i="4"/>
  <c r="Q19" i="4"/>
  <c r="Q15" i="4"/>
  <c r="Q20" i="4"/>
  <c r="Q25" i="4"/>
  <c r="S10" i="4"/>
  <c r="R9" i="4"/>
  <c r="S10" i="2"/>
  <c r="R9" i="2"/>
  <c r="U10" i="14" l="1"/>
  <c r="T9" i="14"/>
  <c r="U10" i="13"/>
  <c r="T9" i="13"/>
  <c r="T10" i="12"/>
  <c r="S9" i="12"/>
  <c r="T10" i="11"/>
  <c r="S9" i="11"/>
  <c r="R27" i="10"/>
  <c r="R15" i="10"/>
  <c r="R19" i="10"/>
  <c r="R28" i="10"/>
  <c r="R26" i="10"/>
  <c r="R11" i="10"/>
  <c r="R29" i="10"/>
  <c r="R25" i="10"/>
  <c r="R14" i="10"/>
  <c r="R22" i="10"/>
  <c r="R17" i="10"/>
  <c r="R12" i="10"/>
  <c r="R24" i="10"/>
  <c r="R21" i="10"/>
  <c r="R30" i="10"/>
  <c r="R13" i="10"/>
  <c r="R16" i="10"/>
  <c r="R23" i="10"/>
  <c r="R18" i="10"/>
  <c r="R20" i="10"/>
  <c r="T10" i="10"/>
  <c r="S9" i="10"/>
  <c r="T10" i="9"/>
  <c r="S9" i="9"/>
  <c r="T10" i="8"/>
  <c r="S9" i="8"/>
  <c r="T10" i="7"/>
  <c r="S9" i="7"/>
  <c r="T10" i="6"/>
  <c r="S9" i="6"/>
  <c r="T10" i="5"/>
  <c r="S9" i="5"/>
  <c r="S9" i="4"/>
  <c r="T10" i="4"/>
  <c r="T10" i="2"/>
  <c r="S9" i="2"/>
  <c r="V10" i="14" l="1"/>
  <c r="U9" i="14"/>
  <c r="U9" i="13"/>
  <c r="V10" i="13"/>
  <c r="T9" i="12"/>
  <c r="U10" i="12"/>
  <c r="U10" i="11"/>
  <c r="T9" i="11"/>
  <c r="U10" i="10"/>
  <c r="T9" i="10"/>
  <c r="U10" i="9"/>
  <c r="T9" i="9"/>
  <c r="T9" i="8"/>
  <c r="U10" i="8"/>
  <c r="S22" i="7"/>
  <c r="S29" i="7"/>
  <c r="S17" i="7"/>
  <c r="S27" i="7"/>
  <c r="S15" i="7"/>
  <c r="S16" i="7"/>
  <c r="S30" i="7"/>
  <c r="S23" i="7"/>
  <c r="S28" i="7"/>
  <c r="S21" i="7"/>
  <c r="S14" i="7"/>
  <c r="S24" i="7"/>
  <c r="S20" i="7"/>
  <c r="S13" i="7"/>
  <c r="S12" i="7"/>
  <c r="S26" i="7"/>
  <c r="S11" i="7"/>
  <c r="S18" i="7"/>
  <c r="S25" i="7"/>
  <c r="S19" i="7"/>
  <c r="U10" i="7"/>
  <c r="T9" i="7"/>
  <c r="U10" i="6"/>
  <c r="T9" i="6"/>
  <c r="U10" i="5"/>
  <c r="T9" i="5"/>
  <c r="U10" i="4"/>
  <c r="T9" i="4"/>
  <c r="U10" i="2"/>
  <c r="T9" i="2"/>
  <c r="W10" i="14" l="1"/>
  <c r="V9" i="14"/>
  <c r="V9" i="13"/>
  <c r="W10" i="13"/>
  <c r="V10" i="12"/>
  <c r="U9" i="12"/>
  <c r="T29" i="12"/>
  <c r="T17" i="12"/>
  <c r="T24" i="12"/>
  <c r="T12" i="12"/>
  <c r="T30" i="12"/>
  <c r="T15" i="12"/>
  <c r="T23" i="12"/>
  <c r="T28" i="12"/>
  <c r="T22" i="12"/>
  <c r="T16" i="12"/>
  <c r="T27" i="12"/>
  <c r="T13" i="12"/>
  <c r="T25" i="12"/>
  <c r="T19" i="12"/>
  <c r="T18" i="12"/>
  <c r="T21" i="12"/>
  <c r="T14" i="12"/>
  <c r="T11" i="12"/>
  <c r="T26" i="12"/>
  <c r="T20" i="12"/>
  <c r="V10" i="11"/>
  <c r="U9" i="11"/>
  <c r="V10" i="10"/>
  <c r="U9" i="10"/>
  <c r="V10" i="9"/>
  <c r="U9" i="9"/>
  <c r="U9" i="8"/>
  <c r="V10" i="8"/>
  <c r="U9" i="7"/>
  <c r="V10" i="7"/>
  <c r="V10" i="6"/>
  <c r="U9" i="6"/>
  <c r="V10" i="5"/>
  <c r="U9" i="5"/>
  <c r="V10" i="4"/>
  <c r="U9" i="4"/>
  <c r="T14" i="2"/>
  <c r="T22" i="2"/>
  <c r="T12" i="2"/>
  <c r="T16" i="2"/>
  <c r="T18" i="2"/>
  <c r="T20" i="2"/>
  <c r="T13" i="2"/>
  <c r="T17" i="2"/>
  <c r="T21" i="2"/>
  <c r="T29" i="2"/>
  <c r="T26" i="2"/>
  <c r="T24" i="2"/>
  <c r="T27" i="2"/>
  <c r="T25" i="2"/>
  <c r="T11" i="2"/>
  <c r="T15" i="2"/>
  <c r="T19" i="2"/>
  <c r="T30" i="2"/>
  <c r="T23" i="2"/>
  <c r="T28" i="2"/>
  <c r="V10" i="2"/>
  <c r="U9" i="2"/>
  <c r="V26" i="14" l="1"/>
  <c r="V14" i="14"/>
  <c r="V21" i="14"/>
  <c r="V28" i="14"/>
  <c r="V22" i="14"/>
  <c r="V16" i="14"/>
  <c r="V23" i="14"/>
  <c r="V24" i="14"/>
  <c r="V17" i="14"/>
  <c r="V11" i="14"/>
  <c r="V18" i="14"/>
  <c r="V27" i="14"/>
  <c r="V15" i="14"/>
  <c r="V25" i="14"/>
  <c r="V12" i="14"/>
  <c r="V30" i="14"/>
  <c r="V20" i="14"/>
  <c r="V19" i="14"/>
  <c r="V13" i="14"/>
  <c r="V29" i="14"/>
  <c r="X10" i="14"/>
  <c r="W9" i="14"/>
  <c r="W9" i="13"/>
  <c r="X10" i="13"/>
  <c r="V9" i="12"/>
  <c r="W10" i="12"/>
  <c r="W10" i="11"/>
  <c r="V9" i="11"/>
  <c r="W10" i="10"/>
  <c r="V9" i="10"/>
  <c r="U24" i="9"/>
  <c r="U12" i="9"/>
  <c r="U19" i="9"/>
  <c r="U21" i="9"/>
  <c r="U26" i="9"/>
  <c r="U14" i="9"/>
  <c r="U15" i="9"/>
  <c r="U22" i="9"/>
  <c r="U18" i="9"/>
  <c r="U29" i="9"/>
  <c r="U25" i="9"/>
  <c r="U28" i="9"/>
  <c r="U17" i="9"/>
  <c r="U16" i="9"/>
  <c r="U30" i="9"/>
  <c r="U11" i="9"/>
  <c r="U23" i="9"/>
  <c r="U27" i="9"/>
  <c r="U20" i="9"/>
  <c r="U13" i="9"/>
  <c r="W10" i="9"/>
  <c r="V9" i="9"/>
  <c r="W10" i="8"/>
  <c r="V9" i="8"/>
  <c r="U19" i="8"/>
  <c r="U30" i="8"/>
  <c r="U21" i="8"/>
  <c r="U28" i="8"/>
  <c r="U27" i="8"/>
  <c r="U13" i="8"/>
  <c r="U20" i="8"/>
  <c r="U12" i="8"/>
  <c r="U26" i="8"/>
  <c r="U25" i="8"/>
  <c r="U29" i="8"/>
  <c r="U16" i="8"/>
  <c r="U18" i="8"/>
  <c r="U17" i="8"/>
  <c r="U15" i="8"/>
  <c r="U23" i="8"/>
  <c r="U24" i="8"/>
  <c r="U14" i="8"/>
  <c r="U11" i="8"/>
  <c r="U22" i="8"/>
  <c r="W10" i="7"/>
  <c r="V9" i="7"/>
  <c r="U24" i="6"/>
  <c r="U12" i="6"/>
  <c r="U25" i="6"/>
  <c r="U29" i="6"/>
  <c r="U17" i="6"/>
  <c r="U30" i="6"/>
  <c r="U19" i="6"/>
  <c r="U28" i="6"/>
  <c r="U15" i="6"/>
  <c r="U27" i="6"/>
  <c r="U21" i="6"/>
  <c r="U18" i="6"/>
  <c r="U13" i="6"/>
  <c r="U23" i="6"/>
  <c r="U11" i="6"/>
  <c r="U14" i="6"/>
  <c r="U16" i="6"/>
  <c r="U20" i="6"/>
  <c r="U26" i="6"/>
  <c r="U22" i="6"/>
  <c r="W10" i="6"/>
  <c r="V9" i="6"/>
  <c r="W10" i="5"/>
  <c r="V9" i="5"/>
  <c r="W10" i="4"/>
  <c r="V9" i="4"/>
  <c r="W10" i="2"/>
  <c r="V9" i="2"/>
  <c r="Y10" i="14" l="1"/>
  <c r="X9" i="14"/>
  <c r="X9" i="13"/>
  <c r="Y10" i="13"/>
  <c r="X10" i="12"/>
  <c r="W9" i="12"/>
  <c r="V19" i="11"/>
  <c r="V29" i="11"/>
  <c r="V17" i="11"/>
  <c r="V30" i="11"/>
  <c r="V24" i="11"/>
  <c r="V16" i="11"/>
  <c r="V23" i="11"/>
  <c r="V28" i="11"/>
  <c r="V12" i="11"/>
  <c r="V15" i="11"/>
  <c r="V27" i="11"/>
  <c r="V21" i="11"/>
  <c r="V18" i="11"/>
  <c r="V13" i="11"/>
  <c r="V26" i="11"/>
  <c r="V14" i="11"/>
  <c r="V20" i="11"/>
  <c r="V22" i="11"/>
  <c r="V25" i="11"/>
  <c r="V11" i="11"/>
  <c r="X10" i="11"/>
  <c r="W9" i="11"/>
  <c r="X10" i="10"/>
  <c r="W9" i="10"/>
  <c r="X10" i="9"/>
  <c r="W9" i="9"/>
  <c r="W9" i="8"/>
  <c r="X10" i="8"/>
  <c r="X10" i="7"/>
  <c r="W9" i="7"/>
  <c r="X10" i="6"/>
  <c r="W9" i="6"/>
  <c r="X10" i="5"/>
  <c r="W9" i="5"/>
  <c r="X10" i="4"/>
  <c r="W9" i="4"/>
  <c r="X10" i="2"/>
  <c r="W9" i="2"/>
  <c r="Y9" i="14" l="1"/>
  <c r="Z10" i="14"/>
  <c r="Y9" i="13"/>
  <c r="Z10" i="13"/>
  <c r="X21" i="13"/>
  <c r="X28" i="13"/>
  <c r="X16" i="13"/>
  <c r="X13" i="13"/>
  <c r="X24" i="13"/>
  <c r="X17" i="13"/>
  <c r="X27" i="13"/>
  <c r="X30" i="13"/>
  <c r="X26" i="13"/>
  <c r="X25" i="13"/>
  <c r="X11" i="13"/>
  <c r="X22" i="13"/>
  <c r="X19" i="13"/>
  <c r="X29" i="13"/>
  <c r="X12" i="13"/>
  <c r="X15" i="13"/>
  <c r="X14" i="13"/>
  <c r="X23" i="13"/>
  <c r="X18" i="13"/>
  <c r="X20" i="13"/>
  <c r="Y10" i="12"/>
  <c r="X9" i="12"/>
  <c r="Y10" i="11"/>
  <c r="X9" i="11"/>
  <c r="Y10" i="10"/>
  <c r="X9" i="10"/>
  <c r="Y10" i="9"/>
  <c r="X9" i="9"/>
  <c r="X9" i="8"/>
  <c r="Y10" i="8"/>
  <c r="Y10" i="7"/>
  <c r="X9" i="7"/>
  <c r="Y10" i="6"/>
  <c r="X9" i="6"/>
  <c r="Y10" i="5"/>
  <c r="X9" i="5"/>
  <c r="Y10" i="4"/>
  <c r="X9" i="4"/>
  <c r="Y10" i="2"/>
  <c r="X9" i="2"/>
  <c r="X13" i="5" l="1"/>
  <c r="X25" i="5"/>
  <c r="X18" i="5"/>
  <c r="X30" i="5"/>
  <c r="X11" i="5"/>
  <c r="X23" i="5"/>
  <c r="X16" i="5"/>
  <c r="X28" i="5"/>
  <c r="X21" i="5"/>
  <c r="X14" i="5"/>
  <c r="X26" i="5"/>
  <c r="X19" i="5"/>
  <c r="X12" i="5"/>
  <c r="X24" i="5"/>
  <c r="X17" i="5"/>
  <c r="X29" i="5"/>
  <c r="X22" i="5"/>
  <c r="X15" i="5"/>
  <c r="X20" i="5"/>
  <c r="X27" i="5"/>
  <c r="Z9" i="14"/>
  <c r="AA10" i="14"/>
  <c r="AA10" i="13"/>
  <c r="Z9" i="13"/>
  <c r="Z10" i="12"/>
  <c r="Y9" i="12"/>
  <c r="Z10" i="11"/>
  <c r="Y9" i="11"/>
  <c r="Z10" i="10"/>
  <c r="Y9" i="10"/>
  <c r="Z10" i="9"/>
  <c r="Y9" i="9"/>
  <c r="Z10" i="8"/>
  <c r="Y9" i="8"/>
  <c r="Y9" i="7"/>
  <c r="Z10" i="7"/>
  <c r="Z10" i="6"/>
  <c r="Y9" i="6"/>
  <c r="Z10" i="5"/>
  <c r="Y9" i="5"/>
  <c r="X23" i="4"/>
  <c r="X11" i="4"/>
  <c r="X25" i="4"/>
  <c r="X30" i="4"/>
  <c r="X18" i="4"/>
  <c r="X21" i="4"/>
  <c r="X15" i="4"/>
  <c r="X28" i="4"/>
  <c r="X22" i="4"/>
  <c r="X27" i="4"/>
  <c r="X19" i="4"/>
  <c r="X14" i="4"/>
  <c r="X26" i="4"/>
  <c r="X17" i="4"/>
  <c r="X12" i="4"/>
  <c r="X24" i="4"/>
  <c r="X13" i="4"/>
  <c r="X20" i="4"/>
  <c r="X16" i="4"/>
  <c r="X29" i="4"/>
  <c r="Y9" i="4"/>
  <c r="Z10" i="4"/>
  <c r="Z10" i="2"/>
  <c r="Y9" i="2"/>
  <c r="AA9" i="14" l="1"/>
  <c r="AB10" i="14"/>
  <c r="AA9" i="13"/>
  <c r="AB10" i="13"/>
  <c r="AA10" i="12"/>
  <c r="Z9" i="12"/>
  <c r="AA10" i="11"/>
  <c r="Z9" i="11"/>
  <c r="Y28" i="10"/>
  <c r="Y16" i="10"/>
  <c r="Y15" i="10"/>
  <c r="Y22" i="10"/>
  <c r="Y21" i="10"/>
  <c r="Y24" i="10"/>
  <c r="Y18" i="10"/>
  <c r="Y13" i="10"/>
  <c r="Y26" i="10"/>
  <c r="Y20" i="10"/>
  <c r="Y11" i="10"/>
  <c r="Y23" i="10"/>
  <c r="Y30" i="10"/>
  <c r="Y29" i="10"/>
  <c r="Y17" i="10"/>
  <c r="Y19" i="10"/>
  <c r="Y12" i="10"/>
  <c r="Y25" i="10"/>
  <c r="Y27" i="10"/>
  <c r="Y14" i="10"/>
  <c r="AA10" i="10"/>
  <c r="Z9" i="10"/>
  <c r="Z9" i="9"/>
  <c r="AA10" i="9"/>
  <c r="AA10" i="8"/>
  <c r="Z9" i="8"/>
  <c r="Z9" i="7"/>
  <c r="AA10" i="7"/>
  <c r="AA10" i="6"/>
  <c r="Z9" i="6"/>
  <c r="AA10" i="5"/>
  <c r="Z9" i="5"/>
  <c r="Z9" i="4"/>
  <c r="AA10" i="4"/>
  <c r="AA10" i="2"/>
  <c r="Z9" i="2"/>
  <c r="AB9" i="14" l="1"/>
  <c r="AC10" i="14"/>
  <c r="AB9" i="13"/>
  <c r="AC10" i="13"/>
  <c r="AA9" i="12"/>
  <c r="AB10" i="12"/>
  <c r="AA9" i="11"/>
  <c r="AB10" i="11"/>
  <c r="AA9" i="10"/>
  <c r="AB10" i="10"/>
  <c r="AA9" i="9"/>
  <c r="AB10" i="9"/>
  <c r="AA9" i="8"/>
  <c r="AB10" i="8"/>
  <c r="AA9" i="7"/>
  <c r="AB10" i="7"/>
  <c r="Z23" i="7"/>
  <c r="Z11" i="7"/>
  <c r="Z30" i="7"/>
  <c r="Z18" i="7"/>
  <c r="Z28" i="7"/>
  <c r="Z25" i="7"/>
  <c r="Z19" i="7"/>
  <c r="Z20" i="7"/>
  <c r="Z12" i="7"/>
  <c r="Z13" i="7"/>
  <c r="Z26" i="7"/>
  <c r="Z29" i="7"/>
  <c r="Z24" i="7"/>
  <c r="Z27" i="7"/>
  <c r="Z21" i="7"/>
  <c r="Z16" i="7"/>
  <c r="Z15" i="7"/>
  <c r="Z17" i="7"/>
  <c r="Z22" i="7"/>
  <c r="Z14" i="7"/>
  <c r="AA9" i="6"/>
  <c r="AB10" i="6"/>
  <c r="AA9" i="5"/>
  <c r="AB10" i="5"/>
  <c r="AA9" i="4"/>
  <c r="AB10" i="4"/>
  <c r="AB10" i="2"/>
  <c r="AA9" i="2"/>
  <c r="AC9" i="14" l="1"/>
  <c r="AD10" i="14"/>
  <c r="AD10" i="13"/>
  <c r="AC9" i="13"/>
  <c r="AB9" i="12"/>
  <c r="AC10" i="12"/>
  <c r="AA30" i="12"/>
  <c r="AA18" i="12"/>
  <c r="AA25" i="12"/>
  <c r="AA13" i="12"/>
  <c r="AA11" i="12"/>
  <c r="AA20" i="12"/>
  <c r="AA12" i="12"/>
  <c r="AA26" i="12"/>
  <c r="AA27" i="12"/>
  <c r="AA29" i="12"/>
  <c r="AA19" i="12"/>
  <c r="AA15" i="12"/>
  <c r="AA16" i="12"/>
  <c r="AA22" i="12"/>
  <c r="AA28" i="12"/>
  <c r="AA24" i="12"/>
  <c r="AA21" i="12"/>
  <c r="AA17" i="12"/>
  <c r="AA14" i="12"/>
  <c r="AA23" i="12"/>
  <c r="AB9" i="11"/>
  <c r="AC10" i="11"/>
  <c r="AB9" i="10"/>
  <c r="AC10" i="10"/>
  <c r="AB9" i="9"/>
  <c r="AC10" i="9"/>
  <c r="AC10" i="8"/>
  <c r="AB9" i="8"/>
  <c r="AB9" i="7"/>
  <c r="AC10" i="7"/>
  <c r="AB9" i="6"/>
  <c r="AC10" i="6"/>
  <c r="AB9" i="5"/>
  <c r="AC10" i="5"/>
  <c r="AC10" i="4"/>
  <c r="AB9" i="4"/>
  <c r="AA12" i="2"/>
  <c r="AA14" i="2"/>
  <c r="AA16" i="2"/>
  <c r="AA18" i="2"/>
  <c r="AA20" i="2"/>
  <c r="AA22" i="2"/>
  <c r="AA24" i="2"/>
  <c r="AA26" i="2"/>
  <c r="AA28" i="2"/>
  <c r="AA30" i="2"/>
  <c r="AA13" i="2"/>
  <c r="AA17" i="2"/>
  <c r="AA21" i="2"/>
  <c r="AA27" i="2"/>
  <c r="AA23" i="2"/>
  <c r="AA29" i="2"/>
  <c r="AA11" i="2"/>
  <c r="AA15" i="2"/>
  <c r="AA19" i="2"/>
  <c r="AA25" i="2"/>
  <c r="AC10" i="2"/>
  <c r="AB9" i="2"/>
  <c r="AE10" i="14" l="1"/>
  <c r="AD9" i="14"/>
  <c r="AC27" i="14"/>
  <c r="AC15" i="14"/>
  <c r="AC22" i="14"/>
  <c r="AC29" i="14"/>
  <c r="AC25" i="14"/>
  <c r="AC19" i="14"/>
  <c r="AC26" i="14"/>
  <c r="AC13" i="14"/>
  <c r="AC20" i="14"/>
  <c r="AC14" i="14"/>
  <c r="AC21" i="14"/>
  <c r="AC30" i="14"/>
  <c r="AC28" i="14"/>
  <c r="AC24" i="14"/>
  <c r="AC17" i="14"/>
  <c r="AC23" i="14"/>
  <c r="AC18" i="14"/>
  <c r="AC12" i="14"/>
  <c r="AC11" i="14"/>
  <c r="AC16" i="14"/>
  <c r="AE10" i="13"/>
  <c r="AD9" i="13"/>
  <c r="AC9" i="12"/>
  <c r="AD10" i="12"/>
  <c r="AC9" i="11"/>
  <c r="AD10" i="11"/>
  <c r="AC9" i="10"/>
  <c r="AD10" i="10"/>
  <c r="AC9" i="9"/>
  <c r="AD10" i="9"/>
  <c r="AB25" i="9"/>
  <c r="AB13" i="9"/>
  <c r="AB20" i="9"/>
  <c r="AB22" i="9"/>
  <c r="AB27" i="9"/>
  <c r="AB15" i="9"/>
  <c r="AB21" i="9"/>
  <c r="AB24" i="9"/>
  <c r="AB17" i="9"/>
  <c r="AB28" i="9"/>
  <c r="AB23" i="9"/>
  <c r="AB11" i="9"/>
  <c r="AB19" i="9"/>
  <c r="AB30" i="9"/>
  <c r="AB29" i="9"/>
  <c r="AB26" i="9"/>
  <c r="AB14" i="9"/>
  <c r="AB18" i="9"/>
  <c r="AB16" i="9"/>
  <c r="AB12" i="9"/>
  <c r="AB20" i="8"/>
  <c r="AB25" i="8"/>
  <c r="AB17" i="8"/>
  <c r="AB29" i="8"/>
  <c r="AB24" i="8"/>
  <c r="AB16" i="8"/>
  <c r="AB15" i="8"/>
  <c r="AB23" i="8"/>
  <c r="AB27" i="8"/>
  <c r="AB18" i="8"/>
  <c r="AB28" i="8"/>
  <c r="AB13" i="8"/>
  <c r="AB26" i="8"/>
  <c r="AB30" i="8"/>
  <c r="AB14" i="8"/>
  <c r="AB22" i="8"/>
  <c r="AB12" i="8"/>
  <c r="AB21" i="8"/>
  <c r="AB19" i="8"/>
  <c r="AB11" i="8"/>
  <c r="AC9" i="8"/>
  <c r="AD10" i="8"/>
  <c r="AC9" i="7"/>
  <c r="AD10" i="7"/>
  <c r="AC9" i="6"/>
  <c r="AD10" i="6"/>
  <c r="AB25" i="6"/>
  <c r="AB13" i="6"/>
  <c r="AB21" i="6"/>
  <c r="AB20" i="6"/>
  <c r="AB27" i="6"/>
  <c r="AB26" i="6"/>
  <c r="AB16" i="6"/>
  <c r="AB11" i="6"/>
  <c r="AB23" i="6"/>
  <c r="AB14" i="6"/>
  <c r="AB30" i="6"/>
  <c r="AB29" i="6"/>
  <c r="AB19" i="6"/>
  <c r="AB12" i="6"/>
  <c r="AB22" i="6"/>
  <c r="AB15" i="6"/>
  <c r="AB24" i="6"/>
  <c r="AB28" i="6"/>
  <c r="AB18" i="6"/>
  <c r="AB17" i="6"/>
  <c r="AC9" i="5"/>
  <c r="AD10" i="5"/>
  <c r="AD10" i="4"/>
  <c r="AC9" i="4"/>
  <c r="AD10" i="2"/>
  <c r="AC9" i="2"/>
  <c r="AF10" i="14" l="1"/>
  <c r="AE9" i="14"/>
  <c r="AF10" i="13"/>
  <c r="AE9" i="13"/>
  <c r="AD9" i="12"/>
  <c r="AE10" i="12"/>
  <c r="AD9" i="11"/>
  <c r="AE10" i="11"/>
  <c r="AC20" i="11"/>
  <c r="AC27" i="11"/>
  <c r="AC13" i="11"/>
  <c r="AC12" i="11"/>
  <c r="AC19" i="11"/>
  <c r="AC26" i="11"/>
  <c r="AC16" i="11"/>
  <c r="AC11" i="11"/>
  <c r="AC23" i="11"/>
  <c r="AC14" i="11"/>
  <c r="AC30" i="11"/>
  <c r="AC29" i="11"/>
  <c r="AC25" i="11"/>
  <c r="AC17" i="11"/>
  <c r="AC22" i="11"/>
  <c r="AC15" i="11"/>
  <c r="AC24" i="11"/>
  <c r="AC28" i="11"/>
  <c r="AC21" i="11"/>
  <c r="AC18" i="11"/>
  <c r="AD9" i="10"/>
  <c r="AE10" i="10"/>
  <c r="AE10" i="9"/>
  <c r="AD9" i="9"/>
  <c r="AD9" i="8"/>
  <c r="AE10" i="8"/>
  <c r="AE10" i="7"/>
  <c r="AD9" i="7"/>
  <c r="AD9" i="6"/>
  <c r="AE10" i="6"/>
  <c r="AD9" i="5"/>
  <c r="AE10" i="5"/>
  <c r="AE10" i="4"/>
  <c r="AD9" i="4"/>
  <c r="AE10" i="2"/>
  <c r="AD9" i="2"/>
  <c r="AG10" i="14" l="1"/>
  <c r="AF9" i="14"/>
  <c r="AE22" i="13"/>
  <c r="AE29" i="13"/>
  <c r="AE17" i="13"/>
  <c r="AE27" i="13"/>
  <c r="AE20" i="13"/>
  <c r="AE28" i="13"/>
  <c r="AE16" i="13"/>
  <c r="AE26" i="13"/>
  <c r="AE25" i="13"/>
  <c r="AE15" i="13"/>
  <c r="AE23" i="13"/>
  <c r="AE21" i="13"/>
  <c r="AE30" i="13"/>
  <c r="AE12" i="13"/>
  <c r="AE24" i="13"/>
  <c r="AE18" i="13"/>
  <c r="AE11" i="13"/>
  <c r="AE13" i="13"/>
  <c r="AE19" i="13"/>
  <c r="AE14" i="13"/>
  <c r="AF9" i="13"/>
  <c r="AG10" i="13"/>
  <c r="AF10" i="12"/>
  <c r="AE9" i="12"/>
  <c r="AE9" i="11"/>
  <c r="AF10" i="11"/>
  <c r="AE9" i="10"/>
  <c r="AF10" i="10"/>
  <c r="AF10" i="9"/>
  <c r="AE9" i="9"/>
  <c r="AF10" i="8"/>
  <c r="AE9" i="8"/>
  <c r="AF10" i="7"/>
  <c r="AE9" i="7"/>
  <c r="AE9" i="6"/>
  <c r="AF10" i="6"/>
  <c r="AE9" i="5"/>
  <c r="AF10" i="5"/>
  <c r="AE9" i="4"/>
  <c r="AF10" i="4"/>
  <c r="AF10" i="2"/>
  <c r="AE9" i="2"/>
  <c r="AE20" i="5" l="1"/>
  <c r="AE13" i="5"/>
  <c r="AE25" i="5"/>
  <c r="AE18" i="5"/>
  <c r="AE30" i="5"/>
  <c r="AE11" i="5"/>
  <c r="AE23" i="5"/>
  <c r="AE16" i="5"/>
  <c r="AE28" i="5"/>
  <c r="AE21" i="5"/>
  <c r="AE14" i="5"/>
  <c r="AE26" i="5"/>
  <c r="AE19" i="5"/>
  <c r="AE12" i="5"/>
  <c r="AE24" i="5"/>
  <c r="AE17" i="5"/>
  <c r="AE29" i="5"/>
  <c r="AE27" i="5"/>
  <c r="AE15" i="5"/>
  <c r="AE22" i="5"/>
  <c r="AH10" i="14"/>
  <c r="AG9" i="14"/>
  <c r="AH10" i="13"/>
  <c r="AG9" i="13"/>
  <c r="AF9" i="12"/>
  <c r="AG10" i="12"/>
  <c r="AG10" i="11"/>
  <c r="AF9" i="11"/>
  <c r="AG10" i="10"/>
  <c r="AF9" i="10"/>
  <c r="AG10" i="9"/>
  <c r="AF9" i="9"/>
  <c r="AF9" i="8"/>
  <c r="AG10" i="8"/>
  <c r="AG10" i="7"/>
  <c r="AF9" i="7"/>
  <c r="AG10" i="6"/>
  <c r="AF9" i="6"/>
  <c r="AG10" i="5"/>
  <c r="AF9" i="5"/>
  <c r="AF9" i="4"/>
  <c r="AG10" i="4"/>
  <c r="AE24" i="4"/>
  <c r="AE12" i="4"/>
  <c r="AE26" i="4"/>
  <c r="AE19" i="4"/>
  <c r="AE18" i="4"/>
  <c r="AE29" i="4"/>
  <c r="AE25" i="4"/>
  <c r="AE22" i="4"/>
  <c r="AE15" i="4"/>
  <c r="AE13" i="4"/>
  <c r="AE30" i="4"/>
  <c r="AE21" i="4"/>
  <c r="AE17" i="4"/>
  <c r="AE20" i="4"/>
  <c r="AE27" i="4"/>
  <c r="AE23" i="4"/>
  <c r="AE11" i="4"/>
  <c r="AE28" i="4"/>
  <c r="AE16" i="4"/>
  <c r="AE14" i="4"/>
  <c r="AG10" i="2"/>
  <c r="AF9" i="2"/>
  <c r="AI10" i="14" l="1"/>
  <c r="AH9" i="14"/>
  <c r="AH9" i="13"/>
  <c r="AI10" i="13"/>
  <c r="AG9" i="12"/>
  <c r="AH10" i="12"/>
  <c r="AH10" i="11"/>
  <c r="AG9" i="11"/>
  <c r="AF29" i="10"/>
  <c r="AF17" i="10"/>
  <c r="AF27" i="10"/>
  <c r="AF26" i="10"/>
  <c r="AF11" i="10"/>
  <c r="AF28" i="10"/>
  <c r="AF18" i="10"/>
  <c r="AF25" i="10"/>
  <c r="AF20" i="10"/>
  <c r="AF14" i="10"/>
  <c r="AF30" i="10"/>
  <c r="AF22" i="10"/>
  <c r="AF12" i="10"/>
  <c r="AF19" i="10"/>
  <c r="AF24" i="10"/>
  <c r="AF13" i="10"/>
  <c r="AF16" i="10"/>
  <c r="AF15" i="10"/>
  <c r="AF21" i="10"/>
  <c r="AF23" i="10"/>
  <c r="AH10" i="10"/>
  <c r="AG9" i="10"/>
  <c r="AH10" i="9"/>
  <c r="AG9" i="9"/>
  <c r="AG9" i="8"/>
  <c r="AH10" i="8"/>
  <c r="AH10" i="7"/>
  <c r="AG9" i="7"/>
  <c r="AH10" i="6"/>
  <c r="AG9" i="6"/>
  <c r="AH10" i="5"/>
  <c r="AG9" i="5"/>
  <c r="AH10" i="4"/>
  <c r="AG9" i="4"/>
  <c r="AH10" i="2"/>
  <c r="AG9" i="2"/>
  <c r="AI9" i="14" l="1"/>
  <c r="AJ10" i="14"/>
  <c r="AI9" i="13"/>
  <c r="AJ10" i="13"/>
  <c r="AH9" i="12"/>
  <c r="AI10" i="12"/>
  <c r="AI10" i="11"/>
  <c r="AH9" i="11"/>
  <c r="AI10" i="10"/>
  <c r="AH9" i="10"/>
  <c r="AI10" i="9"/>
  <c r="AH9" i="9"/>
  <c r="AH9" i="8"/>
  <c r="AI10" i="8"/>
  <c r="AG24" i="7"/>
  <c r="AG12" i="7"/>
  <c r="AG19" i="7"/>
  <c r="AG29" i="7"/>
  <c r="AG27" i="7"/>
  <c r="AG15" i="7"/>
  <c r="AG22" i="7"/>
  <c r="AG16" i="7"/>
  <c r="AG30" i="7"/>
  <c r="AG23" i="7"/>
  <c r="AG26" i="7"/>
  <c r="AG20" i="7"/>
  <c r="AG18" i="7"/>
  <c r="AG17" i="7"/>
  <c r="AG28" i="7"/>
  <c r="AG14" i="7"/>
  <c r="AG13" i="7"/>
  <c r="AG11" i="7"/>
  <c r="AG25" i="7"/>
  <c r="AG21" i="7"/>
  <c r="AI10" i="7"/>
  <c r="AH9" i="7"/>
  <c r="AI10" i="6"/>
  <c r="AH9" i="6"/>
  <c r="AI10" i="5"/>
  <c r="AH9" i="5"/>
  <c r="AH9" i="4"/>
  <c r="AI10" i="4"/>
  <c r="AI10" i="2"/>
  <c r="AH9" i="2"/>
  <c r="AK10" i="14" l="1"/>
  <c r="AJ9" i="14"/>
  <c r="AJ9" i="13"/>
  <c r="AK10" i="13"/>
  <c r="AI9" i="12"/>
  <c r="AJ10" i="12"/>
  <c r="AH19" i="12"/>
  <c r="AH26" i="12"/>
  <c r="AH14" i="12"/>
  <c r="AH15" i="12"/>
  <c r="AH28" i="12"/>
  <c r="AH30" i="12"/>
  <c r="AH22" i="12"/>
  <c r="AH16" i="12"/>
  <c r="AH23" i="12"/>
  <c r="AH11" i="12"/>
  <c r="AH17" i="12"/>
  <c r="AH20" i="12"/>
  <c r="AH12" i="12"/>
  <c r="AH24" i="12"/>
  <c r="AH25" i="12"/>
  <c r="AH13" i="12"/>
  <c r="AH21" i="12"/>
  <c r="AH27" i="12"/>
  <c r="AH29" i="12"/>
  <c r="AH18" i="12"/>
  <c r="AJ10" i="11"/>
  <c r="AI9" i="11"/>
  <c r="AJ10" i="10"/>
  <c r="AI9" i="10"/>
  <c r="AJ10" i="9"/>
  <c r="AI9" i="9"/>
  <c r="AJ10" i="8"/>
  <c r="AI9" i="8"/>
  <c r="AI9" i="7"/>
  <c r="AJ10" i="7"/>
  <c r="AJ10" i="6"/>
  <c r="AI9" i="6"/>
  <c r="AJ10" i="5"/>
  <c r="AI9" i="5"/>
  <c r="AI9" i="4"/>
  <c r="AJ10" i="4"/>
  <c r="AH11" i="2"/>
  <c r="AH13" i="2"/>
  <c r="AH15" i="2"/>
  <c r="AH17" i="2"/>
  <c r="AH19" i="2"/>
  <c r="AH21" i="2"/>
  <c r="AH23" i="2"/>
  <c r="AH25" i="2"/>
  <c r="AH27" i="2"/>
  <c r="AH29" i="2"/>
  <c r="AH12" i="2"/>
  <c r="AH16" i="2"/>
  <c r="AH20" i="2"/>
  <c r="AH14" i="2"/>
  <c r="AH30" i="2"/>
  <c r="AH18" i="2"/>
  <c r="AH22" i="2"/>
  <c r="AH28" i="2"/>
  <c r="AH26" i="2"/>
  <c r="AH24" i="2"/>
  <c r="AJ10" i="2"/>
  <c r="AI9" i="2"/>
  <c r="AJ28" i="14" l="1"/>
  <c r="AJ16" i="14"/>
  <c r="AJ23" i="14"/>
  <c r="AJ11" i="14"/>
  <c r="AJ30" i="14"/>
  <c r="AJ22" i="14"/>
  <c r="AJ18" i="14"/>
  <c r="AJ17" i="14"/>
  <c r="AJ24" i="14"/>
  <c r="AJ20" i="14"/>
  <c r="AJ29" i="14"/>
  <c r="AJ27" i="14"/>
  <c r="AJ25" i="14"/>
  <c r="AJ13" i="14"/>
  <c r="AJ19" i="14"/>
  <c r="AJ26" i="14"/>
  <c r="AJ14" i="14"/>
  <c r="AJ15" i="14"/>
  <c r="AJ21" i="14"/>
  <c r="AJ12" i="14"/>
  <c r="AL10" i="14"/>
  <c r="AK9" i="14"/>
  <c r="AL10" i="13"/>
  <c r="AK9" i="13"/>
  <c r="AK10" i="12"/>
  <c r="AJ9" i="12"/>
  <c r="AJ9" i="11"/>
  <c r="AK10" i="11"/>
  <c r="AJ9" i="10"/>
  <c r="AK10" i="10"/>
  <c r="AJ9" i="9"/>
  <c r="AK10" i="9"/>
  <c r="AI26" i="9"/>
  <c r="AI14" i="9"/>
  <c r="AI21" i="9"/>
  <c r="AI28" i="9"/>
  <c r="AI16" i="9"/>
  <c r="AI23" i="9"/>
  <c r="AI30" i="9"/>
  <c r="AI18" i="9"/>
  <c r="AI25" i="9"/>
  <c r="AI19" i="9"/>
  <c r="AI12" i="9"/>
  <c r="AI22" i="9"/>
  <c r="AI29" i="9"/>
  <c r="AI27" i="9"/>
  <c r="AI15" i="9"/>
  <c r="AI11" i="9"/>
  <c r="AI13" i="9"/>
  <c r="AI17" i="9"/>
  <c r="AI24" i="9"/>
  <c r="AI20" i="9"/>
  <c r="AI21" i="8"/>
  <c r="AI28" i="8"/>
  <c r="AI13" i="8"/>
  <c r="AI30" i="8"/>
  <c r="AI20" i="8"/>
  <c r="AI27" i="8"/>
  <c r="AI12" i="8"/>
  <c r="AI19" i="8"/>
  <c r="AI11" i="8"/>
  <c r="AI26" i="8"/>
  <c r="AI14" i="8"/>
  <c r="AI18" i="8"/>
  <c r="AI22" i="8"/>
  <c r="AI29" i="8"/>
  <c r="AI16" i="8"/>
  <c r="AI23" i="8"/>
  <c r="AI24" i="8"/>
  <c r="AI25" i="8"/>
  <c r="AI17" i="8"/>
  <c r="AI15" i="8"/>
  <c r="AJ9" i="8"/>
  <c r="AK10" i="8"/>
  <c r="AK10" i="7"/>
  <c r="AJ9" i="7"/>
  <c r="AI26" i="6"/>
  <c r="AI14" i="6"/>
  <c r="AI17" i="6"/>
  <c r="AI29" i="6"/>
  <c r="AI24" i="6"/>
  <c r="AI16" i="6"/>
  <c r="AI30" i="6"/>
  <c r="AI23" i="6"/>
  <c r="AI22" i="6"/>
  <c r="AI25" i="6"/>
  <c r="AI12" i="6"/>
  <c r="AI19" i="6"/>
  <c r="AI15" i="6"/>
  <c r="AI28" i="6"/>
  <c r="AI21" i="6"/>
  <c r="AI27" i="6"/>
  <c r="AI20" i="6"/>
  <c r="AI18" i="6"/>
  <c r="AI11" i="6"/>
  <c r="AI13" i="6"/>
  <c r="AJ9" i="6"/>
  <c r="AK10" i="6"/>
  <c r="AJ9" i="5"/>
  <c r="AK10" i="5"/>
  <c r="AJ9" i="4"/>
  <c r="AK10" i="4"/>
  <c r="AK10" i="2"/>
  <c r="AJ9" i="2"/>
  <c r="AL9" i="14" l="1"/>
  <c r="AM10" i="14"/>
  <c r="AM10" i="13"/>
  <c r="AL9" i="13"/>
  <c r="AL10" i="12"/>
  <c r="AK9" i="12"/>
  <c r="AL10" i="11"/>
  <c r="AK9" i="11"/>
  <c r="AJ21" i="11"/>
  <c r="AJ28" i="11"/>
  <c r="AJ29" i="11"/>
  <c r="AJ24" i="11"/>
  <c r="AJ16" i="11"/>
  <c r="AJ30" i="11"/>
  <c r="AJ23" i="11"/>
  <c r="AJ22" i="11"/>
  <c r="AJ25" i="11"/>
  <c r="AJ17" i="11"/>
  <c r="AJ12" i="11"/>
  <c r="AJ19" i="11"/>
  <c r="AJ15" i="11"/>
  <c r="AJ27" i="11"/>
  <c r="AJ13" i="11"/>
  <c r="AJ20" i="11"/>
  <c r="AJ18" i="11"/>
  <c r="AJ26" i="11"/>
  <c r="AJ11" i="11"/>
  <c r="AJ14" i="11"/>
  <c r="AL10" i="10"/>
  <c r="AK9" i="10"/>
  <c r="AL10" i="9"/>
  <c r="AK9" i="9"/>
  <c r="AL10" i="8"/>
  <c r="AK9" i="8"/>
  <c r="AL10" i="7"/>
  <c r="AK9" i="7"/>
  <c r="AL10" i="6"/>
  <c r="AK9" i="6"/>
  <c r="AL10" i="5"/>
  <c r="AK9" i="5"/>
  <c r="AK9" i="4"/>
  <c r="AL10" i="4"/>
  <c r="AL10" i="2"/>
  <c r="AK9" i="2"/>
  <c r="AM9" i="14" l="1"/>
  <c r="H12" i="14"/>
  <c r="AL23" i="13"/>
  <c r="AL30" i="13"/>
  <c r="AL18" i="13"/>
  <c r="AL16" i="13"/>
  <c r="AL28" i="13"/>
  <c r="AL24" i="13"/>
  <c r="AL17" i="13"/>
  <c r="AL12" i="13"/>
  <c r="AL15" i="13"/>
  <c r="AL11" i="13"/>
  <c r="AL22" i="13"/>
  <c r="AL19" i="13"/>
  <c r="AL20" i="13"/>
  <c r="AL13" i="13"/>
  <c r="AL26" i="13"/>
  <c r="AL21" i="13"/>
  <c r="AL29" i="13"/>
  <c r="AL14" i="13"/>
  <c r="AL27" i="13"/>
  <c r="AL25" i="13"/>
  <c r="AM9" i="13"/>
  <c r="H12" i="13" s="1"/>
  <c r="AM10" i="12"/>
  <c r="AL9" i="12"/>
  <c r="AM10" i="11"/>
  <c r="AL9" i="11"/>
  <c r="AM10" i="10"/>
  <c r="AL9" i="10"/>
  <c r="AL9" i="9"/>
  <c r="AM10" i="9"/>
  <c r="AM10" i="8"/>
  <c r="AL9" i="8"/>
  <c r="AM10" i="7"/>
  <c r="AL9" i="7"/>
  <c r="AM10" i="6"/>
  <c r="AL9" i="6"/>
  <c r="AM10" i="5"/>
  <c r="AL9" i="5"/>
  <c r="AL9" i="4"/>
  <c r="AM10" i="4"/>
  <c r="AM10" i="2"/>
  <c r="AL9" i="2"/>
  <c r="AL15" i="5" l="1"/>
  <c r="AL27" i="5"/>
  <c r="AL20" i="5"/>
  <c r="AL13" i="5"/>
  <c r="AL25" i="5"/>
  <c r="AL18" i="5"/>
  <c r="AL30" i="5"/>
  <c r="AL11" i="5"/>
  <c r="AL23" i="5"/>
  <c r="AL16" i="5"/>
  <c r="AL28" i="5"/>
  <c r="AL21" i="5"/>
  <c r="AL14" i="5"/>
  <c r="AL26" i="5"/>
  <c r="AL19" i="5"/>
  <c r="AL12" i="5"/>
  <c r="AL24" i="5"/>
  <c r="AL29" i="5"/>
  <c r="AL17" i="5"/>
  <c r="AL22" i="5"/>
  <c r="H11" i="14"/>
  <c r="H11" i="13"/>
  <c r="AM9" i="12"/>
  <c r="H12" i="12" s="1"/>
  <c r="AM9" i="11"/>
  <c r="H12" i="11"/>
  <c r="AM9" i="10"/>
  <c r="H12" i="10"/>
  <c r="AM9" i="9"/>
  <c r="H12" i="9" s="1"/>
  <c r="AM9" i="8"/>
  <c r="H12" i="8"/>
  <c r="AM9" i="7"/>
  <c r="H12" i="7"/>
  <c r="AM9" i="6"/>
  <c r="H12" i="6"/>
  <c r="AM9" i="5"/>
  <c r="H12" i="5"/>
  <c r="AM9" i="4"/>
  <c r="H12" i="4" s="1"/>
  <c r="AM9" i="2"/>
  <c r="H12" i="2"/>
  <c r="H11" i="2"/>
  <c r="AU11" i="14" l="1"/>
  <c r="AV11" i="14"/>
  <c r="AW11" i="14"/>
  <c r="H14" i="14"/>
  <c r="AV17" i="14"/>
  <c r="AU17" i="14"/>
  <c r="AW17" i="14"/>
  <c r="H20" i="14"/>
  <c r="H26" i="14"/>
  <c r="AV23" i="14"/>
  <c r="AU23" i="14"/>
  <c r="AW23" i="14"/>
  <c r="AW16" i="14"/>
  <c r="H19" i="14"/>
  <c r="AV16" i="14"/>
  <c r="AU16" i="14"/>
  <c r="AW28" i="14"/>
  <c r="AU28" i="14"/>
  <c r="AV28" i="14"/>
  <c r="AZ28" i="14" s="1"/>
  <c r="BB28" i="14" s="1"/>
  <c r="BC28" i="14" s="1"/>
  <c r="BD28" i="14" s="1"/>
  <c r="AV19" i="14"/>
  <c r="H22" i="14"/>
  <c r="AW19" i="14"/>
  <c r="AU19" i="14"/>
  <c r="AU25" i="14"/>
  <c r="AW25" i="14"/>
  <c r="H28" i="14"/>
  <c r="AV25" i="14"/>
  <c r="AV13" i="14"/>
  <c r="AW13" i="14"/>
  <c r="H16" i="14"/>
  <c r="AU13" i="14"/>
  <c r="AV26" i="14"/>
  <c r="AW26" i="14"/>
  <c r="AU26" i="14"/>
  <c r="H29" i="14"/>
  <c r="AW21" i="14"/>
  <c r="AU21" i="14"/>
  <c r="H24" i="14"/>
  <c r="AV21" i="14"/>
  <c r="H15" i="14"/>
  <c r="AW12" i="14"/>
  <c r="AV12" i="14"/>
  <c r="AZ12" i="14" s="1"/>
  <c r="BB12" i="14" s="1"/>
  <c r="BC12" i="14" s="1"/>
  <c r="BD12" i="14" s="1"/>
  <c r="AU12" i="14"/>
  <c r="AX12" i="14"/>
  <c r="AX13" i="14"/>
  <c r="AX20" i="14"/>
  <c r="AX25" i="14"/>
  <c r="AX16" i="14"/>
  <c r="AX27" i="14"/>
  <c r="AX21" i="14"/>
  <c r="AX23" i="14"/>
  <c r="AV10" i="14"/>
  <c r="AX18" i="14"/>
  <c r="AX19" i="14"/>
  <c r="AX11" i="14"/>
  <c r="AX10" i="14"/>
  <c r="AX17" i="14"/>
  <c r="AX15" i="14"/>
  <c r="AX29" i="14"/>
  <c r="AW10" i="14"/>
  <c r="AX22" i="14"/>
  <c r="AX14" i="14"/>
  <c r="H13" i="14"/>
  <c r="AX26" i="14"/>
  <c r="AX28" i="14"/>
  <c r="AU10" i="14"/>
  <c r="AX24" i="14"/>
  <c r="AU27" i="14"/>
  <c r="AV27" i="14"/>
  <c r="H30" i="14"/>
  <c r="AW27" i="14"/>
  <c r="AW15" i="14"/>
  <c r="AV15" i="14"/>
  <c r="AU15" i="14"/>
  <c r="H18" i="14"/>
  <c r="AU22" i="14"/>
  <c r="H25" i="14"/>
  <c r="AW22" i="14"/>
  <c r="AV22" i="14"/>
  <c r="AV20" i="14"/>
  <c r="AU20" i="14"/>
  <c r="H23" i="14"/>
  <c r="AW20" i="14"/>
  <c r="AU29" i="14"/>
  <c r="AV29" i="14"/>
  <c r="AW29" i="14"/>
  <c r="AW14" i="14"/>
  <c r="AU14" i="14"/>
  <c r="AV14" i="14"/>
  <c r="H17" i="14"/>
  <c r="AV18" i="14"/>
  <c r="H21" i="14"/>
  <c r="AU18" i="14"/>
  <c r="AW18" i="14"/>
  <c r="AV24" i="14"/>
  <c r="AW24" i="14"/>
  <c r="AU24" i="14"/>
  <c r="H27" i="14"/>
  <c r="AV20" i="13"/>
  <c r="H23" i="13"/>
  <c r="AW20" i="13"/>
  <c r="AU20" i="13"/>
  <c r="AV13" i="13"/>
  <c r="H16" i="13"/>
  <c r="AU13" i="13"/>
  <c r="AW13" i="13"/>
  <c r="H25" i="13"/>
  <c r="AW22" i="13"/>
  <c r="AU22" i="13"/>
  <c r="AV22" i="13"/>
  <c r="AW18" i="13"/>
  <c r="AU18" i="13"/>
  <c r="H21" i="13"/>
  <c r="AV18" i="13"/>
  <c r="AZ18" i="13" s="1"/>
  <c r="BB18" i="13" s="1"/>
  <c r="BC18" i="13" s="1"/>
  <c r="BD18" i="13" s="1"/>
  <c r="AW17" i="13"/>
  <c r="AU17" i="13"/>
  <c r="AV17" i="13"/>
  <c r="H20" i="13"/>
  <c r="AW26" i="13"/>
  <c r="AU26" i="13"/>
  <c r="AV26" i="13"/>
  <c r="H29" i="13"/>
  <c r="AX10" i="13"/>
  <c r="AX29" i="13"/>
  <c r="AX26" i="13"/>
  <c r="AX14" i="13"/>
  <c r="AX22" i="13"/>
  <c r="AX11" i="13"/>
  <c r="AX21" i="13"/>
  <c r="AU10" i="13"/>
  <c r="AX20" i="13"/>
  <c r="AX25" i="13"/>
  <c r="AX12" i="13"/>
  <c r="AX19" i="13"/>
  <c r="AX16" i="13"/>
  <c r="AX18" i="13"/>
  <c r="AX17" i="13"/>
  <c r="AX23" i="13"/>
  <c r="AX28" i="13"/>
  <c r="AX15" i="13"/>
  <c r="H13" i="13"/>
  <c r="AV10" i="13"/>
  <c r="AW10" i="13"/>
  <c r="AX24" i="13"/>
  <c r="AX13" i="13"/>
  <c r="AX27" i="13"/>
  <c r="AV19" i="13"/>
  <c r="AW19" i="13"/>
  <c r="AU19" i="13"/>
  <c r="H22" i="13"/>
  <c r="AW23" i="13"/>
  <c r="AV23" i="13"/>
  <c r="AU23" i="13"/>
  <c r="H26" i="13"/>
  <c r="AU28" i="13"/>
  <c r="AV28" i="13"/>
  <c r="AW28" i="13"/>
  <c r="AV27" i="13"/>
  <c r="AU27" i="13"/>
  <c r="AW27" i="13"/>
  <c r="H30" i="13"/>
  <c r="AV11" i="13"/>
  <c r="H14" i="13"/>
  <c r="AU11" i="13"/>
  <c r="AW11" i="13"/>
  <c r="AV16" i="13"/>
  <c r="H19" i="13"/>
  <c r="AU16" i="13"/>
  <c r="AW16" i="13"/>
  <c r="AW14" i="13"/>
  <c r="AV14" i="13"/>
  <c r="AU14" i="13"/>
  <c r="H17" i="13"/>
  <c r="AU15" i="13"/>
  <c r="AV15" i="13"/>
  <c r="H18" i="13"/>
  <c r="AW15" i="13"/>
  <c r="AW12" i="13"/>
  <c r="AV12" i="13"/>
  <c r="AZ12" i="13" s="1"/>
  <c r="BB12" i="13" s="1"/>
  <c r="BC12" i="13" s="1"/>
  <c r="BD12" i="13" s="1"/>
  <c r="AU12" i="13"/>
  <c r="H15" i="13"/>
  <c r="AU25" i="13"/>
  <c r="AW25" i="13"/>
  <c r="AV25" i="13"/>
  <c r="H28" i="13"/>
  <c r="AU24" i="13"/>
  <c r="H27" i="13"/>
  <c r="AW24" i="13"/>
  <c r="AV24" i="13"/>
  <c r="AZ24" i="13" s="1"/>
  <c r="BB24" i="13" s="1"/>
  <c r="BC24" i="13" s="1"/>
  <c r="BD24" i="13" s="1"/>
  <c r="AV21" i="13"/>
  <c r="H24" i="13"/>
  <c r="AU21" i="13"/>
  <c r="AW21" i="13"/>
  <c r="AW29" i="13"/>
  <c r="AV29" i="13"/>
  <c r="AU29" i="13"/>
  <c r="H11" i="12"/>
  <c r="H11" i="11"/>
  <c r="AM30" i="10"/>
  <c r="AM18" i="10"/>
  <c r="AM22" i="10"/>
  <c r="AM14" i="10"/>
  <c r="AM21" i="10"/>
  <c r="AM29" i="10"/>
  <c r="AM15" i="10"/>
  <c r="AM28" i="10"/>
  <c r="AM27" i="10"/>
  <c r="AM13" i="10"/>
  <c r="AM24" i="10"/>
  <c r="AM26" i="10"/>
  <c r="AM20" i="10"/>
  <c r="AM12" i="10"/>
  <c r="AM23" i="10"/>
  <c r="AM19" i="10"/>
  <c r="AM11" i="10"/>
  <c r="AM25" i="10"/>
  <c r="AM17" i="10"/>
  <c r="AM16" i="10"/>
  <c r="H11" i="10"/>
  <c r="H11" i="9"/>
  <c r="H11" i="8"/>
  <c r="H11" i="7"/>
  <c r="H11" i="6"/>
  <c r="H11" i="5"/>
  <c r="H11" i="4"/>
  <c r="AZ25" i="14" l="1"/>
  <c r="BB25" i="14" s="1"/>
  <c r="BC25" i="14" s="1"/>
  <c r="BD25" i="14" s="1"/>
  <c r="AZ16" i="14"/>
  <c r="BB16" i="14" s="1"/>
  <c r="BC16" i="14" s="1"/>
  <c r="BD16" i="14" s="1"/>
  <c r="AZ22" i="14"/>
  <c r="BB22" i="14" s="1"/>
  <c r="BC22" i="14" s="1"/>
  <c r="BD22" i="14" s="1"/>
  <c r="AZ14" i="14"/>
  <c r="BB14" i="14" s="1"/>
  <c r="BC14" i="14" s="1"/>
  <c r="BD14" i="14" s="1"/>
  <c r="AZ27" i="13"/>
  <c r="BB27" i="13" s="1"/>
  <c r="BC27" i="13" s="1"/>
  <c r="BD27" i="13" s="1"/>
  <c r="AZ25" i="13"/>
  <c r="BB25" i="13" s="1"/>
  <c r="BC25" i="13" s="1"/>
  <c r="BD25" i="13" s="1"/>
  <c r="AZ17" i="13"/>
  <c r="BB17" i="13" s="1"/>
  <c r="BC17" i="13" s="1"/>
  <c r="BD17" i="13" s="1"/>
  <c r="AZ23" i="13"/>
  <c r="BB23" i="13" s="1"/>
  <c r="BC23" i="13" s="1"/>
  <c r="BD23" i="13" s="1"/>
  <c r="AZ22" i="13"/>
  <c r="BB22" i="13" s="1"/>
  <c r="BC22" i="13" s="1"/>
  <c r="BD22" i="13" s="1"/>
  <c r="AZ26" i="13"/>
  <c r="BB26" i="13" s="1"/>
  <c r="BC26" i="13" s="1"/>
  <c r="BD26" i="13" s="1"/>
  <c r="AZ11" i="14"/>
  <c r="BB11" i="14" s="1"/>
  <c r="BC11" i="14" s="1"/>
  <c r="BD11" i="14" s="1"/>
  <c r="AZ24" i="14"/>
  <c r="BB24" i="14" s="1"/>
  <c r="BC24" i="14" s="1"/>
  <c r="BD24" i="14" s="1"/>
  <c r="AZ20" i="14"/>
  <c r="BB20" i="14" s="1"/>
  <c r="BC20" i="14" s="1"/>
  <c r="BD20" i="14" s="1"/>
  <c r="AZ26" i="14"/>
  <c r="BB26" i="14" s="1"/>
  <c r="BC26" i="14" s="1"/>
  <c r="BD26" i="14" s="1"/>
  <c r="AZ17" i="14"/>
  <c r="BB17" i="14" s="1"/>
  <c r="BC17" i="14" s="1"/>
  <c r="BD17" i="14" s="1"/>
  <c r="AZ19" i="14"/>
  <c r="BB19" i="14" s="1"/>
  <c r="BC19" i="14" s="1"/>
  <c r="BD19" i="14" s="1"/>
  <c r="AZ18" i="14"/>
  <c r="BB18" i="14" s="1"/>
  <c r="BC18" i="14" s="1"/>
  <c r="BD18" i="14" s="1"/>
  <c r="AZ10" i="14"/>
  <c r="BB10" i="14" s="1"/>
  <c r="BC10" i="14" s="1"/>
  <c r="BD10" i="14" s="1"/>
  <c r="AZ13" i="14"/>
  <c r="BB13" i="14" s="1"/>
  <c r="BC13" i="14" s="1"/>
  <c r="BD13" i="14" s="1"/>
  <c r="AZ21" i="14"/>
  <c r="BB21" i="14" s="1"/>
  <c r="BC21" i="14" s="1"/>
  <c r="BD21" i="14" s="1"/>
  <c r="AZ23" i="14"/>
  <c r="BB23" i="14" s="1"/>
  <c r="BC23" i="14" s="1"/>
  <c r="BD23" i="14" s="1"/>
  <c r="AZ27" i="14"/>
  <c r="BB27" i="14" s="1"/>
  <c r="BC27" i="14" s="1"/>
  <c r="BD27" i="14" s="1"/>
  <c r="AZ29" i="14"/>
  <c r="BB29" i="14" s="1"/>
  <c r="BC29" i="14" s="1"/>
  <c r="BD29" i="14" s="1"/>
  <c r="AZ15" i="14"/>
  <c r="BB15" i="14" s="1"/>
  <c r="BC15" i="14" s="1"/>
  <c r="BD15" i="14" s="1"/>
  <c r="AZ28" i="13"/>
  <c r="BB28" i="13" s="1"/>
  <c r="BC28" i="13" s="1"/>
  <c r="BD28" i="13" s="1"/>
  <c r="AZ21" i="13"/>
  <c r="BB21" i="13" s="1"/>
  <c r="BC21" i="13" s="1"/>
  <c r="BD21" i="13" s="1"/>
  <c r="AZ16" i="13"/>
  <c r="BB16" i="13" s="1"/>
  <c r="BC16" i="13" s="1"/>
  <c r="BD16" i="13" s="1"/>
  <c r="AZ10" i="13"/>
  <c r="BB10" i="13" s="1"/>
  <c r="BC10" i="13" s="1"/>
  <c r="BD10" i="13" s="1"/>
  <c r="AZ15" i="13"/>
  <c r="BB15" i="13" s="1"/>
  <c r="BC15" i="13" s="1"/>
  <c r="BD15" i="13" s="1"/>
  <c r="AZ13" i="13"/>
  <c r="BB13" i="13" s="1"/>
  <c r="BC13" i="13" s="1"/>
  <c r="BD13" i="13" s="1"/>
  <c r="AZ11" i="13"/>
  <c r="BB11" i="13" s="1"/>
  <c r="BC11" i="13" s="1"/>
  <c r="BD11" i="13" s="1"/>
  <c r="AZ29" i="13"/>
  <c r="BB29" i="13" s="1"/>
  <c r="BC29" i="13" s="1"/>
  <c r="BD29" i="13" s="1"/>
  <c r="AZ14" i="13"/>
  <c r="BB14" i="13" s="1"/>
  <c r="BC14" i="13" s="1"/>
  <c r="BD14" i="13" s="1"/>
  <c r="AZ19" i="13"/>
  <c r="BB19" i="13" s="1"/>
  <c r="BC19" i="13" s="1"/>
  <c r="BD19" i="13" s="1"/>
  <c r="AZ20" i="13"/>
  <c r="BB20" i="13" s="1"/>
  <c r="BC20" i="13" s="1"/>
  <c r="BD20" i="13" s="1"/>
  <c r="AU23" i="12"/>
  <c r="AW23" i="12"/>
  <c r="H26" i="12"/>
  <c r="AV23" i="12"/>
  <c r="H16" i="12"/>
  <c r="AW13" i="12"/>
  <c r="AV13" i="12"/>
  <c r="AU13" i="12"/>
  <c r="H24" i="12"/>
  <c r="AU21" i="12"/>
  <c r="AW21" i="12"/>
  <c r="AV21" i="12"/>
  <c r="AW22" i="12"/>
  <c r="AV22" i="12"/>
  <c r="AU22" i="12"/>
  <c r="H25" i="12"/>
  <c r="AV14" i="12"/>
  <c r="H17" i="12"/>
  <c r="AW14" i="12"/>
  <c r="AU14" i="12"/>
  <c r="AU28" i="12"/>
  <c r="AV28" i="12"/>
  <c r="AW28" i="12"/>
  <c r="AW17" i="12"/>
  <c r="AV17" i="12"/>
  <c r="AU17" i="12"/>
  <c r="H20" i="12"/>
  <c r="AU26" i="12"/>
  <c r="AV26" i="12"/>
  <c r="AW26" i="12"/>
  <c r="H29" i="12"/>
  <c r="AU18" i="12"/>
  <c r="H21" i="12"/>
  <c r="AV18" i="12"/>
  <c r="AW18" i="12"/>
  <c r="AX14" i="12"/>
  <c r="AX12" i="12"/>
  <c r="AX25" i="12"/>
  <c r="AX17" i="12"/>
  <c r="AX24" i="12"/>
  <c r="AX27" i="12"/>
  <c r="AW10" i="12"/>
  <c r="AX19" i="12"/>
  <c r="AX23" i="12"/>
  <c r="AX26" i="12"/>
  <c r="AX15" i="12"/>
  <c r="AX18" i="12"/>
  <c r="H13" i="12"/>
  <c r="AX11" i="12"/>
  <c r="AX20" i="12"/>
  <c r="AX21" i="12"/>
  <c r="AX28" i="12"/>
  <c r="AX10" i="12"/>
  <c r="AX22" i="12"/>
  <c r="AV10" i="12"/>
  <c r="AZ10" i="12" s="1"/>
  <c r="BB10" i="12" s="1"/>
  <c r="BC10" i="12" s="1"/>
  <c r="BD10" i="12" s="1"/>
  <c r="AU10" i="12"/>
  <c r="AX16" i="12"/>
  <c r="AX13" i="12"/>
  <c r="AX29" i="12"/>
  <c r="AU11" i="12"/>
  <c r="AV11" i="12"/>
  <c r="AW11" i="12"/>
  <c r="H14" i="12"/>
  <c r="AU15" i="12"/>
  <c r="AV15" i="12"/>
  <c r="AW15" i="12"/>
  <c r="H18" i="12"/>
  <c r="AU27" i="12"/>
  <c r="H30" i="12"/>
  <c r="AW27" i="12"/>
  <c r="AV27" i="12"/>
  <c r="AZ27" i="12" s="1"/>
  <c r="BB27" i="12" s="1"/>
  <c r="BC27" i="12" s="1"/>
  <c r="BD27" i="12" s="1"/>
  <c r="AW16" i="12"/>
  <c r="H19" i="12"/>
  <c r="AV16" i="12"/>
  <c r="AU16" i="12"/>
  <c r="AW19" i="12"/>
  <c r="AV19" i="12"/>
  <c r="H22" i="12"/>
  <c r="AU19" i="12"/>
  <c r="AW12" i="12"/>
  <c r="AU12" i="12"/>
  <c r="AV12" i="12"/>
  <c r="H15" i="12"/>
  <c r="AV25" i="12"/>
  <c r="AW25" i="12"/>
  <c r="H28" i="12"/>
  <c r="AU25" i="12"/>
  <c r="H27" i="12"/>
  <c r="AW24" i="12"/>
  <c r="AU24" i="12"/>
  <c r="AV24" i="12"/>
  <c r="AZ24" i="12" s="1"/>
  <c r="BB24" i="12" s="1"/>
  <c r="BC24" i="12" s="1"/>
  <c r="BD24" i="12" s="1"/>
  <c r="AU20" i="12"/>
  <c r="AV20" i="12"/>
  <c r="H23" i="12"/>
  <c r="AW20" i="12"/>
  <c r="AV29" i="12"/>
  <c r="AW29" i="12"/>
  <c r="AU29" i="12"/>
  <c r="AW12" i="11"/>
  <c r="H15" i="11"/>
  <c r="AV12" i="11"/>
  <c r="AU12" i="11"/>
  <c r="AV27" i="11"/>
  <c r="AW27" i="11"/>
  <c r="H30" i="11"/>
  <c r="AU27" i="11"/>
  <c r="AW28" i="11"/>
  <c r="AV28" i="11"/>
  <c r="AU28" i="11"/>
  <c r="AV22" i="11"/>
  <c r="H25" i="11"/>
  <c r="AW22" i="11"/>
  <c r="AU22" i="11"/>
  <c r="AU21" i="11"/>
  <c r="H24" i="11"/>
  <c r="AV21" i="11"/>
  <c r="AW21" i="11"/>
  <c r="AV15" i="11"/>
  <c r="H18" i="11"/>
  <c r="AU15" i="11"/>
  <c r="AW15" i="11"/>
  <c r="H19" i="11"/>
  <c r="AV16" i="11"/>
  <c r="AW16" i="11"/>
  <c r="AU16" i="11"/>
  <c r="AV24" i="11"/>
  <c r="H27" i="11"/>
  <c r="AW24" i="11"/>
  <c r="AU24" i="11"/>
  <c r="AV20" i="11"/>
  <c r="AW20" i="11"/>
  <c r="AU20" i="11"/>
  <c r="H23" i="11"/>
  <c r="AU18" i="11"/>
  <c r="AW18" i="11"/>
  <c r="H21" i="11"/>
  <c r="AV18" i="11"/>
  <c r="AW11" i="11"/>
  <c r="AV11" i="11"/>
  <c r="AZ11" i="11" s="1"/>
  <c r="BB11" i="11" s="1"/>
  <c r="BC11" i="11" s="1"/>
  <c r="BD11" i="11" s="1"/>
  <c r="H14" i="11"/>
  <c r="AU11" i="11"/>
  <c r="AU17" i="11"/>
  <c r="AV17" i="11"/>
  <c r="AW17" i="11"/>
  <c r="H20" i="11"/>
  <c r="AV25" i="11"/>
  <c r="AU25" i="11"/>
  <c r="AW25" i="11"/>
  <c r="H28" i="11"/>
  <c r="H26" i="11"/>
  <c r="AU23" i="11"/>
  <c r="AW23" i="11"/>
  <c r="AV23" i="11"/>
  <c r="H29" i="11"/>
  <c r="AV26" i="11"/>
  <c r="AW26" i="11"/>
  <c r="AU26" i="11"/>
  <c r="H17" i="11"/>
  <c r="AU14" i="11"/>
  <c r="AW14" i="11"/>
  <c r="AV14" i="11"/>
  <c r="AZ14" i="11" s="1"/>
  <c r="BB14" i="11" s="1"/>
  <c r="BC14" i="11" s="1"/>
  <c r="BD14" i="11" s="1"/>
  <c r="AW10" i="11"/>
  <c r="AX12" i="11"/>
  <c r="AX11" i="11"/>
  <c r="AX14" i="11"/>
  <c r="AX21" i="11"/>
  <c r="AX13" i="11"/>
  <c r="H13" i="11"/>
  <c r="AX25" i="11"/>
  <c r="AX16" i="11"/>
  <c r="AX23" i="11"/>
  <c r="AX22" i="11"/>
  <c r="AX29" i="11"/>
  <c r="AX15" i="11"/>
  <c r="AX17" i="11"/>
  <c r="AX26" i="11"/>
  <c r="AX24" i="11"/>
  <c r="AX18" i="11"/>
  <c r="AU10" i="11"/>
  <c r="AX27" i="11"/>
  <c r="AX19" i="11"/>
  <c r="AX20" i="11"/>
  <c r="AX10" i="11"/>
  <c r="AV10" i="11"/>
  <c r="AX28" i="11"/>
  <c r="H16" i="11"/>
  <c r="AU13" i="11"/>
  <c r="AW13" i="11"/>
  <c r="AV13" i="11"/>
  <c r="AU19" i="11"/>
  <c r="AW19" i="11"/>
  <c r="AV19" i="11"/>
  <c r="H22" i="11"/>
  <c r="AU29" i="11"/>
  <c r="AV29" i="11"/>
  <c r="AW29" i="11"/>
  <c r="AV25" i="10"/>
  <c r="AU25" i="10"/>
  <c r="AW25" i="10"/>
  <c r="H28" i="10"/>
  <c r="AW12" i="10"/>
  <c r="H15" i="10"/>
  <c r="AV12" i="10"/>
  <c r="AU12" i="10"/>
  <c r="AW10" i="10"/>
  <c r="AX12" i="10"/>
  <c r="AX11" i="10"/>
  <c r="AX14" i="10"/>
  <c r="AX21" i="10"/>
  <c r="AX13" i="10"/>
  <c r="H13" i="10"/>
  <c r="AX25" i="10"/>
  <c r="AX16" i="10"/>
  <c r="AX23" i="10"/>
  <c r="AX22" i="10"/>
  <c r="AX29" i="10"/>
  <c r="AX15" i="10"/>
  <c r="AX17" i="10"/>
  <c r="AX26" i="10"/>
  <c r="AX24" i="10"/>
  <c r="AX18" i="10"/>
  <c r="AU10" i="10"/>
  <c r="AX27" i="10"/>
  <c r="AX19" i="10"/>
  <c r="AX20" i="10"/>
  <c r="AX10" i="10"/>
  <c r="AV10" i="10"/>
  <c r="AX28" i="10"/>
  <c r="AW11" i="10"/>
  <c r="AV11" i="10"/>
  <c r="H14" i="10"/>
  <c r="AU11" i="10"/>
  <c r="AU17" i="10"/>
  <c r="AV17" i="10"/>
  <c r="AW17" i="10"/>
  <c r="H20" i="10"/>
  <c r="H26" i="10"/>
  <c r="AU23" i="10"/>
  <c r="AW23" i="10"/>
  <c r="AV23" i="10"/>
  <c r="H29" i="10"/>
  <c r="AV26" i="10"/>
  <c r="AW26" i="10"/>
  <c r="AU26" i="10"/>
  <c r="AV15" i="10"/>
  <c r="H18" i="10"/>
  <c r="AU15" i="10"/>
  <c r="AW15" i="10"/>
  <c r="AV27" i="10"/>
  <c r="AW27" i="10"/>
  <c r="H30" i="10"/>
  <c r="AU27" i="10"/>
  <c r="H19" i="10"/>
  <c r="AV16" i="10"/>
  <c r="AW16" i="10"/>
  <c r="AU16" i="10"/>
  <c r="H17" i="10"/>
  <c r="AU14" i="10"/>
  <c r="AW14" i="10"/>
  <c r="AV14" i="10"/>
  <c r="AV24" i="10"/>
  <c r="H27" i="10"/>
  <c r="AW24" i="10"/>
  <c r="AU24" i="10"/>
  <c r="AW28" i="10"/>
  <c r="AV28" i="10"/>
  <c r="AU28" i="10"/>
  <c r="AV20" i="10"/>
  <c r="AW20" i="10"/>
  <c r="AU20" i="10"/>
  <c r="H23" i="10"/>
  <c r="AU18" i="10"/>
  <c r="AW18" i="10"/>
  <c r="H21" i="10"/>
  <c r="AV18" i="10"/>
  <c r="H16" i="10"/>
  <c r="AU13" i="10"/>
  <c r="AW13" i="10"/>
  <c r="AV13" i="10"/>
  <c r="AV22" i="10"/>
  <c r="H25" i="10"/>
  <c r="AW22" i="10"/>
  <c r="AU22" i="10"/>
  <c r="AU21" i="10"/>
  <c r="H24" i="10"/>
  <c r="AV21" i="10"/>
  <c r="AW21" i="10"/>
  <c r="AU19" i="10"/>
  <c r="AW19" i="10"/>
  <c r="AV19" i="10"/>
  <c r="H22" i="10"/>
  <c r="AU29" i="10"/>
  <c r="AV29" i="10"/>
  <c r="AW29" i="10"/>
  <c r="AW23" i="9"/>
  <c r="AU23" i="9"/>
  <c r="AV23" i="9"/>
  <c r="H26" i="9"/>
  <c r="AU13" i="9"/>
  <c r="AW13" i="9"/>
  <c r="AV13" i="9"/>
  <c r="H16" i="9"/>
  <c r="AW26" i="9"/>
  <c r="H29" i="9"/>
  <c r="AU26" i="9"/>
  <c r="AV26" i="9"/>
  <c r="AZ26" i="9" s="1"/>
  <c r="BB26" i="9" s="1"/>
  <c r="BC26" i="9" s="1"/>
  <c r="BD26" i="9" s="1"/>
  <c r="AW28" i="9"/>
  <c r="AV28" i="9"/>
  <c r="AU28" i="9"/>
  <c r="AV27" i="9"/>
  <c r="AW27" i="9"/>
  <c r="AU27" i="9"/>
  <c r="H30" i="9"/>
  <c r="AW14" i="9"/>
  <c r="AU14" i="9"/>
  <c r="AV14" i="9"/>
  <c r="AZ14" i="9" s="1"/>
  <c r="BB14" i="9" s="1"/>
  <c r="BC14" i="9" s="1"/>
  <c r="BD14" i="9" s="1"/>
  <c r="H17" i="9"/>
  <c r="AW15" i="9"/>
  <c r="H18" i="9"/>
  <c r="AU15" i="9"/>
  <c r="AV15" i="9"/>
  <c r="AV21" i="9"/>
  <c r="AU21" i="9"/>
  <c r="H24" i="9"/>
  <c r="AW21" i="9"/>
  <c r="AV22" i="9"/>
  <c r="AU22" i="9"/>
  <c r="H25" i="9"/>
  <c r="AW22" i="9"/>
  <c r="AV25" i="9"/>
  <c r="AU25" i="9"/>
  <c r="AW25" i="9"/>
  <c r="H28" i="9"/>
  <c r="AV11" i="9"/>
  <c r="AW11" i="9"/>
  <c r="AU11" i="9"/>
  <c r="H14" i="9"/>
  <c r="H19" i="9"/>
  <c r="AV16" i="9"/>
  <c r="AW16" i="9"/>
  <c r="AU16" i="9"/>
  <c r="AV19" i="9"/>
  <c r="AU19" i="9"/>
  <c r="H22" i="9"/>
  <c r="AW19" i="9"/>
  <c r="AX26" i="9"/>
  <c r="AX24" i="9"/>
  <c r="AX15" i="9"/>
  <c r="AX28" i="9"/>
  <c r="AX22" i="9"/>
  <c r="AV10" i="9"/>
  <c r="AX10" i="9"/>
  <c r="AX25" i="9"/>
  <c r="AX11" i="9"/>
  <c r="AX17" i="9"/>
  <c r="AW10" i="9"/>
  <c r="AX29" i="9"/>
  <c r="AX23" i="9"/>
  <c r="AX19" i="9"/>
  <c r="AU10" i="9"/>
  <c r="AX16" i="9"/>
  <c r="AX12" i="9"/>
  <c r="AX13" i="9"/>
  <c r="AX18" i="9"/>
  <c r="AX21" i="9"/>
  <c r="H13" i="9"/>
  <c r="AX14" i="9"/>
  <c r="AX20" i="9"/>
  <c r="AX27" i="9"/>
  <c r="AV12" i="9"/>
  <c r="AU12" i="9"/>
  <c r="H15" i="9"/>
  <c r="AW12" i="9"/>
  <c r="AV18" i="9"/>
  <c r="H21" i="9"/>
  <c r="AW18" i="9"/>
  <c r="AU18" i="9"/>
  <c r="AW24" i="9"/>
  <c r="H27" i="9"/>
  <c r="AV24" i="9"/>
  <c r="AU24" i="9"/>
  <c r="H20" i="9"/>
  <c r="AU17" i="9"/>
  <c r="AV17" i="9"/>
  <c r="AW17" i="9"/>
  <c r="AV20" i="9"/>
  <c r="AU20" i="9"/>
  <c r="AW20" i="9"/>
  <c r="H23" i="9"/>
  <c r="AV29" i="9"/>
  <c r="AU29" i="9"/>
  <c r="AW29" i="9"/>
  <c r="AW20" i="8"/>
  <c r="AU20" i="8"/>
  <c r="AV20" i="8"/>
  <c r="H23" i="8"/>
  <c r="AW26" i="8"/>
  <c r="AU26" i="8"/>
  <c r="AV26" i="8"/>
  <c r="H29" i="8"/>
  <c r="H14" i="8"/>
  <c r="AV11" i="8"/>
  <c r="AW11" i="8"/>
  <c r="AU11" i="8"/>
  <c r="AU13" i="8"/>
  <c r="AV13" i="8"/>
  <c r="AW13" i="8"/>
  <c r="H16" i="8"/>
  <c r="AV23" i="8"/>
  <c r="H26" i="8"/>
  <c r="AW23" i="8"/>
  <c r="AU23" i="8"/>
  <c r="AV16" i="8"/>
  <c r="H19" i="8"/>
  <c r="AW16" i="8"/>
  <c r="AU16" i="8"/>
  <c r="AU21" i="8"/>
  <c r="AW21" i="8"/>
  <c r="H24" i="8"/>
  <c r="AV21" i="8"/>
  <c r="H20" i="8"/>
  <c r="AV17" i="8"/>
  <c r="AW17" i="8"/>
  <c r="AU17" i="8"/>
  <c r="AU22" i="8"/>
  <c r="H25" i="8"/>
  <c r="AV22" i="8"/>
  <c r="AW22" i="8"/>
  <c r="AU27" i="8"/>
  <c r="AV27" i="8"/>
  <c r="H30" i="8"/>
  <c r="AW27" i="8"/>
  <c r="AU14" i="8"/>
  <c r="H17" i="8"/>
  <c r="AV14" i="8"/>
  <c r="AW14" i="8"/>
  <c r="AX29" i="8"/>
  <c r="AX10" i="8"/>
  <c r="AX25" i="8"/>
  <c r="AX16" i="8"/>
  <c r="AW10" i="8"/>
  <c r="H13" i="8"/>
  <c r="AX24" i="8"/>
  <c r="AX17" i="8"/>
  <c r="AX19" i="8"/>
  <c r="AX21" i="8"/>
  <c r="AX18" i="8"/>
  <c r="AX12" i="8"/>
  <c r="AX11" i="8"/>
  <c r="AX23" i="8"/>
  <c r="AX27" i="8"/>
  <c r="AX14" i="8"/>
  <c r="AV10" i="8"/>
  <c r="AX22" i="8"/>
  <c r="AU10" i="8"/>
  <c r="AX13" i="8"/>
  <c r="AX20" i="8"/>
  <c r="AX28" i="8"/>
  <c r="AX26" i="8"/>
  <c r="AX15" i="8"/>
  <c r="AW19" i="8"/>
  <c r="H22" i="8"/>
  <c r="AV19" i="8"/>
  <c r="AZ19" i="8" s="1"/>
  <c r="BB19" i="8" s="1"/>
  <c r="BC19" i="8" s="1"/>
  <c r="BD19" i="8" s="1"/>
  <c r="AU19" i="8"/>
  <c r="H28" i="8"/>
  <c r="AV25" i="8"/>
  <c r="AU25" i="8"/>
  <c r="AW25" i="8"/>
  <c r="H18" i="8"/>
  <c r="AV15" i="8"/>
  <c r="AU15" i="8"/>
  <c r="AW15" i="8"/>
  <c r="AW12" i="8"/>
  <c r="H15" i="8"/>
  <c r="AV12" i="8"/>
  <c r="AZ12" i="8" s="1"/>
  <c r="BB12" i="8" s="1"/>
  <c r="BC12" i="8" s="1"/>
  <c r="BD12" i="8" s="1"/>
  <c r="AU12" i="8"/>
  <c r="AW18" i="8"/>
  <c r="H21" i="8"/>
  <c r="AU18" i="8"/>
  <c r="AV18" i="8"/>
  <c r="AU24" i="8"/>
  <c r="H27" i="8"/>
  <c r="AW24" i="8"/>
  <c r="AV24" i="8"/>
  <c r="AV28" i="8"/>
  <c r="AW28" i="8"/>
  <c r="AU28" i="8"/>
  <c r="AV29" i="8"/>
  <c r="AW29" i="8"/>
  <c r="AU29" i="8"/>
  <c r="H17" i="7"/>
  <c r="AW14" i="7"/>
  <c r="AV14" i="7"/>
  <c r="AU14" i="7"/>
  <c r="AU15" i="7"/>
  <c r="H18" i="7"/>
  <c r="AW15" i="7"/>
  <c r="AV15" i="7"/>
  <c r="AZ15" i="7" s="1"/>
  <c r="BB15" i="7" s="1"/>
  <c r="BC15" i="7" s="1"/>
  <c r="BD15" i="7" s="1"/>
  <c r="AU19" i="7"/>
  <c r="H22" i="7"/>
  <c r="AV19" i="7"/>
  <c r="AW19" i="7"/>
  <c r="AU11" i="7"/>
  <c r="H14" i="7"/>
  <c r="AV11" i="7"/>
  <c r="AW11" i="7"/>
  <c r="AU25" i="7"/>
  <c r="AW25" i="7"/>
  <c r="H28" i="7"/>
  <c r="AV25" i="7"/>
  <c r="AZ25" i="7" s="1"/>
  <c r="BB25" i="7" s="1"/>
  <c r="BC25" i="7" s="1"/>
  <c r="BD25" i="7" s="1"/>
  <c r="AV27" i="7"/>
  <c r="AU27" i="7"/>
  <c r="AW27" i="7"/>
  <c r="H30" i="7"/>
  <c r="AU16" i="7"/>
  <c r="AW16" i="7"/>
  <c r="H19" i="7"/>
  <c r="AV16" i="7"/>
  <c r="H21" i="7"/>
  <c r="AU18" i="7"/>
  <c r="AW18" i="7"/>
  <c r="AV18" i="7"/>
  <c r="AV22" i="7"/>
  <c r="H25" i="7"/>
  <c r="AU22" i="7"/>
  <c r="AW22" i="7"/>
  <c r="AX26" i="7"/>
  <c r="AX24" i="7"/>
  <c r="H13" i="7"/>
  <c r="AX16" i="7"/>
  <c r="AX11" i="7"/>
  <c r="AX13" i="7"/>
  <c r="AV10" i="7"/>
  <c r="AX28" i="7"/>
  <c r="AX25" i="7"/>
  <c r="AX20" i="7"/>
  <c r="AU10" i="7"/>
  <c r="AX14" i="7"/>
  <c r="AX19" i="7"/>
  <c r="AX12" i="7"/>
  <c r="AX21" i="7"/>
  <c r="AX22" i="7"/>
  <c r="AW10" i="7"/>
  <c r="AX27" i="7"/>
  <c r="AX17" i="7"/>
  <c r="AX15" i="7"/>
  <c r="AX10" i="7"/>
  <c r="AX18" i="7"/>
  <c r="AX29" i="7"/>
  <c r="AX23" i="7"/>
  <c r="AV26" i="7"/>
  <c r="H29" i="7"/>
  <c r="AW26" i="7"/>
  <c r="AU26" i="7"/>
  <c r="AU23" i="7"/>
  <c r="H26" i="7"/>
  <c r="AV23" i="7"/>
  <c r="AW23" i="7"/>
  <c r="AU28" i="7"/>
  <c r="AV28" i="7"/>
  <c r="AW28" i="7"/>
  <c r="AV12" i="7"/>
  <c r="AU12" i="7"/>
  <c r="H15" i="7"/>
  <c r="AW12" i="7"/>
  <c r="AW13" i="7"/>
  <c r="AV13" i="7"/>
  <c r="AZ13" i="7" s="1"/>
  <c r="BB13" i="7" s="1"/>
  <c r="BC13" i="7" s="1"/>
  <c r="BD13" i="7" s="1"/>
  <c r="AU13" i="7"/>
  <c r="H16" i="7"/>
  <c r="AV24" i="7"/>
  <c r="H27" i="7"/>
  <c r="AW24" i="7"/>
  <c r="AU24" i="7"/>
  <c r="H24" i="7"/>
  <c r="AW21" i="7"/>
  <c r="AU21" i="7"/>
  <c r="AV21" i="7"/>
  <c r="AW17" i="7"/>
  <c r="H20" i="7"/>
  <c r="AU17" i="7"/>
  <c r="AV17" i="7"/>
  <c r="H23" i="7"/>
  <c r="AU20" i="7"/>
  <c r="AV20" i="7"/>
  <c r="AW20" i="7"/>
  <c r="AW29" i="7"/>
  <c r="AU29" i="7"/>
  <c r="AV29" i="7"/>
  <c r="AV25" i="6"/>
  <c r="AU25" i="6"/>
  <c r="AW25" i="6"/>
  <c r="H28" i="6"/>
  <c r="H26" i="6"/>
  <c r="AU23" i="6"/>
  <c r="AW23" i="6"/>
  <c r="AV23" i="6"/>
  <c r="AW12" i="6"/>
  <c r="H15" i="6"/>
  <c r="AV12" i="6"/>
  <c r="AU12" i="6"/>
  <c r="H29" i="6"/>
  <c r="AV26" i="6"/>
  <c r="AW26" i="6"/>
  <c r="AU26" i="6"/>
  <c r="AV15" i="6"/>
  <c r="H18" i="6"/>
  <c r="AU15" i="6"/>
  <c r="AW15" i="6"/>
  <c r="AV27" i="6"/>
  <c r="AW27" i="6"/>
  <c r="H30" i="6"/>
  <c r="AU27" i="6"/>
  <c r="H19" i="6"/>
  <c r="AV16" i="6"/>
  <c r="AW16" i="6"/>
  <c r="AU16" i="6"/>
  <c r="H17" i="6"/>
  <c r="AU14" i="6"/>
  <c r="AW14" i="6"/>
  <c r="AV14" i="6"/>
  <c r="AV24" i="6"/>
  <c r="H27" i="6"/>
  <c r="AW24" i="6"/>
  <c r="AU24" i="6"/>
  <c r="AW28" i="6"/>
  <c r="AV28" i="6"/>
  <c r="AU28" i="6"/>
  <c r="AW10" i="6"/>
  <c r="AX12" i="6"/>
  <c r="AX11" i="6"/>
  <c r="AX14" i="6"/>
  <c r="AX21" i="6"/>
  <c r="AX13" i="6"/>
  <c r="H13" i="6"/>
  <c r="AX25" i="6"/>
  <c r="AX16" i="6"/>
  <c r="AX23" i="6"/>
  <c r="AX22" i="6"/>
  <c r="AX29" i="6"/>
  <c r="AX15" i="6"/>
  <c r="AX17" i="6"/>
  <c r="AX26" i="6"/>
  <c r="AX24" i="6"/>
  <c r="AX18" i="6"/>
  <c r="AU10" i="6"/>
  <c r="AX27" i="6"/>
  <c r="AX19" i="6"/>
  <c r="AX20" i="6"/>
  <c r="AX10" i="6"/>
  <c r="AV10" i="6"/>
  <c r="AX28" i="6"/>
  <c r="AV20" i="6"/>
  <c r="AW20" i="6"/>
  <c r="AU20" i="6"/>
  <c r="H23" i="6"/>
  <c r="AU18" i="6"/>
  <c r="AW18" i="6"/>
  <c r="H21" i="6"/>
  <c r="AV18" i="6"/>
  <c r="H16" i="6"/>
  <c r="AU13" i="6"/>
  <c r="AW13" i="6"/>
  <c r="AV13" i="6"/>
  <c r="AV22" i="6"/>
  <c r="H25" i="6"/>
  <c r="AW22" i="6"/>
  <c r="AU22" i="6"/>
  <c r="AU21" i="6"/>
  <c r="H24" i="6"/>
  <c r="AV21" i="6"/>
  <c r="AW21" i="6"/>
  <c r="AW11" i="6"/>
  <c r="AV11" i="6"/>
  <c r="H14" i="6"/>
  <c r="AU11" i="6"/>
  <c r="AU17" i="6"/>
  <c r="AV17" i="6"/>
  <c r="AW17" i="6"/>
  <c r="H20" i="6"/>
  <c r="AU19" i="6"/>
  <c r="AW19" i="6"/>
  <c r="AV19" i="6"/>
  <c r="H22" i="6"/>
  <c r="AU29" i="6"/>
  <c r="AV29" i="6"/>
  <c r="AW29" i="6"/>
  <c r="AV15" i="5"/>
  <c r="H18" i="5"/>
  <c r="AU15" i="5"/>
  <c r="AW15" i="5"/>
  <c r="H17" i="5"/>
  <c r="AU14" i="5"/>
  <c r="AW14" i="5"/>
  <c r="AV14" i="5"/>
  <c r="AW28" i="5"/>
  <c r="AV28" i="5"/>
  <c r="AU28" i="5"/>
  <c r="AV20" i="5"/>
  <c r="AW20" i="5"/>
  <c r="AU20" i="5"/>
  <c r="H23" i="5"/>
  <c r="AU17" i="5"/>
  <c r="AV17" i="5"/>
  <c r="AW17" i="5"/>
  <c r="H20" i="5"/>
  <c r="AV25" i="5"/>
  <c r="AU25" i="5"/>
  <c r="AW25" i="5"/>
  <c r="H28" i="5"/>
  <c r="H26" i="5"/>
  <c r="AU23" i="5"/>
  <c r="AW23" i="5"/>
  <c r="AV23" i="5"/>
  <c r="AW12" i="5"/>
  <c r="H15" i="5"/>
  <c r="AV12" i="5"/>
  <c r="AU12" i="5"/>
  <c r="H29" i="5"/>
  <c r="AV26" i="5"/>
  <c r="AW26" i="5"/>
  <c r="AU26" i="5"/>
  <c r="AV27" i="5"/>
  <c r="AW27" i="5"/>
  <c r="H30" i="5"/>
  <c r="AU27" i="5"/>
  <c r="H19" i="5"/>
  <c r="AV16" i="5"/>
  <c r="AW16" i="5"/>
  <c r="AU16" i="5"/>
  <c r="AV24" i="5"/>
  <c r="H27" i="5"/>
  <c r="AW24" i="5"/>
  <c r="AU24" i="5"/>
  <c r="AW10" i="5"/>
  <c r="AX12" i="5"/>
  <c r="AX11" i="5"/>
  <c r="AX14" i="5"/>
  <c r="AX21" i="5"/>
  <c r="AX13" i="5"/>
  <c r="H13" i="5"/>
  <c r="AX25" i="5"/>
  <c r="AX16" i="5"/>
  <c r="AX23" i="5"/>
  <c r="AX22" i="5"/>
  <c r="AX29" i="5"/>
  <c r="AX15" i="5"/>
  <c r="AX17" i="5"/>
  <c r="AX26" i="5"/>
  <c r="AX24" i="5"/>
  <c r="AX18" i="5"/>
  <c r="AU10" i="5"/>
  <c r="AX27" i="5"/>
  <c r="AX19" i="5"/>
  <c r="AX20" i="5"/>
  <c r="AX10" i="5"/>
  <c r="AV10" i="5"/>
  <c r="AX28" i="5"/>
  <c r="AU18" i="5"/>
  <c r="AW18" i="5"/>
  <c r="H21" i="5"/>
  <c r="AV18" i="5"/>
  <c r="H16" i="5"/>
  <c r="AU13" i="5"/>
  <c r="AW13" i="5"/>
  <c r="AV13" i="5"/>
  <c r="AZ13" i="5" s="1"/>
  <c r="BB13" i="5" s="1"/>
  <c r="BC13" i="5" s="1"/>
  <c r="BD13" i="5" s="1"/>
  <c r="AV22" i="5"/>
  <c r="H25" i="5"/>
  <c r="AW22" i="5"/>
  <c r="AU22" i="5"/>
  <c r="AU21" i="5"/>
  <c r="H24" i="5"/>
  <c r="AV21" i="5"/>
  <c r="AW21" i="5"/>
  <c r="AW11" i="5"/>
  <c r="AV11" i="5"/>
  <c r="H14" i="5"/>
  <c r="AU11" i="5"/>
  <c r="AU19" i="5"/>
  <c r="AW19" i="5"/>
  <c r="AV19" i="5"/>
  <c r="H22" i="5"/>
  <c r="AU29" i="5"/>
  <c r="AV29" i="5"/>
  <c r="AW29" i="5"/>
  <c r="AU28" i="4"/>
  <c r="AV28" i="4"/>
  <c r="AW28" i="4"/>
  <c r="AV24" i="4"/>
  <c r="H27" i="4"/>
  <c r="AU24" i="4"/>
  <c r="AW24" i="4"/>
  <c r="AV16" i="4"/>
  <c r="AW16" i="4"/>
  <c r="AU16" i="4"/>
  <c r="H19" i="4"/>
  <c r="AV13" i="4"/>
  <c r="AU13" i="4"/>
  <c r="AW13" i="4"/>
  <c r="H16" i="4"/>
  <c r="AV22" i="4"/>
  <c r="H25" i="4"/>
  <c r="AW22" i="4"/>
  <c r="AU22" i="4"/>
  <c r="AU18" i="4"/>
  <c r="AW18" i="4"/>
  <c r="AV18" i="4"/>
  <c r="H21" i="4"/>
  <c r="AU27" i="4"/>
  <c r="H30" i="4"/>
  <c r="AV27" i="4"/>
  <c r="AW27" i="4"/>
  <c r="AW21" i="4"/>
  <c r="AU21" i="4"/>
  <c r="AV21" i="4"/>
  <c r="AZ21" i="4" s="1"/>
  <c r="BB21" i="4" s="1"/>
  <c r="BC21" i="4" s="1"/>
  <c r="BD21" i="4" s="1"/>
  <c r="H24" i="4"/>
  <c r="AV26" i="4"/>
  <c r="AU26" i="4"/>
  <c r="AW26" i="4"/>
  <c r="H29" i="4"/>
  <c r="AV20" i="4"/>
  <c r="H23" i="4"/>
  <c r="AU20" i="4"/>
  <c r="AW20" i="4"/>
  <c r="AW17" i="4"/>
  <c r="H20" i="4"/>
  <c r="AU17" i="4"/>
  <c r="AV17" i="4"/>
  <c r="AZ17" i="4" s="1"/>
  <c r="BB17" i="4" s="1"/>
  <c r="BC17" i="4" s="1"/>
  <c r="BD17" i="4" s="1"/>
  <c r="AW15" i="4"/>
  <c r="AU15" i="4"/>
  <c r="AV15" i="4"/>
  <c r="H18" i="4"/>
  <c r="AW12" i="4"/>
  <c r="AV12" i="4"/>
  <c r="AU12" i="4"/>
  <c r="H15" i="4"/>
  <c r="AW10" i="4"/>
  <c r="AX15" i="4"/>
  <c r="AX11" i="4"/>
  <c r="AV10" i="4"/>
  <c r="AX13" i="4"/>
  <c r="AX16" i="4"/>
  <c r="AX10" i="4"/>
  <c r="AX25" i="4"/>
  <c r="AX18" i="4"/>
  <c r="AX23" i="4"/>
  <c r="AX17" i="4"/>
  <c r="AX14" i="4"/>
  <c r="AX24" i="4"/>
  <c r="AX28" i="4"/>
  <c r="AX26" i="4"/>
  <c r="AX21" i="4"/>
  <c r="H13" i="4"/>
  <c r="AX19" i="4"/>
  <c r="AX27" i="4"/>
  <c r="AU10" i="4"/>
  <c r="AX20" i="4"/>
  <c r="AX29" i="4"/>
  <c r="AX12" i="4"/>
  <c r="AX22" i="4"/>
  <c r="AW29" i="4"/>
  <c r="AU29" i="4"/>
  <c r="AV29" i="4"/>
  <c r="AZ29" i="4" s="1"/>
  <c r="BB29" i="4" s="1"/>
  <c r="BC29" i="4" s="1"/>
  <c r="BD29" i="4" s="1"/>
  <c r="H26" i="4"/>
  <c r="AW23" i="4"/>
  <c r="AV23" i="4"/>
  <c r="AU23" i="4"/>
  <c r="AU14" i="4"/>
  <c r="AW14" i="4"/>
  <c r="H17" i="4"/>
  <c r="AV14" i="4"/>
  <c r="AV25" i="4"/>
  <c r="AW25" i="4"/>
  <c r="H28" i="4"/>
  <c r="AU25" i="4"/>
  <c r="AW11" i="4"/>
  <c r="AV11" i="4"/>
  <c r="AU11" i="4"/>
  <c r="H14" i="4"/>
  <c r="AV19" i="4"/>
  <c r="AW19" i="4"/>
  <c r="AU19" i="4"/>
  <c r="H22" i="4"/>
  <c r="AU29" i="2"/>
  <c r="AV29" i="2"/>
  <c r="AW29" i="2"/>
  <c r="AU12" i="2"/>
  <c r="AW12" i="2"/>
  <c r="AV12" i="2"/>
  <c r="AZ12" i="2" s="1"/>
  <c r="AV21" i="2"/>
  <c r="AU21" i="2"/>
  <c r="AW21" i="2"/>
  <c r="AW15" i="2"/>
  <c r="AU15" i="2"/>
  <c r="AV15" i="2"/>
  <c r="AU10" i="2"/>
  <c r="AV10" i="2"/>
  <c r="AW10" i="2"/>
  <c r="AW16" i="2"/>
  <c r="AV16" i="2"/>
  <c r="AZ16" i="2" s="1"/>
  <c r="AU16" i="2"/>
  <c r="AV23" i="2"/>
  <c r="AW23" i="2"/>
  <c r="AU23" i="2"/>
  <c r="AV22" i="2"/>
  <c r="AU22" i="2"/>
  <c r="AW22" i="2"/>
  <c r="AV24" i="2"/>
  <c r="AW24" i="2"/>
  <c r="AU24" i="2"/>
  <c r="AU13" i="2"/>
  <c r="AV13" i="2"/>
  <c r="AW13" i="2"/>
  <c r="AW14" i="2"/>
  <c r="AU14" i="2"/>
  <c r="AV14" i="2"/>
  <c r="AW27" i="2"/>
  <c r="AV27" i="2"/>
  <c r="AU27" i="2"/>
  <c r="AW25" i="2"/>
  <c r="AU25" i="2"/>
  <c r="AV25" i="2"/>
  <c r="AW20" i="2"/>
  <c r="AU20" i="2"/>
  <c r="AV20" i="2"/>
  <c r="AZ20" i="2" s="1"/>
  <c r="AV19" i="2"/>
  <c r="AW19" i="2"/>
  <c r="AU19" i="2"/>
  <c r="AW17" i="2"/>
  <c r="AV17" i="2"/>
  <c r="AU17" i="2"/>
  <c r="AU28" i="2"/>
  <c r="AW28" i="2"/>
  <c r="AV28" i="2"/>
  <c r="AW26" i="2"/>
  <c r="AV26" i="2"/>
  <c r="AU26" i="2"/>
  <c r="AV18" i="2"/>
  <c r="AW18" i="2"/>
  <c r="AU18" i="2"/>
  <c r="AU11" i="2"/>
  <c r="AV11" i="2"/>
  <c r="AW11" i="2"/>
  <c r="H17" i="2"/>
  <c r="H13" i="2"/>
  <c r="AX18" i="2"/>
  <c r="AX20" i="2"/>
  <c r="AX28" i="2"/>
  <c r="AX12" i="2"/>
  <c r="AX17" i="2"/>
  <c r="AX25" i="2"/>
  <c r="AX29" i="2"/>
  <c r="AX27" i="2"/>
  <c r="AX21" i="2"/>
  <c r="AX13" i="2"/>
  <c r="AX24" i="2"/>
  <c r="AX26" i="2"/>
  <c r="AX19" i="2"/>
  <c r="AX23" i="2"/>
  <c r="AX10" i="2"/>
  <c r="AX14" i="2"/>
  <c r="AX22" i="2"/>
  <c r="AX16" i="2"/>
  <c r="AX11" i="2"/>
  <c r="AX15" i="2"/>
  <c r="H28" i="2"/>
  <c r="H30" i="2"/>
  <c r="H29" i="2"/>
  <c r="H26" i="2"/>
  <c r="H24" i="2"/>
  <c r="H25" i="2"/>
  <c r="H22" i="2"/>
  <c r="H20" i="2"/>
  <c r="H19" i="2"/>
  <c r="H15" i="2"/>
  <c r="H27" i="2"/>
  <c r="H18" i="2"/>
  <c r="H16" i="2"/>
  <c r="H23" i="2"/>
  <c r="H21" i="2"/>
  <c r="H14" i="2"/>
  <c r="AZ14" i="10" l="1"/>
  <c r="BB14" i="10" s="1"/>
  <c r="BC14" i="10" s="1"/>
  <c r="BD14" i="10" s="1"/>
  <c r="AZ15" i="2"/>
  <c r="AZ17" i="2"/>
  <c r="BB17" i="2" s="1"/>
  <c r="BC17" i="2" s="1"/>
  <c r="BD17" i="2" s="1"/>
  <c r="AZ15" i="4"/>
  <c r="BB15" i="4" s="1"/>
  <c r="BC15" i="4" s="1"/>
  <c r="BD15" i="4" s="1"/>
  <c r="AZ22" i="12"/>
  <c r="BB22" i="12" s="1"/>
  <c r="BC22" i="12" s="1"/>
  <c r="BD22" i="12" s="1"/>
  <c r="AZ13" i="12"/>
  <c r="BB13" i="12" s="1"/>
  <c r="BC13" i="12" s="1"/>
  <c r="BD13" i="12" s="1"/>
  <c r="AZ23" i="12"/>
  <c r="BB23" i="12" s="1"/>
  <c r="BC23" i="12" s="1"/>
  <c r="BD23" i="12" s="1"/>
  <c r="AZ19" i="12"/>
  <c r="BB19" i="12" s="1"/>
  <c r="BC19" i="12" s="1"/>
  <c r="BD19" i="12" s="1"/>
  <c r="AZ12" i="12"/>
  <c r="BB12" i="12" s="1"/>
  <c r="BC12" i="12" s="1"/>
  <c r="BD12" i="12" s="1"/>
  <c r="AZ23" i="11"/>
  <c r="BB23" i="11" s="1"/>
  <c r="BC23" i="11" s="1"/>
  <c r="BD23" i="11" s="1"/>
  <c r="AZ13" i="11"/>
  <c r="BB13" i="11" s="1"/>
  <c r="BC13" i="11" s="1"/>
  <c r="BD13" i="11" s="1"/>
  <c r="AZ12" i="11"/>
  <c r="BB12" i="11" s="1"/>
  <c r="BC12" i="11" s="1"/>
  <c r="BD12" i="11" s="1"/>
  <c r="AZ13" i="10"/>
  <c r="BB13" i="10" s="1"/>
  <c r="BC13" i="10" s="1"/>
  <c r="BD13" i="10" s="1"/>
  <c r="AZ11" i="10"/>
  <c r="BB11" i="10" s="1"/>
  <c r="BC11" i="10" s="1"/>
  <c r="BD11" i="10" s="1"/>
  <c r="AZ18" i="10"/>
  <c r="BB18" i="10" s="1"/>
  <c r="BC18" i="10" s="1"/>
  <c r="BD18" i="10" s="1"/>
  <c r="AZ12" i="10"/>
  <c r="BB12" i="10" s="1"/>
  <c r="BC12" i="10" s="1"/>
  <c r="BD12" i="10" s="1"/>
  <c r="AZ23" i="9"/>
  <c r="BB23" i="9" s="1"/>
  <c r="BC23" i="9" s="1"/>
  <c r="BD23" i="9" s="1"/>
  <c r="AZ28" i="9"/>
  <c r="BB28" i="9" s="1"/>
  <c r="BC28" i="9" s="1"/>
  <c r="BD28" i="9" s="1"/>
  <c r="AZ24" i="8"/>
  <c r="BB24" i="8" s="1"/>
  <c r="BC24" i="8" s="1"/>
  <c r="BD24" i="8" s="1"/>
  <c r="AZ10" i="8"/>
  <c r="BB10" i="8" s="1"/>
  <c r="BC10" i="8" s="1"/>
  <c r="BD10" i="8" s="1"/>
  <c r="AZ26" i="8"/>
  <c r="BB26" i="8" s="1"/>
  <c r="BC26" i="8" s="1"/>
  <c r="BD26" i="8" s="1"/>
  <c r="AZ20" i="8"/>
  <c r="BB20" i="8" s="1"/>
  <c r="BC20" i="8" s="1"/>
  <c r="BD20" i="8" s="1"/>
  <c r="AZ16" i="7"/>
  <c r="BB16" i="7" s="1"/>
  <c r="BC16" i="7" s="1"/>
  <c r="BD16" i="7" s="1"/>
  <c r="AZ18" i="7"/>
  <c r="BB18" i="7" s="1"/>
  <c r="BC18" i="7" s="1"/>
  <c r="BD18" i="7" s="1"/>
  <c r="AZ14" i="7"/>
  <c r="BB14" i="7" s="1"/>
  <c r="BC14" i="7" s="1"/>
  <c r="BD14" i="7" s="1"/>
  <c r="AZ12" i="7"/>
  <c r="BB12" i="7" s="1"/>
  <c r="BC12" i="7" s="1"/>
  <c r="BD12" i="7" s="1"/>
  <c r="AZ10" i="7"/>
  <c r="BB10" i="7" s="1"/>
  <c r="BC10" i="7" s="1"/>
  <c r="BD10" i="7" s="1"/>
  <c r="AZ17" i="7"/>
  <c r="BB17" i="7" s="1"/>
  <c r="BC17" i="7" s="1"/>
  <c r="BD17" i="7" s="1"/>
  <c r="AZ29" i="6"/>
  <c r="BB29" i="6" s="1"/>
  <c r="BC29" i="6" s="1"/>
  <c r="BD29" i="6" s="1"/>
  <c r="AZ23" i="6"/>
  <c r="BB23" i="6" s="1"/>
  <c r="BC23" i="6" s="1"/>
  <c r="BD23" i="6" s="1"/>
  <c r="AZ14" i="6"/>
  <c r="BB14" i="6" s="1"/>
  <c r="BC14" i="6" s="1"/>
  <c r="BD14" i="6" s="1"/>
  <c r="AZ13" i="6"/>
  <c r="BB13" i="6" s="1"/>
  <c r="BC13" i="6" s="1"/>
  <c r="BD13" i="6" s="1"/>
  <c r="AZ19" i="6"/>
  <c r="BB19" i="6" s="1"/>
  <c r="BC19" i="6" s="1"/>
  <c r="BD19" i="6" s="1"/>
  <c r="AZ18" i="6"/>
  <c r="BB18" i="6" s="1"/>
  <c r="BC18" i="6" s="1"/>
  <c r="BD18" i="6" s="1"/>
  <c r="AZ12" i="6"/>
  <c r="BB12" i="6" s="1"/>
  <c r="BC12" i="6" s="1"/>
  <c r="BD12" i="6" s="1"/>
  <c r="AZ23" i="5"/>
  <c r="BB23" i="5" s="1"/>
  <c r="BC23" i="5" s="1"/>
  <c r="BD23" i="5" s="1"/>
  <c r="AZ12" i="5"/>
  <c r="BB12" i="5" s="1"/>
  <c r="BC12" i="5" s="1"/>
  <c r="BD12" i="5" s="1"/>
  <c r="AZ11" i="5"/>
  <c r="BB11" i="5" s="1"/>
  <c r="BC11" i="5" s="1"/>
  <c r="BD11" i="5" s="1"/>
  <c r="AZ18" i="5"/>
  <c r="BB18" i="5" s="1"/>
  <c r="BC18" i="5" s="1"/>
  <c r="BD18" i="5" s="1"/>
  <c r="AZ14" i="5"/>
  <c r="BB14" i="5" s="1"/>
  <c r="BC14" i="5" s="1"/>
  <c r="BD14" i="5" s="1"/>
  <c r="AZ29" i="12"/>
  <c r="BB29" i="12" s="1"/>
  <c r="BC29" i="12" s="1"/>
  <c r="BD29" i="12" s="1"/>
  <c r="AZ25" i="12"/>
  <c r="BB25" i="12" s="1"/>
  <c r="BC25" i="12" s="1"/>
  <c r="BD25" i="12" s="1"/>
  <c r="AZ21" i="12"/>
  <c r="BB21" i="12" s="1"/>
  <c r="BC21" i="12" s="1"/>
  <c r="BD21" i="12" s="1"/>
  <c r="AZ29" i="11"/>
  <c r="BB29" i="11" s="1"/>
  <c r="BC29" i="11" s="1"/>
  <c r="BD29" i="11" s="1"/>
  <c r="AZ16" i="11"/>
  <c r="BB16" i="11" s="1"/>
  <c r="BC16" i="11" s="1"/>
  <c r="BD16" i="11" s="1"/>
  <c r="AZ25" i="11"/>
  <c r="BB25" i="11" s="1"/>
  <c r="BC25" i="11" s="1"/>
  <c r="BD25" i="11" s="1"/>
  <c r="AZ22" i="11"/>
  <c r="BB22" i="11" s="1"/>
  <c r="BC22" i="11" s="1"/>
  <c r="BD22" i="11" s="1"/>
  <c r="AZ19" i="11"/>
  <c r="BB19" i="11" s="1"/>
  <c r="BC19" i="11" s="1"/>
  <c r="BD19" i="11" s="1"/>
  <c r="AZ28" i="11"/>
  <c r="BB28" i="11" s="1"/>
  <c r="BC28" i="11" s="1"/>
  <c r="BD28" i="11" s="1"/>
  <c r="AZ20" i="10"/>
  <c r="BB20" i="10" s="1"/>
  <c r="BC20" i="10" s="1"/>
  <c r="BD20" i="10" s="1"/>
  <c r="AZ19" i="10"/>
  <c r="BB19" i="10" s="1"/>
  <c r="BC19" i="10" s="1"/>
  <c r="BD19" i="10" s="1"/>
  <c r="AZ28" i="10"/>
  <c r="BB28" i="10" s="1"/>
  <c r="BC28" i="10" s="1"/>
  <c r="BD28" i="10" s="1"/>
  <c r="AZ29" i="10"/>
  <c r="BB29" i="10" s="1"/>
  <c r="BC29" i="10" s="1"/>
  <c r="BD29" i="10" s="1"/>
  <c r="AZ22" i="10"/>
  <c r="BB22" i="10" s="1"/>
  <c r="BC22" i="10" s="1"/>
  <c r="BD22" i="10" s="1"/>
  <c r="AZ23" i="10"/>
  <c r="BB23" i="10" s="1"/>
  <c r="BC23" i="10" s="1"/>
  <c r="BD23" i="10" s="1"/>
  <c r="AZ29" i="9"/>
  <c r="BB29" i="9" s="1"/>
  <c r="BC29" i="9" s="1"/>
  <c r="BD29" i="9" s="1"/>
  <c r="AZ19" i="9"/>
  <c r="BB19" i="9" s="1"/>
  <c r="BC19" i="9" s="1"/>
  <c r="BD19" i="9" s="1"/>
  <c r="AZ25" i="9"/>
  <c r="BB25" i="9" s="1"/>
  <c r="BC25" i="9" s="1"/>
  <c r="BD25" i="9" s="1"/>
  <c r="AZ10" i="9"/>
  <c r="BB10" i="9" s="1"/>
  <c r="BC10" i="9" s="1"/>
  <c r="BD10" i="9" s="1"/>
  <c r="AZ29" i="8"/>
  <c r="BB29" i="8" s="1"/>
  <c r="BC29" i="8" s="1"/>
  <c r="BD29" i="8" s="1"/>
  <c r="AZ18" i="8"/>
  <c r="BB18" i="8" s="1"/>
  <c r="BC18" i="8" s="1"/>
  <c r="BD18" i="8" s="1"/>
  <c r="AZ21" i="8"/>
  <c r="BB21" i="8" s="1"/>
  <c r="BC21" i="8" s="1"/>
  <c r="BD21" i="8" s="1"/>
  <c r="AZ21" i="7"/>
  <c r="BB21" i="7" s="1"/>
  <c r="BC21" i="7" s="1"/>
  <c r="BD21" i="7" s="1"/>
  <c r="AZ27" i="5"/>
  <c r="BB27" i="5" s="1"/>
  <c r="BC27" i="5" s="1"/>
  <c r="BD27" i="5" s="1"/>
  <c r="AZ20" i="5"/>
  <c r="BB20" i="5" s="1"/>
  <c r="BC20" i="5" s="1"/>
  <c r="BD20" i="5" s="1"/>
  <c r="AZ19" i="5"/>
  <c r="BB19" i="5" s="1"/>
  <c r="BC19" i="5" s="1"/>
  <c r="BD19" i="5" s="1"/>
  <c r="AZ28" i="5"/>
  <c r="BB28" i="5" s="1"/>
  <c r="BC28" i="5" s="1"/>
  <c r="BD28" i="5" s="1"/>
  <c r="AZ18" i="4"/>
  <c r="BB18" i="4" s="1"/>
  <c r="BC18" i="4" s="1"/>
  <c r="BD18" i="4" s="1"/>
  <c r="AZ20" i="4"/>
  <c r="BB20" i="4" s="1"/>
  <c r="BC20" i="4" s="1"/>
  <c r="BD20" i="4" s="1"/>
  <c r="AZ13" i="4"/>
  <c r="BB13" i="4" s="1"/>
  <c r="BC13" i="4" s="1"/>
  <c r="BD13" i="4" s="1"/>
  <c r="AZ23" i="4"/>
  <c r="BB23" i="4" s="1"/>
  <c r="BC23" i="4" s="1"/>
  <c r="BD23" i="4" s="1"/>
  <c r="AZ11" i="4"/>
  <c r="BB11" i="4" s="1"/>
  <c r="BC11" i="4" s="1"/>
  <c r="BD11" i="4" s="1"/>
  <c r="AZ10" i="4"/>
  <c r="BB10" i="4" s="1"/>
  <c r="BC10" i="4" s="1"/>
  <c r="BD10" i="4" s="1"/>
  <c r="AZ14" i="2"/>
  <c r="BB14" i="2" s="1"/>
  <c r="BC14" i="2" s="1"/>
  <c r="BD14" i="2" s="1"/>
  <c r="AZ27" i="2"/>
  <c r="BB27" i="2" s="1"/>
  <c r="BC27" i="2" s="1"/>
  <c r="BD27" i="2" s="1"/>
  <c r="AZ26" i="2"/>
  <c r="BB26" i="2" s="1"/>
  <c r="BC26" i="2" s="1"/>
  <c r="BD26" i="2" s="1"/>
  <c r="AZ16" i="12"/>
  <c r="BB16" i="12" s="1"/>
  <c r="BC16" i="12" s="1"/>
  <c r="BD16" i="12" s="1"/>
  <c r="AZ18" i="12"/>
  <c r="BB18" i="12" s="1"/>
  <c r="BC18" i="12" s="1"/>
  <c r="BD18" i="12" s="1"/>
  <c r="AZ28" i="12"/>
  <c r="BB28" i="12" s="1"/>
  <c r="BC28" i="12" s="1"/>
  <c r="BD28" i="12" s="1"/>
  <c r="AZ20" i="12"/>
  <c r="BB20" i="12" s="1"/>
  <c r="BC20" i="12" s="1"/>
  <c r="BD20" i="12" s="1"/>
  <c r="AZ15" i="12"/>
  <c r="BB15" i="12" s="1"/>
  <c r="BC15" i="12" s="1"/>
  <c r="BD15" i="12" s="1"/>
  <c r="AZ26" i="12"/>
  <c r="BB26" i="12" s="1"/>
  <c r="BC26" i="12" s="1"/>
  <c r="BD26" i="12" s="1"/>
  <c r="AZ14" i="12"/>
  <c r="BB14" i="12" s="1"/>
  <c r="BC14" i="12" s="1"/>
  <c r="BD14" i="12" s="1"/>
  <c r="AZ11" i="12"/>
  <c r="BB11" i="12" s="1"/>
  <c r="BC11" i="12" s="1"/>
  <c r="BD11" i="12" s="1"/>
  <c r="AZ17" i="12"/>
  <c r="BB17" i="12" s="1"/>
  <c r="BC17" i="12" s="1"/>
  <c r="BD17" i="12" s="1"/>
  <c r="AZ20" i="11"/>
  <c r="BB20" i="11" s="1"/>
  <c r="BC20" i="11" s="1"/>
  <c r="BD20" i="11" s="1"/>
  <c r="AZ27" i="11"/>
  <c r="BB27" i="11" s="1"/>
  <c r="BC27" i="11" s="1"/>
  <c r="BD27" i="11" s="1"/>
  <c r="AZ18" i="11"/>
  <c r="BB18" i="11" s="1"/>
  <c r="BC18" i="11" s="1"/>
  <c r="BD18" i="11" s="1"/>
  <c r="AZ21" i="11"/>
  <c r="BB21" i="11" s="1"/>
  <c r="BC21" i="11" s="1"/>
  <c r="BD21" i="11" s="1"/>
  <c r="AZ24" i="11"/>
  <c r="BB24" i="11" s="1"/>
  <c r="BC24" i="11" s="1"/>
  <c r="BD24" i="11" s="1"/>
  <c r="AZ10" i="11"/>
  <c r="BB10" i="11" s="1"/>
  <c r="BC10" i="11" s="1"/>
  <c r="BD10" i="11" s="1"/>
  <c r="AZ26" i="11"/>
  <c r="BB26" i="11" s="1"/>
  <c r="BC26" i="11" s="1"/>
  <c r="BD26" i="11" s="1"/>
  <c r="AZ17" i="11"/>
  <c r="BB17" i="11" s="1"/>
  <c r="BC17" i="11" s="1"/>
  <c r="BD17" i="11" s="1"/>
  <c r="AZ15" i="11"/>
  <c r="BB15" i="11" s="1"/>
  <c r="BC15" i="11" s="1"/>
  <c r="BD15" i="11" s="1"/>
  <c r="AZ26" i="10"/>
  <c r="BB26" i="10" s="1"/>
  <c r="BC26" i="10" s="1"/>
  <c r="BD26" i="10" s="1"/>
  <c r="AZ17" i="10"/>
  <c r="BB17" i="10" s="1"/>
  <c r="BC17" i="10" s="1"/>
  <c r="BD17" i="10" s="1"/>
  <c r="AZ16" i="10"/>
  <c r="BB16" i="10" s="1"/>
  <c r="BC16" i="10" s="1"/>
  <c r="BD16" i="10" s="1"/>
  <c r="AZ10" i="10"/>
  <c r="BB10" i="10" s="1"/>
  <c r="BC10" i="10" s="1"/>
  <c r="BD10" i="10" s="1"/>
  <c r="AZ21" i="10"/>
  <c r="BB21" i="10" s="1"/>
  <c r="BC21" i="10" s="1"/>
  <c r="BD21" i="10" s="1"/>
  <c r="AZ24" i="10"/>
  <c r="BB24" i="10" s="1"/>
  <c r="BC24" i="10" s="1"/>
  <c r="BD24" i="10" s="1"/>
  <c r="AZ27" i="10"/>
  <c r="BB27" i="10" s="1"/>
  <c r="BC27" i="10" s="1"/>
  <c r="BD27" i="10" s="1"/>
  <c r="AZ15" i="10"/>
  <c r="BB15" i="10" s="1"/>
  <c r="BC15" i="10" s="1"/>
  <c r="BD15" i="10" s="1"/>
  <c r="AZ25" i="10"/>
  <c r="BB25" i="10" s="1"/>
  <c r="BC25" i="10" s="1"/>
  <c r="BD25" i="10" s="1"/>
  <c r="AZ13" i="9"/>
  <c r="BB13" i="9" s="1"/>
  <c r="BC13" i="9" s="1"/>
  <c r="BD13" i="9" s="1"/>
  <c r="AZ20" i="9"/>
  <c r="BB20" i="9" s="1"/>
  <c r="BC20" i="9" s="1"/>
  <c r="BD20" i="9" s="1"/>
  <c r="AZ22" i="9"/>
  <c r="BB22" i="9" s="1"/>
  <c r="BC22" i="9" s="1"/>
  <c r="BD22" i="9" s="1"/>
  <c r="AZ12" i="9"/>
  <c r="BB12" i="9" s="1"/>
  <c r="BC12" i="9" s="1"/>
  <c r="BD12" i="9" s="1"/>
  <c r="AZ11" i="9"/>
  <c r="BB11" i="9" s="1"/>
  <c r="BC11" i="9" s="1"/>
  <c r="BD11" i="9" s="1"/>
  <c r="AZ21" i="9"/>
  <c r="BB21" i="9" s="1"/>
  <c r="BC21" i="9" s="1"/>
  <c r="BD21" i="9" s="1"/>
  <c r="AZ27" i="9"/>
  <c r="BB27" i="9" s="1"/>
  <c r="BC27" i="9" s="1"/>
  <c r="BD27" i="9" s="1"/>
  <c r="AZ18" i="9"/>
  <c r="BB18" i="9" s="1"/>
  <c r="BC18" i="9" s="1"/>
  <c r="BD18" i="9" s="1"/>
  <c r="AZ15" i="9"/>
  <c r="BB15" i="9" s="1"/>
  <c r="BC15" i="9" s="1"/>
  <c r="BD15" i="9" s="1"/>
  <c r="AZ16" i="9"/>
  <c r="BB16" i="9" s="1"/>
  <c r="BC16" i="9" s="1"/>
  <c r="BD16" i="9" s="1"/>
  <c r="AZ24" i="9"/>
  <c r="BB24" i="9" s="1"/>
  <c r="BC24" i="9" s="1"/>
  <c r="BD24" i="9" s="1"/>
  <c r="AZ17" i="9"/>
  <c r="BB17" i="9" s="1"/>
  <c r="BC17" i="9" s="1"/>
  <c r="BD17" i="9" s="1"/>
  <c r="AZ22" i="8"/>
  <c r="BB22" i="8" s="1"/>
  <c r="BC22" i="8" s="1"/>
  <c r="BD22" i="8" s="1"/>
  <c r="AZ11" i="8"/>
  <c r="BB11" i="8" s="1"/>
  <c r="BC11" i="8" s="1"/>
  <c r="BD11" i="8" s="1"/>
  <c r="AZ14" i="8"/>
  <c r="BB14" i="8" s="1"/>
  <c r="BC14" i="8" s="1"/>
  <c r="BD14" i="8" s="1"/>
  <c r="AZ23" i="8"/>
  <c r="BB23" i="8" s="1"/>
  <c r="BC23" i="8" s="1"/>
  <c r="BD23" i="8" s="1"/>
  <c r="AZ28" i="8"/>
  <c r="BB28" i="8" s="1"/>
  <c r="BC28" i="8" s="1"/>
  <c r="BD28" i="8" s="1"/>
  <c r="AZ16" i="8"/>
  <c r="BB16" i="8" s="1"/>
  <c r="BC16" i="8" s="1"/>
  <c r="BD16" i="8" s="1"/>
  <c r="AZ15" i="8"/>
  <c r="BB15" i="8" s="1"/>
  <c r="BC15" i="8" s="1"/>
  <c r="BD15" i="8" s="1"/>
  <c r="AZ17" i="8"/>
  <c r="BB17" i="8" s="1"/>
  <c r="BC17" i="8" s="1"/>
  <c r="BD17" i="8" s="1"/>
  <c r="AZ25" i="8"/>
  <c r="BB25" i="8" s="1"/>
  <c r="BC25" i="8" s="1"/>
  <c r="BD25" i="8" s="1"/>
  <c r="AZ27" i="8"/>
  <c r="BB27" i="8" s="1"/>
  <c r="BC27" i="8" s="1"/>
  <c r="BD27" i="8" s="1"/>
  <c r="AZ13" i="8"/>
  <c r="BB13" i="8" s="1"/>
  <c r="BC13" i="8" s="1"/>
  <c r="BD13" i="8" s="1"/>
  <c r="AZ19" i="7"/>
  <c r="BB19" i="7" s="1"/>
  <c r="BC19" i="7" s="1"/>
  <c r="BD19" i="7" s="1"/>
  <c r="AZ20" i="7"/>
  <c r="BB20" i="7" s="1"/>
  <c r="BC20" i="7" s="1"/>
  <c r="BD20" i="7" s="1"/>
  <c r="AZ28" i="7"/>
  <c r="BB28" i="7" s="1"/>
  <c r="BC28" i="7" s="1"/>
  <c r="BD28" i="7" s="1"/>
  <c r="AZ22" i="7"/>
  <c r="BB22" i="7" s="1"/>
  <c r="BC22" i="7" s="1"/>
  <c r="BD22" i="7" s="1"/>
  <c r="AZ27" i="7"/>
  <c r="BB27" i="7" s="1"/>
  <c r="BC27" i="7" s="1"/>
  <c r="BD27" i="7" s="1"/>
  <c r="AZ24" i="7"/>
  <c r="BB24" i="7" s="1"/>
  <c r="BC24" i="7" s="1"/>
  <c r="BD24" i="7" s="1"/>
  <c r="AZ23" i="7"/>
  <c r="BB23" i="7" s="1"/>
  <c r="BC23" i="7" s="1"/>
  <c r="BD23" i="7" s="1"/>
  <c r="AZ11" i="7"/>
  <c r="BB11" i="7" s="1"/>
  <c r="BC11" i="7" s="1"/>
  <c r="BD11" i="7" s="1"/>
  <c r="AZ29" i="7"/>
  <c r="BB29" i="7" s="1"/>
  <c r="BC29" i="7" s="1"/>
  <c r="BD29" i="7" s="1"/>
  <c r="AZ26" i="7"/>
  <c r="BB26" i="7" s="1"/>
  <c r="BC26" i="7" s="1"/>
  <c r="BD26" i="7" s="1"/>
  <c r="AZ21" i="6"/>
  <c r="BB21" i="6" s="1"/>
  <c r="BC21" i="6" s="1"/>
  <c r="BD21" i="6" s="1"/>
  <c r="AZ27" i="6"/>
  <c r="BB27" i="6" s="1"/>
  <c r="BC27" i="6" s="1"/>
  <c r="BD27" i="6" s="1"/>
  <c r="AZ15" i="6"/>
  <c r="BB15" i="6" s="1"/>
  <c r="BC15" i="6" s="1"/>
  <c r="BD15" i="6" s="1"/>
  <c r="AZ10" i="6"/>
  <c r="BB10" i="6" s="1"/>
  <c r="BC10" i="6" s="1"/>
  <c r="BD10" i="6" s="1"/>
  <c r="AZ28" i="6"/>
  <c r="BB28" i="6" s="1"/>
  <c r="BC28" i="6" s="1"/>
  <c r="BD28" i="6" s="1"/>
  <c r="AZ16" i="6"/>
  <c r="BB16" i="6" s="1"/>
  <c r="BC16" i="6" s="1"/>
  <c r="BD16" i="6" s="1"/>
  <c r="AZ26" i="6"/>
  <c r="BB26" i="6" s="1"/>
  <c r="BC26" i="6" s="1"/>
  <c r="BD26" i="6" s="1"/>
  <c r="AZ24" i="6"/>
  <c r="BB24" i="6" s="1"/>
  <c r="BC24" i="6" s="1"/>
  <c r="BD24" i="6" s="1"/>
  <c r="AZ17" i="6"/>
  <c r="BB17" i="6" s="1"/>
  <c r="BC17" i="6" s="1"/>
  <c r="BD17" i="6" s="1"/>
  <c r="AZ22" i="6"/>
  <c r="BB22" i="6" s="1"/>
  <c r="BC22" i="6" s="1"/>
  <c r="BD22" i="6" s="1"/>
  <c r="AZ20" i="6"/>
  <c r="BB20" i="6" s="1"/>
  <c r="BC20" i="6" s="1"/>
  <c r="BD20" i="6" s="1"/>
  <c r="AZ11" i="6"/>
  <c r="BB11" i="6" s="1"/>
  <c r="BC11" i="6" s="1"/>
  <c r="BD11" i="6" s="1"/>
  <c r="AZ25" i="6"/>
  <c r="BB25" i="6" s="1"/>
  <c r="BC25" i="6" s="1"/>
  <c r="BD25" i="6" s="1"/>
  <c r="AZ10" i="5"/>
  <c r="BB10" i="5" s="1"/>
  <c r="BC10" i="5" s="1"/>
  <c r="BD10" i="5" s="1"/>
  <c r="AZ26" i="5"/>
  <c r="BB26" i="5" s="1"/>
  <c r="BC26" i="5" s="1"/>
  <c r="BD26" i="5" s="1"/>
  <c r="AZ22" i="5"/>
  <c r="BB22" i="5" s="1"/>
  <c r="BC22" i="5" s="1"/>
  <c r="BD22" i="5" s="1"/>
  <c r="AZ24" i="5"/>
  <c r="BB24" i="5" s="1"/>
  <c r="BC24" i="5" s="1"/>
  <c r="BD24" i="5" s="1"/>
  <c r="AZ17" i="5"/>
  <c r="BB17" i="5" s="1"/>
  <c r="BC17" i="5" s="1"/>
  <c r="BD17" i="5" s="1"/>
  <c r="AZ25" i="5"/>
  <c r="BB25" i="5" s="1"/>
  <c r="BC25" i="5" s="1"/>
  <c r="BD25" i="5" s="1"/>
  <c r="AZ16" i="5"/>
  <c r="BB16" i="5" s="1"/>
  <c r="BC16" i="5" s="1"/>
  <c r="BD16" i="5" s="1"/>
  <c r="AZ21" i="5"/>
  <c r="BB21" i="5" s="1"/>
  <c r="BC21" i="5" s="1"/>
  <c r="BD21" i="5" s="1"/>
  <c r="AZ29" i="5"/>
  <c r="BB29" i="5" s="1"/>
  <c r="BC29" i="5" s="1"/>
  <c r="BD29" i="5" s="1"/>
  <c r="AZ15" i="5"/>
  <c r="BB15" i="5" s="1"/>
  <c r="BC15" i="5" s="1"/>
  <c r="BD15" i="5" s="1"/>
  <c r="AZ26" i="4"/>
  <c r="BB26" i="4" s="1"/>
  <c r="BC26" i="4" s="1"/>
  <c r="BD26" i="4" s="1"/>
  <c r="AZ16" i="4"/>
  <c r="BB16" i="4" s="1"/>
  <c r="BC16" i="4" s="1"/>
  <c r="BD16" i="4" s="1"/>
  <c r="AZ22" i="4"/>
  <c r="BB22" i="4" s="1"/>
  <c r="BC22" i="4" s="1"/>
  <c r="BD22" i="4" s="1"/>
  <c r="AZ24" i="4"/>
  <c r="BB24" i="4" s="1"/>
  <c r="BC24" i="4" s="1"/>
  <c r="BD24" i="4" s="1"/>
  <c r="AZ25" i="4"/>
  <c r="BB25" i="4" s="1"/>
  <c r="BC25" i="4" s="1"/>
  <c r="BD25" i="4" s="1"/>
  <c r="AZ14" i="4"/>
  <c r="BB14" i="4" s="1"/>
  <c r="BC14" i="4" s="1"/>
  <c r="BD14" i="4" s="1"/>
  <c r="AZ27" i="4"/>
  <c r="BB27" i="4" s="1"/>
  <c r="BC27" i="4" s="1"/>
  <c r="BD27" i="4" s="1"/>
  <c r="AZ28" i="4"/>
  <c r="BB28" i="4" s="1"/>
  <c r="BC28" i="4" s="1"/>
  <c r="BD28" i="4" s="1"/>
  <c r="AZ19" i="4"/>
  <c r="BB19" i="4" s="1"/>
  <c r="BC19" i="4" s="1"/>
  <c r="BD19" i="4" s="1"/>
  <c r="AZ12" i="4"/>
  <c r="BB12" i="4" s="1"/>
  <c r="BC12" i="4" s="1"/>
  <c r="BD12" i="4" s="1"/>
  <c r="AZ28" i="2"/>
  <c r="BB28" i="2" s="1"/>
  <c r="BC28" i="2" s="1"/>
  <c r="BD28" i="2" s="1"/>
  <c r="AZ10" i="2"/>
  <c r="BB10" i="2" s="1"/>
  <c r="BC10" i="2" s="1"/>
  <c r="BD10" i="2" s="1"/>
  <c r="AZ22" i="2"/>
  <c r="BB22" i="2" s="1"/>
  <c r="BC22" i="2" s="1"/>
  <c r="BD22" i="2" s="1"/>
  <c r="AZ18" i="2"/>
  <c r="BB18" i="2" s="1"/>
  <c r="BC18" i="2" s="1"/>
  <c r="BD18" i="2" s="1"/>
  <c r="AZ19" i="2"/>
  <c r="BB19" i="2" s="1"/>
  <c r="BC19" i="2" s="1"/>
  <c r="BD19" i="2" s="1"/>
  <c r="AZ23" i="2"/>
  <c r="BB23" i="2" s="1"/>
  <c r="BC23" i="2" s="1"/>
  <c r="BD23" i="2" s="1"/>
  <c r="AZ21" i="2"/>
  <c r="BB21" i="2" s="1"/>
  <c r="BC21" i="2" s="1"/>
  <c r="BD21" i="2" s="1"/>
  <c r="AZ11" i="2"/>
  <c r="BB11" i="2" s="1"/>
  <c r="BC11" i="2" s="1"/>
  <c r="BD11" i="2" s="1"/>
  <c r="AZ25" i="2"/>
  <c r="BB25" i="2" s="1"/>
  <c r="BC25" i="2" s="1"/>
  <c r="BD25" i="2" s="1"/>
  <c r="AZ29" i="2"/>
  <c r="BB29" i="2" s="1"/>
  <c r="BC29" i="2" s="1"/>
  <c r="BD29" i="2" s="1"/>
  <c r="AZ13" i="2"/>
  <c r="BB13" i="2" s="1"/>
  <c r="BC13" i="2" s="1"/>
  <c r="BD13" i="2" s="1"/>
  <c r="AZ24" i="2"/>
  <c r="BB24" i="2" s="1"/>
  <c r="BC24" i="2" s="1"/>
  <c r="BD24" i="2" s="1"/>
  <c r="BB16" i="2"/>
  <c r="BC16" i="2" s="1"/>
  <c r="BD16" i="2" s="1"/>
  <c r="BB15" i="2"/>
  <c r="BC15" i="2" s="1"/>
  <c r="BD15" i="2" s="1"/>
  <c r="BB12" i="2"/>
  <c r="BC12" i="2" s="1"/>
  <c r="BD12" i="2" s="1"/>
  <c r="BB20" i="2"/>
  <c r="BC20" i="2" s="1"/>
  <c r="B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<sst xmlns="http://schemas.openxmlformats.org/spreadsheetml/2006/main" count="7451" uniqueCount="58">
  <si>
    <t>S.No</t>
  </si>
  <si>
    <t>Name</t>
  </si>
  <si>
    <t>Employee ID</t>
  </si>
  <si>
    <t xml:space="preserve">Aarav Sharama </t>
  </si>
  <si>
    <t>Saanvi Mehta</t>
  </si>
  <si>
    <t>Vedant Iyer</t>
  </si>
  <si>
    <t>Anaya Kapoor</t>
  </si>
  <si>
    <t>Karan Malhotra</t>
  </si>
  <si>
    <t xml:space="preserve">Ishita Joshi </t>
  </si>
  <si>
    <t>Rohan Verama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</si>
  <si>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</si>
  <si>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</si>
  <si>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</si>
  <si>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</si>
  <si>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</si>
  <si>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</si>
  <si>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</si>
  <si>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</si>
  <si>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</si>
  <si>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Shehawat</t>
  </si>
  <si>
    <t>Isha Chauhan</t>
  </si>
  <si>
    <t>Vihaan Reddy</t>
  </si>
  <si>
    <t>Riya Kaur</t>
  </si>
  <si>
    <t xml:space="preserve">S.NO </t>
  </si>
  <si>
    <t>Employee Name</t>
  </si>
  <si>
    <t>WeekOff</t>
  </si>
  <si>
    <t>To</t>
  </si>
  <si>
    <t>From</t>
  </si>
  <si>
    <t>Days</t>
  </si>
  <si>
    <t>Additional Infromatin</t>
  </si>
  <si>
    <t>Persent</t>
  </si>
  <si>
    <t>Absent</t>
  </si>
  <si>
    <t>Leave</t>
  </si>
  <si>
    <t>Weekoff</t>
  </si>
  <si>
    <t>Paid Days</t>
  </si>
  <si>
    <t>Salary</t>
  </si>
  <si>
    <t>PerDay Salary</t>
  </si>
  <si>
    <t>Total Salary</t>
  </si>
  <si>
    <t>Deducation</t>
  </si>
  <si>
    <t>Sparkline</t>
  </si>
  <si>
    <t>P</t>
  </si>
  <si>
    <t xml:space="preserve"> </t>
  </si>
  <si>
    <t>L</t>
  </si>
  <si>
    <t>A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</si>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</sst>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dd/mmm/yyyy"/>
    <numFmt numFmtId="165" formatCode="dd"/>
  </numFmts>
  <fonts count="6" x14ac:knownFonts="1">
    <font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8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B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1" fillId="3" borderId="11" xfId="0" applyFont="1" applyFill="1" applyBorder="1"/>
    <xf numFmtId="44" fontId="0" fillId="0" borderId="0" xfId="0" applyNumberFormat="1"/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3" fillId="2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1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80"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99"/>
        </patternFill>
      </fill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2FB47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E7E200"/>
      <color rgb="FFF2FB47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CFA90F4-E656-9542-B0C4-833FF622A4F3}"/>
            </a:ext>
          </a:extLst>
        </xdr:cNvPr>
        <xdr:cNvSpPr/>
      </xdr:nvSpPr>
      <xdr:spPr>
        <a:xfrm>
          <a:off x="1821180" y="15239"/>
          <a:ext cx="1191006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7465E61-3C0E-CC83-FFAC-6D7A1403D4D2}"/>
            </a:ext>
          </a:extLst>
        </xdr:cNvPr>
        <xdr:cNvSpPr/>
      </xdr:nvSpPr>
      <xdr:spPr>
        <a:xfrm>
          <a:off x="19050" y="3810"/>
          <a:ext cx="1805940" cy="66484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400179</xdr:colOff>
      <xdr:row>5</xdr:row>
      <xdr:rowOff>27967</xdr:rowOff>
    </xdr:from>
    <xdr:to>
      <xdr:col>4</xdr:col>
      <xdr:colOff>39276</xdr:colOff>
      <xdr:row>7</xdr:row>
      <xdr:rowOff>17083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65048-77F1-B9D3-EA0E-1296A5C487AB}"/>
            </a:ext>
          </a:extLst>
        </xdr:cNvPr>
        <xdr:cNvSpPr/>
      </xdr:nvSpPr>
      <xdr:spPr>
        <a:xfrm>
          <a:off x="400179" y="907198"/>
          <a:ext cx="2084196" cy="34080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11" name="Rectangle: Rounded Corner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43A106-808B-492F-89E7-A4D1B895C8E3}"/>
            </a:ext>
          </a:extLst>
        </xdr:cNvPr>
        <xdr:cNvSpPr/>
      </xdr:nvSpPr>
      <xdr:spPr>
        <a:xfrm>
          <a:off x="47228" y="1486122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12" name="Rectangle: Rounded Corner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8BCB20-1165-47D7-9967-1F03F7C4915D}"/>
            </a:ext>
          </a:extLst>
        </xdr:cNvPr>
        <xdr:cNvSpPr/>
      </xdr:nvSpPr>
      <xdr:spPr>
        <a:xfrm>
          <a:off x="46139" y="1988701"/>
          <a:ext cx="2084196" cy="35755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13" name="Rectangle: Rounded Corner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2AD59A-F85D-4617-9A57-930C2EC32FD7}"/>
            </a:ext>
          </a:extLst>
        </xdr:cNvPr>
        <xdr:cNvSpPr/>
      </xdr:nvSpPr>
      <xdr:spPr>
        <a:xfrm>
          <a:off x="41241" y="2474165"/>
          <a:ext cx="2084196" cy="33971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14" name="Rectangle: Rounded Corners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CD5FD1-7E3E-4E8B-90FA-8EB5B66698D7}"/>
            </a:ext>
          </a:extLst>
        </xdr:cNvPr>
        <xdr:cNvSpPr/>
      </xdr:nvSpPr>
      <xdr:spPr>
        <a:xfrm>
          <a:off x="34498" y="2925038"/>
          <a:ext cx="2084196" cy="340808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15" name="Rectangle: Rounded Corner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8E7AA4E-6BC5-4FBF-93C0-28638F4AC59F}"/>
            </a:ext>
          </a:extLst>
        </xdr:cNvPr>
        <xdr:cNvSpPr/>
      </xdr:nvSpPr>
      <xdr:spPr>
        <a:xfrm>
          <a:off x="25035" y="3414732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6" name="Rectangle: Rounded Corners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112921-F2C0-443A-A565-903CF10733BA}"/>
            </a:ext>
          </a:extLst>
        </xdr:cNvPr>
        <xdr:cNvSpPr/>
      </xdr:nvSpPr>
      <xdr:spPr>
        <a:xfrm>
          <a:off x="43751" y="3886453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7" name="Rectangle: Rounded Corners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44F594F-2882-41E9-B1D9-FCF70371B4C5}"/>
            </a:ext>
          </a:extLst>
        </xdr:cNvPr>
        <xdr:cNvSpPr/>
      </xdr:nvSpPr>
      <xdr:spPr>
        <a:xfrm>
          <a:off x="41239" y="4358064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8" name="Rectangle: Rounded Corners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4AF79C-B7F5-49C9-A384-8623D6321C88}"/>
            </a:ext>
          </a:extLst>
        </xdr:cNvPr>
        <xdr:cNvSpPr/>
      </xdr:nvSpPr>
      <xdr:spPr>
        <a:xfrm>
          <a:off x="38642" y="4818027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9" name="Rectangle: Rounded Corners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CDACE1-5D00-4190-BD09-8841F745D3E0}"/>
            </a:ext>
          </a:extLst>
        </xdr:cNvPr>
        <xdr:cNvSpPr/>
      </xdr:nvSpPr>
      <xdr:spPr>
        <a:xfrm>
          <a:off x="40610" y="5265555"/>
          <a:ext cx="2084196" cy="3491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20" name="Rectangle: Rounded Corners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E1F3201-CC8E-471D-A340-513D04E26BA1}"/>
            </a:ext>
          </a:extLst>
        </xdr:cNvPr>
        <xdr:cNvSpPr/>
      </xdr:nvSpPr>
      <xdr:spPr>
        <a:xfrm>
          <a:off x="32866" y="5753765"/>
          <a:ext cx="2084196" cy="340222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21" name="Rectangle: Rounded Corners 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21F4671-3AE9-4A76-B591-BD237A2832EE}"/>
            </a:ext>
          </a:extLst>
        </xdr:cNvPr>
        <xdr:cNvSpPr/>
      </xdr:nvSpPr>
      <xdr:spPr>
        <a:xfrm>
          <a:off x="21141" y="6216837"/>
          <a:ext cx="2084196" cy="340807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57</xdr:col>
      <xdr:colOff>7620</xdr:colOff>
      <xdr:row>3</xdr:row>
      <xdr:rowOff>150726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5A0F9FB-B928-3748-AFB0-8FD8B30DB3C9}"/>
            </a:ext>
          </a:extLst>
        </xdr:cNvPr>
        <xdr:cNvSpPr/>
      </xdr:nvSpPr>
      <xdr:spPr>
        <a:xfrm>
          <a:off x="15968505" y="7620"/>
          <a:ext cx="9436324" cy="670644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76C0C94-E87B-851C-DA62-7F891FDD0152}"/>
            </a:ext>
          </a:extLst>
        </xdr:cNvPr>
        <xdr:cNvSpPr/>
      </xdr:nvSpPr>
      <xdr:spPr>
        <a:xfrm>
          <a:off x="2228290" y="227254"/>
          <a:ext cx="1103256" cy="275067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38" name="Rectangle 37">
          <a:extLst>
            <a:ext uri="{FF2B5EF4-FFF2-40B4-BE49-F238E27FC236}">
              <a16:creationId xmlns:a16="http://schemas.microsoft.com/office/drawing/2014/main" id="{2DB90035-26B1-4CC0-868D-5E1EDF069FBB}"/>
            </a:ext>
          </a:extLst>
        </xdr:cNvPr>
        <xdr:cNvSpPr/>
      </xdr:nvSpPr>
      <xdr:spPr>
        <a:xfrm>
          <a:off x="3333451" y="227249"/>
          <a:ext cx="1099372" cy="27506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01-Jan-2025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F3A8BD5-0A9E-4BA4-808C-E1D996C2FCB0}"/>
            </a:ext>
          </a:extLst>
        </xdr:cNvPr>
        <xdr:cNvSpPr/>
      </xdr:nvSpPr>
      <xdr:spPr>
        <a:xfrm>
          <a:off x="4540462" y="224420"/>
          <a:ext cx="1103256" cy="275067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40" name="Rectangle 39">
          <a:extLst>
            <a:ext uri="{FF2B5EF4-FFF2-40B4-BE49-F238E27FC236}">
              <a16:creationId xmlns:a16="http://schemas.microsoft.com/office/drawing/2014/main" id="{CFDED950-A3C2-451A-AA53-7F1B535F2468}"/>
            </a:ext>
          </a:extLst>
        </xdr:cNvPr>
        <xdr:cNvSpPr/>
      </xdr:nvSpPr>
      <xdr:spPr>
        <a:xfrm>
          <a:off x="5638152" y="224415"/>
          <a:ext cx="1099372" cy="27506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31-Jan-2025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F76EFD9-29DA-DE1C-6695-5DD183E7398C}"/>
            </a:ext>
          </a:extLst>
        </xdr:cNvPr>
        <xdr:cNvSpPr txBox="1"/>
      </xdr:nvSpPr>
      <xdr:spPr>
        <a:xfrm>
          <a:off x="806958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42" name="TextBox 41">
          <a:extLst>
            <a:ext uri="{FF2B5EF4-FFF2-40B4-BE49-F238E27FC236}">
              <a16:creationId xmlns:a16="http://schemas.microsoft.com/office/drawing/2014/main" id="{42C63D29-D332-2D5A-8B62-7C0DAE7567F9}"/>
            </a:ext>
          </a:extLst>
        </xdr:cNvPr>
        <xdr:cNvSpPr txBox="1"/>
      </xdr:nvSpPr>
      <xdr:spPr>
        <a:xfrm>
          <a:off x="1043178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January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799DDFC1-616D-F73F-742B-56D3324424D7}"/>
            </a:ext>
          </a:extLst>
        </xdr:cNvPr>
        <xdr:cNvSpPr/>
      </xdr:nvSpPr>
      <xdr:spPr>
        <a:xfrm>
          <a:off x="1227582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6F820FC-A46E-A93C-4D0F-C4CC7D812F7A}"/>
            </a:ext>
          </a:extLst>
        </xdr:cNvPr>
        <xdr:cNvSpPr/>
      </xdr:nvSpPr>
      <xdr:spPr>
        <a:xfrm>
          <a:off x="1255014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45" name="Flowchart: Connector 44">
          <a:extLst>
            <a:ext uri="{FF2B5EF4-FFF2-40B4-BE49-F238E27FC236}">
              <a16:creationId xmlns:a16="http://schemas.microsoft.com/office/drawing/2014/main" id="{148BA845-9F51-4882-AD3C-692359848C49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C87D3D86-8A04-4E4B-B110-1357294B4811}"/>
            </a:ext>
          </a:extLst>
        </xdr:cNvPr>
        <xdr:cNvSpPr/>
      </xdr:nvSpPr>
      <xdr:spPr>
        <a:xfrm>
          <a:off x="1228344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47" name="Flowchart: Connector 46">
          <a:extLst>
            <a:ext uri="{FF2B5EF4-FFF2-40B4-BE49-F238E27FC236}">
              <a16:creationId xmlns:a16="http://schemas.microsoft.com/office/drawing/2014/main" id="{5DC2AA10-1BB0-406C-93B9-454BECACBB7A}"/>
            </a:ext>
          </a:extLst>
        </xdr:cNvPr>
        <xdr:cNvSpPr/>
      </xdr:nvSpPr>
      <xdr:spPr>
        <a:xfrm>
          <a:off x="1228344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5EAD016-F0CE-4806-9EB1-00A76E84CB14}"/>
            </a:ext>
          </a:extLst>
        </xdr:cNvPr>
        <xdr:cNvSpPr/>
      </xdr:nvSpPr>
      <xdr:spPr>
        <a:xfrm>
          <a:off x="12560898" y="281492"/>
          <a:ext cx="967292" cy="1748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7050282-3587-433B-855D-22EBDAEFF34C}"/>
            </a:ext>
          </a:extLst>
        </xdr:cNvPr>
        <xdr:cNvSpPr/>
      </xdr:nvSpPr>
      <xdr:spPr>
        <a:xfrm>
          <a:off x="12560898" y="494404"/>
          <a:ext cx="967292" cy="17481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DA035D-08F5-46E3-95F1-BEA3523F9565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DCD856-5F83-4732-96D9-11F80CD2CE78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49659</xdr:colOff>
      <xdr:row>5</xdr:row>
      <xdr:rowOff>96547</xdr:rowOff>
    </xdr:from>
    <xdr:to>
      <xdr:col>3</xdr:col>
      <xdr:colOff>298356</xdr:colOff>
      <xdr:row>7</xdr:row>
      <xdr:rowOff>85663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9BE5A-A805-4193-B7B4-BDC0486ED6B9}"/>
            </a:ext>
          </a:extLst>
        </xdr:cNvPr>
        <xdr:cNvSpPr/>
      </xdr:nvSpPr>
      <xdr:spPr>
        <a:xfrm>
          <a:off x="49659" y="9728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321548</xdr:colOff>
      <xdr:row>8</xdr:row>
      <xdr:rowOff>70979</xdr:rowOff>
    </xdr:from>
    <xdr:to>
      <xdr:col>3</xdr:col>
      <xdr:colOff>571920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2A1613-CEA1-45D1-96EB-5EED49A53EE4}"/>
            </a:ext>
          </a:extLst>
        </xdr:cNvPr>
        <xdr:cNvSpPr/>
      </xdr:nvSpPr>
      <xdr:spPr>
        <a:xfrm>
          <a:off x="321548" y="1480679"/>
          <a:ext cx="2079172" cy="338881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9F6A47-3985-4152-BDF4-7AA3AEB88EE9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9D2A7E-6A9B-47D6-9FB1-F0D40353F59F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D5EC65-F55B-43B3-9A10-BC680376B99C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06B777-B5CC-4E9F-8FFF-48A31184015C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A7CE92-EC65-48B0-825E-98578D2A1931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02F379D-A1A8-4039-9199-5BD3061558BF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0C33D7-E5A8-43EE-9836-34849B30C002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EF175F5-08C0-4FAC-BFDA-3F9B6B017924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C7C9B1-6FA7-4485-ABE0-ADA02F830A2B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543A12-B8FB-48BB-BA17-88D1657817A8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57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6AF2AB4-619E-436E-B447-AFB2ABFCEC31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EA2DC8F-CF1F-420A-A2FE-0E3F69278D22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E5C6985F-9A89-4633-8C28-2C8C4AE706BA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01-Feb-2025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A5FAC53-829F-4A75-ADAB-123AB302B389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48B01F5B-03F7-4CF8-A6DA-E01034F59995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28-Feb-2025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6B383A4-BD61-43C9-8644-21CE457B91E2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E8370BDE-3C13-465E-AC14-1E2FD682AEB8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February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95B84FB9-4C66-4C01-9F76-DE2E7EF76C32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BC877F5-0DBA-4C23-BA5F-AD9A2B490DD5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5758E325-F980-4EB2-B821-EFC325FB3CD4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8720A1CA-41C0-4D95-9449-11F973FF3D89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DCAC50FE-1DA2-43D3-9D6F-9953D4F9A4E4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0A50858-A7AC-4D57-AA65-D0DD711F4539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1E8980B-603A-4147-9AA6-96B8C76F461A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8E3D10-19B8-46DB-B800-DE758A084785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3492B26-9051-4430-B0AC-0691EF917F08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34419</xdr:colOff>
      <xdr:row>5</xdr:row>
      <xdr:rowOff>96547</xdr:rowOff>
    </xdr:from>
    <xdr:to>
      <xdr:col>3</xdr:col>
      <xdr:colOff>283116</xdr:colOff>
      <xdr:row>7</xdr:row>
      <xdr:rowOff>85663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017E8-3C1A-4F78-A2CA-DA71AFA7E7EF}"/>
            </a:ext>
          </a:extLst>
        </xdr:cNvPr>
        <xdr:cNvSpPr/>
      </xdr:nvSpPr>
      <xdr:spPr>
        <a:xfrm>
          <a:off x="34419" y="9728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24368</xdr:colOff>
      <xdr:row>8</xdr:row>
      <xdr:rowOff>63359</xdr:rowOff>
    </xdr:from>
    <xdr:to>
      <xdr:col>3</xdr:col>
      <xdr:colOff>274740</xdr:colOff>
      <xdr:row>10</xdr:row>
      <xdr:rowOff>44100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02E9CC-516E-4518-9D58-158649E6D624}"/>
            </a:ext>
          </a:extLst>
        </xdr:cNvPr>
        <xdr:cNvSpPr/>
      </xdr:nvSpPr>
      <xdr:spPr>
        <a:xfrm>
          <a:off x="24368" y="147305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350939</xdr:colOff>
      <xdr:row>11</xdr:row>
      <xdr:rowOff>37646</xdr:rowOff>
    </xdr:from>
    <xdr:to>
      <xdr:col>3</xdr:col>
      <xdr:colOff>601311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8BE073-4216-44DE-B717-0451346359EB}"/>
            </a:ext>
          </a:extLst>
        </xdr:cNvPr>
        <xdr:cNvSpPr/>
      </xdr:nvSpPr>
      <xdr:spPr>
        <a:xfrm>
          <a:off x="350939" y="1980746"/>
          <a:ext cx="2079172" cy="356384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53CD20-53CA-4214-B632-4653488160B3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7BDC63-9506-4705-9324-72415FF10CA1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802699-C991-4E4B-A414-24B0E749B24B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85A8C6-4577-4B05-B0C5-36940DA9EB5C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24E219-783C-4E19-8230-4CB0E7F45FC4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BFACCC4-0589-4A5A-8FF2-1A503DD21EA7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003EB8-4FD3-48BE-9FC2-14E9DA59E2F7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3C187D-60BA-49AD-90EA-1B06249CC144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12B32D2-E01E-40A3-B7AA-1103F727ACF3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70BCB82-6802-4B63-8A09-9B84D5DC6862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89340D8-4823-48D2-8C60-731B03BFDB68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CF4928A2-EBE1-4CB7-8B8D-A5C094385AB8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01-Mar-2025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C71AAD7-1C6A-4349-8674-6394B1CDD7ED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1217004D-8BB4-4853-9263-B1F42BDADBD2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31-Mar-2025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44DF1FA-B2AB-4681-99F2-0ECECC96C2F9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6A898355-CDBA-497B-B306-52C00BC653E8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March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C1CF3E23-7FE3-4D65-A51B-74AC00851518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BC2CB91-4FFC-44C6-8BBB-B2EB2D8C9BDE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9075A7F4-C528-44C9-ADA1-84A404697960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CD3600C1-0E82-4723-A7A0-94B8BEDBA53E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31C94286-3BE9-4FDC-A427-CAFF2406A3F9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BC51B06-311D-4442-AB54-240D9871102E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581AA02-E7CE-4749-A04A-B948D5E49D65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D1F8EE-1A9E-48DB-B2AD-D3EC3354E4F8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7A7390F-32F8-4EEF-A21A-574065742DEB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26799</xdr:colOff>
      <xdr:row>5</xdr:row>
      <xdr:rowOff>27967</xdr:rowOff>
    </xdr:from>
    <xdr:to>
      <xdr:col>3</xdr:col>
      <xdr:colOff>275496</xdr:colOff>
      <xdr:row>7</xdr:row>
      <xdr:rowOff>17083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4A2F8-43D3-4E31-BD5D-A9E43EDCC585}"/>
            </a:ext>
          </a:extLst>
        </xdr:cNvPr>
        <xdr:cNvSpPr/>
      </xdr:nvSpPr>
      <xdr:spPr>
        <a:xfrm>
          <a:off x="26799" y="90426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F980FA-CC94-4622-93D0-4612CD21DE41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E24D42-FC6D-4131-BDBC-CB646384E6BA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353661</xdr:colOff>
      <xdr:row>13</xdr:row>
      <xdr:rowOff>171418</xdr:rowOff>
    </xdr:from>
    <xdr:to>
      <xdr:col>3</xdr:col>
      <xdr:colOff>604033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7D87FC-F209-4AB1-A259-7DDE19C1DFA7}"/>
            </a:ext>
          </a:extLst>
        </xdr:cNvPr>
        <xdr:cNvSpPr/>
      </xdr:nvSpPr>
      <xdr:spPr>
        <a:xfrm>
          <a:off x="353661" y="2465038"/>
          <a:ext cx="2079172" cy="338546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DD49EDA-0DC0-4157-893D-FE3A0D495332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ABAE8B-77F0-4B38-9D37-5C4CD9A346E8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87088E6-867F-4699-9B89-09C6AA7EB616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B35AB23-4D2E-4CB8-A658-29ABAAE9D8A4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8FB52E2-FC5F-4D1A-9B36-9DE4F9AC5E1D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98A10B-AB92-48D7-B2C0-935CA84E53DD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35AD05-B9AA-4185-878E-A0FC570E0C9C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2EBD035-62A7-4514-B6AA-EA31848EE221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43E08C9-3B60-40AB-8641-75713071F2F5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A80BA45-B1EE-4634-BDB0-CEDBEA2E23D3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151CE8BE-3B72-4371-948C-C2D62CB65767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01-Apr-2025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4D7488E-88C4-41C4-819E-C7B4A25F8201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D94755FA-48E1-4754-A223-E2B830FF925E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30-Apr-2025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7FB985B-1DB2-4CEE-ACDC-7DB4BA2922D7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A3C4DBBF-CF98-42B4-9E26-2043310FE70A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April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700FEAC0-69A8-402D-A7A2-05E4C49C2DA3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E168DC6-BD83-4229-A757-F44AAEC6FA5D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00061993-9308-4464-8AFB-E8C72F9FB12D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76400A52-FB6F-44BC-8C74-E9E41A22AEF6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9FFECB9C-C81E-4A7C-AAA9-233FDF2D14DF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F1196CD-3471-4CBF-8869-C503AC707FC2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ECB8EE0-4C40-459B-BDBF-E3501DD599DC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3AC5318-487E-4CE6-A4CB-2A14BC08FC45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8C7B57-566E-45FC-A370-62B172CE4DC1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64899</xdr:colOff>
      <xdr:row>5</xdr:row>
      <xdr:rowOff>66067</xdr:rowOff>
    </xdr:from>
    <xdr:to>
      <xdr:col>3</xdr:col>
      <xdr:colOff>313596</xdr:colOff>
      <xdr:row>7</xdr:row>
      <xdr:rowOff>55183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83CCA-B994-40FB-8CB0-753271FC7CB5}"/>
            </a:ext>
          </a:extLst>
        </xdr:cNvPr>
        <xdr:cNvSpPr/>
      </xdr:nvSpPr>
      <xdr:spPr>
        <a:xfrm>
          <a:off x="64899" y="94236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AFF353-A386-4140-AF45-3875EB3CCE6D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6FDBB0-81AA-4C28-8A6F-8260E82654E2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2542AE-DB54-4D31-8464-DCEDD9545135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339298</xdr:colOff>
      <xdr:row>16</xdr:row>
      <xdr:rowOff>94752</xdr:rowOff>
    </xdr:from>
    <xdr:to>
      <xdr:col>3</xdr:col>
      <xdr:colOff>589670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44A7BD-4FCF-4237-BDCE-A2C3AA0F8449}"/>
            </a:ext>
          </a:extLst>
        </xdr:cNvPr>
        <xdr:cNvSpPr/>
      </xdr:nvSpPr>
      <xdr:spPr>
        <a:xfrm>
          <a:off x="339298" y="2914152"/>
          <a:ext cx="2079172" cy="339636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8F12DE-ABD1-4B3E-91E1-4563482E0AE3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65D2F4A-2329-4454-83BE-9163CFE0CB0B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638005E-BF09-4ADD-95BD-ED981CA2ED7F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31DE86-BD33-4825-A94A-54BD4ED5F52D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3C9E7B4-4F0C-47B6-8FDD-C06D73C1F556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7B900A-BC03-4979-B83B-94B2478D758E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67490E5-F75C-48DA-9217-6D5394DA77AE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0D48D42-7D0A-4DB2-9B7F-1D22EB6A34A1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425A40D-2A5B-4A25-AA8B-3C23DE74C502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3AF23D2C-2CB4-468C-8602-284DDBF7FD0D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01-May-2025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C7E9140-D861-4052-A887-D23FA7994D0F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AF654F88-F90D-4124-A1E8-4854F4D188D4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31-May-2025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7D72BA1-3C0F-40BF-B783-E3EBAB8FC2B5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F71BCF46-E801-47F5-BD02-7ADBF5F0EDEB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May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619D0A3E-FA3D-43C1-BD9C-808832B8D122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2C7D573-42AE-4201-8914-8EC6D0F02AE0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B5C3007A-9092-4986-A284-26B492882674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044202EF-5B98-433E-9A91-3CA3AC9404E2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04B90D7E-B210-4B3B-93EC-51749634CA64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B9DB320-2984-44C4-AB55-6C83D617EAC0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095F22C-889D-4DA7-84F8-874C46D36D3C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6D598B-2F59-423E-8AA1-345E8DFA435A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B31782-C666-4C9D-B308-2293EA40AC67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80139</xdr:colOff>
      <xdr:row>5</xdr:row>
      <xdr:rowOff>58447</xdr:rowOff>
    </xdr:from>
    <xdr:to>
      <xdr:col>3</xdr:col>
      <xdr:colOff>328836</xdr:colOff>
      <xdr:row>7</xdr:row>
      <xdr:rowOff>47563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EBAB6-61FF-4945-9352-EAABBD4F479D}"/>
            </a:ext>
          </a:extLst>
        </xdr:cNvPr>
        <xdr:cNvSpPr/>
      </xdr:nvSpPr>
      <xdr:spPr>
        <a:xfrm>
          <a:off x="80139" y="9347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0293FF-1188-4F81-8518-5143EBC53479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ABA5ED-CB1A-4554-AD4D-CB237E65439A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2DAB16-EC2B-490D-B98A-B6D19F1A0D2A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273BA2-AD43-43FD-995F-70701E6B33CD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322215</xdr:colOff>
      <xdr:row>19</xdr:row>
      <xdr:rowOff>56908</xdr:rowOff>
    </xdr:from>
    <xdr:to>
      <xdr:col>3</xdr:col>
      <xdr:colOff>572587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3B51630-27FA-4AAD-905A-7C5265704F4B}"/>
            </a:ext>
          </a:extLst>
        </xdr:cNvPr>
        <xdr:cNvSpPr/>
      </xdr:nvSpPr>
      <xdr:spPr>
        <a:xfrm>
          <a:off x="322215" y="3402088"/>
          <a:ext cx="2079172" cy="33963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9D3377-0DFE-4718-904F-1B5B146E6B6E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D1BE704-64EB-4366-A998-3AF66ECFCAA8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ABA37D2-46F4-432D-A49F-9650376F0206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408E26-854F-4CF7-88D6-A6B9B963398E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3D27CBC-0CB3-4312-AB1C-A9139C2A154F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CC948C3-918C-4AD2-B27D-E94A0F74807E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57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3A35778-C1C9-41EB-BB09-B06225AB95AA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4905284-CCDB-439C-9099-BE2D44C4D8FC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EFDCAD2D-6A11-4819-8A73-64CE8DA9E167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01-Jun-2025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EFB4B08-B366-4DB7-9568-DE2CB939273A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98815FE1-FF15-4C9B-B7F8-25F9F12B8923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30-Jun-2025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BD5439E-6AE6-4481-9CE3-68AF4EF3E866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B62189E9-3712-47B5-ABC9-C5AC0B56AD53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June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F728ED94-A1C2-4DF9-AA9C-58268DFD4764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6E95C5A-5830-4803-BE9F-B11A9834B911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9C8F364-3A45-4B6F-B46E-D8D0F3920BA4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55999ACE-937A-4215-B27E-59241FFDD537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D7DCEA35-81F2-434A-8387-1B25CEF91941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AC08967-1122-4D35-AAE7-1147B5F640B1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EBFBF79-2D3C-437E-8B0A-0D14643A0CB0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5D0977-AE2A-4D8B-8223-4B03828DA43D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211A0C6-9F5C-419E-8A6C-26098855E32A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72519</xdr:colOff>
      <xdr:row>5</xdr:row>
      <xdr:rowOff>96547</xdr:rowOff>
    </xdr:from>
    <xdr:to>
      <xdr:col>3</xdr:col>
      <xdr:colOff>321216</xdr:colOff>
      <xdr:row>7</xdr:row>
      <xdr:rowOff>85663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11217-B0FE-4781-8127-2C2014A17483}"/>
            </a:ext>
          </a:extLst>
        </xdr:cNvPr>
        <xdr:cNvSpPr/>
      </xdr:nvSpPr>
      <xdr:spPr>
        <a:xfrm>
          <a:off x="72519" y="9728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F023D8-6B4E-48B7-AFD6-CDD6461BF2EC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7EDB6D-8849-481A-8124-53D61686A66A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2229F-4B3F-4516-8B8B-3BD8BFEB9BED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D42A7B8-3551-43C8-82D5-D8376FD81964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15E6C5-B48F-46FA-A918-7BADAC4B4A10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310451</xdr:colOff>
      <xdr:row>22</xdr:row>
      <xdr:rowOff>1090</xdr:rowOff>
    </xdr:from>
    <xdr:to>
      <xdr:col>3</xdr:col>
      <xdr:colOff>560823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773D23-3D62-4C85-AF6F-5A05D78B479F}"/>
            </a:ext>
          </a:extLst>
        </xdr:cNvPr>
        <xdr:cNvSpPr/>
      </xdr:nvSpPr>
      <xdr:spPr>
        <a:xfrm>
          <a:off x="310451" y="3872050"/>
          <a:ext cx="2079172" cy="340221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4BC2F17-4911-478C-B369-69A899667DEE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C65E05F-B450-4EFF-A801-CA01F884F2F9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08E960-DE2A-4201-BB2A-4F9EDF444877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5F5232-D1DD-4253-B136-92478C023C73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D38143E-6574-4FCC-937B-87DED54B5296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57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D8C1FEF-0A4C-45E3-B6F6-13DCE85F680A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E9D9D0B-993B-4B67-87A5-C137A74C7DF9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465B215B-649D-4295-A7CF-419A04AAA3F2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01-Jul-2025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E83232-FB04-4E31-8580-2CF4806EA74A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1D0EB994-007A-4565-9324-D6646533D350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31-Jul-2025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DFE8D0B-2642-4A32-B0A8-D68D5C1E3953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84028540-02C9-4591-8082-904B3D6B7CA8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July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EECD8ABB-46FD-419C-B82D-7F9A7DADA916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5269C2-F617-4442-8FB3-BFC947AF7B78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6230302-E5A5-4526-839F-FBC33A06B6CA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C651C5D2-466A-44DC-8EE6-46E81A97C4C2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3C8C6E79-3D8A-41F5-BC70-D3A09FCA6010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ADA2B9A2-D743-44EA-A9B6-7D8C437BB64E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65361E4-409B-44AA-A591-74ED1939CD78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25F4CF-4474-4DD4-8021-FC017BCB03A2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4340C2-EE50-46B0-90E2-B80B9F05D969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64899</xdr:colOff>
      <xdr:row>5</xdr:row>
      <xdr:rowOff>119407</xdr:rowOff>
    </xdr:from>
    <xdr:to>
      <xdr:col>3</xdr:col>
      <xdr:colOff>313596</xdr:colOff>
      <xdr:row>7</xdr:row>
      <xdr:rowOff>108523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12D51-0224-4659-8377-9DCBDCAB0E67}"/>
            </a:ext>
          </a:extLst>
        </xdr:cNvPr>
        <xdr:cNvSpPr/>
      </xdr:nvSpPr>
      <xdr:spPr>
        <a:xfrm>
          <a:off x="64899" y="99570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A08177-A876-4881-B46D-2B08887D22C5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50BA42-B17B-43EB-A3A4-0AF95B60FBB5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FF4997-94B6-449F-AAA2-3B62D1A3394C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CD85B5C-8792-4CF3-976E-A92F8E7AE635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34CED-9159-4368-95C1-03C41003F2DE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4A2579-C016-41E9-9216-499A478AA9CD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315559</xdr:colOff>
      <xdr:row>24</xdr:row>
      <xdr:rowOff>113389</xdr:rowOff>
    </xdr:from>
    <xdr:to>
      <xdr:col>3</xdr:col>
      <xdr:colOff>565931</xdr:colOff>
      <xdr:row>26</xdr:row>
      <xdr:rowOff>102504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461863-8008-449F-B254-29547847BD25}"/>
            </a:ext>
          </a:extLst>
        </xdr:cNvPr>
        <xdr:cNvSpPr/>
      </xdr:nvSpPr>
      <xdr:spPr>
        <a:xfrm>
          <a:off x="315559" y="4334869"/>
          <a:ext cx="2079172" cy="33963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0153E37-81ED-40B0-B3B7-6615DCBAA22A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1A30F0E-095C-42EA-BA07-842C29579195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713CB6-BD23-4DD3-AD9D-1E636B6F6A78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F33C050-348E-4C0D-BD24-936AEB08EBCD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A37E963-9AFF-44B6-B754-3DF346F005E1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F4B747-C734-41C4-A351-79B0086776A7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9425E038-70BE-41AC-88E5-67643883252E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01-Aug-2025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0434303-A4D3-4FFC-A0BD-8C14111017B2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D93A35F0-A310-4435-839C-B6A5ADFAB142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31-Aug-2025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952156-D3FD-4E4F-9514-44D4B942B88F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68B03D37-DC5F-4846-8B4E-F20B397D3226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August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A396F93C-337F-4CF0-9CFF-F7CBC992ED62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1A47CB-0AD1-4179-B891-05D27D389250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9F770C71-AC8C-403D-9D7D-479FE504487A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52A9ABA8-4968-480E-B2DF-38584B208C32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3BE7AFED-C0AF-4D69-B1C1-27A926193773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1DDBC48-BEB3-49CB-B68B-BD297F7CA40B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B9691A2-ED99-4C5C-AD4F-2373B2F11512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E90EAA-C1ED-431A-AB9F-148AD4519004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E5A5F0-698F-4F5B-AFFF-9CBA64400C27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72519</xdr:colOff>
      <xdr:row>5</xdr:row>
      <xdr:rowOff>96547</xdr:rowOff>
    </xdr:from>
    <xdr:to>
      <xdr:col>3</xdr:col>
      <xdr:colOff>321216</xdr:colOff>
      <xdr:row>7</xdr:row>
      <xdr:rowOff>85663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67092-ACB8-4CCF-86DC-7CC7816D1D2B}"/>
            </a:ext>
          </a:extLst>
        </xdr:cNvPr>
        <xdr:cNvSpPr/>
      </xdr:nvSpPr>
      <xdr:spPr>
        <a:xfrm>
          <a:off x="72519" y="9728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D9CC88-E922-4BC0-A598-906EBC2F14C1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846D30-DC5F-4E4E-99AD-1CBE9C0895FC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4AE471-C21B-4498-8DE6-18DC6DBDBDC4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8B9822-FDEE-4B14-8537-C28B1096CF92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DF21FF-C839-4371-8BCD-FBECA4CEF8E0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7A8C2AA-1582-4441-8135-027D50B9E3FC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809E47-21B8-4C68-A5C7-0C2DDA058CBD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328202</xdr:colOff>
      <xdr:row>27</xdr:row>
      <xdr:rowOff>53434</xdr:rowOff>
    </xdr:from>
    <xdr:to>
      <xdr:col>3</xdr:col>
      <xdr:colOff>578574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BA02E81-C870-4EC1-9835-15D1163B1084}"/>
            </a:ext>
          </a:extLst>
        </xdr:cNvPr>
        <xdr:cNvSpPr/>
      </xdr:nvSpPr>
      <xdr:spPr>
        <a:xfrm>
          <a:off x="328202" y="4800694"/>
          <a:ext cx="2079172" cy="331261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D3C400-3056-4400-887E-3C44A1C6B974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9525429-6BDA-4134-9E51-B7AA9712DA6D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85EBC19-7434-4F62-940D-7398A477991E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A800493-57ED-4E3D-98D3-9E64388416D4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63AAD75-0CFB-460A-8D5F-398ADF178358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64E5DB22-B257-4F4F-A248-269438479B79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01-Sep-2025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BDC5088-8E33-46D6-8DC0-9784171F9461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4EE59D59-3CF0-4F69-A3BD-6D9B7C0E773C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30-Sep-2025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636B699-D477-4D53-BBCB-6A3B30721169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7ED2707A-AB95-47BA-988A-6BE5A14CAA26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September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77C59636-7A7C-46B9-8878-80610C2E6C7E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1DFAC30-40AD-4A47-895F-E1D8A2C93770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FA648522-E837-48C8-9091-69A967C10BA7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4A0379F7-6346-449A-B6A1-0007CE5065FF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2A140777-B757-4F7D-9526-B7E117598181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E6641DE-E467-42F5-8B0F-267D82C9FA42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3268C57-72B8-4668-9B00-671AF64FF6EC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58F0566-1F23-4126-A697-0879F11B7833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90733AA-3076-4C60-B53C-FF48C4D374DE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57279</xdr:colOff>
      <xdr:row>5</xdr:row>
      <xdr:rowOff>96547</xdr:rowOff>
    </xdr:from>
    <xdr:to>
      <xdr:col>3</xdr:col>
      <xdr:colOff>305976</xdr:colOff>
      <xdr:row>7</xdr:row>
      <xdr:rowOff>85663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337AD-EA6C-4385-B805-F11E1AB6D95B}"/>
            </a:ext>
          </a:extLst>
        </xdr:cNvPr>
        <xdr:cNvSpPr/>
      </xdr:nvSpPr>
      <xdr:spPr>
        <a:xfrm>
          <a:off x="57279" y="97284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E8A823-FC5A-40E2-A9D5-2AD5C519FDF0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E1E975-60E6-4EF3-B24D-2680BFBEB07C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D3B50C-C66B-4F4E-80BD-B1596198FEF6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1DDCA4-D974-42C9-86DE-7D7EDCC2D97F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F14BE73-6A10-4C9A-98AF-C3D3285F07D8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27C610-FD77-4D64-8BCD-B48674CD6379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24DF15-AA40-4703-A59E-A6EADEC5C812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39A922-8373-4082-9F3B-E6DE61003F57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299690</xdr:colOff>
      <xdr:row>29</xdr:row>
      <xdr:rowOff>140896</xdr:rowOff>
    </xdr:from>
    <xdr:to>
      <xdr:col>3</xdr:col>
      <xdr:colOff>550062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80CB27-5F66-430E-9E40-5F94A92E55A4}"/>
            </a:ext>
          </a:extLst>
        </xdr:cNvPr>
        <xdr:cNvSpPr/>
      </xdr:nvSpPr>
      <xdr:spPr>
        <a:xfrm>
          <a:off x="299690" y="5238676"/>
          <a:ext cx="2079172" cy="34725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ED2CCC3-6FED-47FF-81EF-CFDAFB69F896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A487548-E67C-45DE-BAC4-7EC9F475FA74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AC98335-AB36-46A5-9827-BB530E70476C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4BB66E2-2BB2-47C5-B481-E977BD6DD74F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84E13683-36CF-4E10-886E-4AC695E2E9B3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01-Oct-2025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9AA01D-AC92-4BC6-9431-D68AC4D679EE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11870369-14ED-40A7-B20B-DB5BD4048A43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31-Oct-2025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7B57935-8CC0-46E4-A77C-118028813F67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35CA0582-9356-42EE-A329-42002F381F87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October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0BFED6B7-134E-44C7-B4D5-BE9FA5B95FA1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59971D9-D6C9-4213-8F8D-D9DF6563B1DA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3E73A3B1-76F6-4C05-BD76-84DDA7BF72AF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D9E17A83-5D87-404C-AA91-9AF9014986E4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B33A7FD1-33C7-43FA-A959-2D7FF82089B8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5D494F1-2A00-4856-AD38-29281DAA53D0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3A1A8AF-1AEE-4033-9CA5-C137CE319EC5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334B20-E05F-41F5-BBFD-EA71C61AE948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BAE59C-3C0D-4793-97DB-606181893D1C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72519</xdr:colOff>
      <xdr:row>5</xdr:row>
      <xdr:rowOff>127027</xdr:rowOff>
    </xdr:from>
    <xdr:to>
      <xdr:col>3</xdr:col>
      <xdr:colOff>321216</xdr:colOff>
      <xdr:row>7</xdr:row>
      <xdr:rowOff>116143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BEEEE-C31B-47D4-8F7D-714762CEB26F}"/>
            </a:ext>
          </a:extLst>
        </xdr:cNvPr>
        <xdr:cNvSpPr/>
      </xdr:nvSpPr>
      <xdr:spPr>
        <a:xfrm>
          <a:off x="72519" y="100332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A558B3-7458-4C87-99D5-AB8BC31A2933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FAB9BC-EEBE-435C-A0AB-C2B9547DC809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999CDE-ABD5-4D61-9E7C-AD0C3DA94743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A8778E-D13C-4115-B0A6-5D08FACBE93F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0F0B032-1876-49E4-947F-706C02592328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1E4229D-6FD5-4A15-9545-5D9E1DF1A0C8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30E3FC-71E4-4DBC-A410-E12656CEDE22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DDBA76-2E1A-4AB5-AF2B-040B7047E875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179BD77-057F-4560-BA9F-99BE7FB741CB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352906</xdr:colOff>
      <xdr:row>32</xdr:row>
      <xdr:rowOff>93194</xdr:rowOff>
    </xdr:from>
    <xdr:to>
      <xdr:col>3</xdr:col>
      <xdr:colOff>603278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9EC1F7E-D24B-4FB1-8BC6-832EA9B07BE7}"/>
            </a:ext>
          </a:extLst>
        </xdr:cNvPr>
        <xdr:cNvSpPr/>
      </xdr:nvSpPr>
      <xdr:spPr>
        <a:xfrm>
          <a:off x="352906" y="5724374"/>
          <a:ext cx="2079172" cy="339049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21141</xdr:colOff>
      <xdr:row>35</xdr:row>
      <xdr:rowOff>28727</xdr:rowOff>
    </xdr:from>
    <xdr:to>
      <xdr:col>3</xdr:col>
      <xdr:colOff>271513</xdr:colOff>
      <xdr:row>37</xdr:row>
      <xdr:rowOff>17842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45C0EC-828F-4C0E-8D9E-8B4CFD18A2A5}"/>
            </a:ext>
          </a:extLst>
        </xdr:cNvPr>
        <xdr:cNvSpPr/>
      </xdr:nvSpPr>
      <xdr:spPr>
        <a:xfrm>
          <a:off x="21141" y="6185687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5B6910A-813D-4C15-B140-A3F3E217F323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2C80E2B-74FA-4213-959F-F18C85EC001D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6B88FC52-3F82-4D7E-9D2C-BBE36B489783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01-Nov-2025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75FA307-EDA9-411E-856C-98BE92CA78AF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30989CB1-AC9F-49D0-BE67-E884188DE9A7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30-Nov-2025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B0EE5-F272-431D-90FD-D3218F47BF56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1F98A430-DDBF-4630-B9E5-C0AC5C274D4E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November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2C4B93AF-EE74-4E85-8A5D-BA711A5251AD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827096C-C6D6-467D-A39E-CDC75EED8F9C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71812C4B-2E10-4EAF-AD7E-32746CD83243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0DF4C5FD-8208-4973-A036-FCA9568227C1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D105FBF4-07E2-4194-9F80-B7615E65D912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BB02A0F-3F4E-4764-A6AB-785BD28B6D20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6D16A66-989F-4597-961D-D529427B41EE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15239</xdr:rowOff>
    </xdr:from>
    <xdr:to>
      <xdr:col>39</xdr:col>
      <xdr:colOff>7620</xdr:colOff>
      <xdr:row>3</xdr:row>
      <xdr:rowOff>167472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952B64C-63C9-4E7D-ABDB-51DBCE50A2CF}"/>
            </a:ext>
          </a:extLst>
        </xdr:cNvPr>
        <xdr:cNvSpPr/>
      </xdr:nvSpPr>
      <xdr:spPr>
        <a:xfrm>
          <a:off x="1821180" y="15239"/>
          <a:ext cx="12603480" cy="67801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19050</xdr:colOff>
      <xdr:row>0</xdr:row>
      <xdr:rowOff>3810</xdr:rowOff>
    </xdr:from>
    <xdr:to>
      <xdr:col>2</xdr:col>
      <xdr:colOff>605790</xdr:colOff>
      <xdr:row>37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670950-C55E-4337-B387-0329623EEF42}"/>
            </a:ext>
          </a:extLst>
        </xdr:cNvPr>
        <xdr:cNvSpPr/>
      </xdr:nvSpPr>
      <xdr:spPr>
        <a:xfrm>
          <a:off x="19050" y="3810"/>
          <a:ext cx="1805940" cy="66713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80139</xdr:colOff>
      <xdr:row>5</xdr:row>
      <xdr:rowOff>104167</xdr:rowOff>
    </xdr:from>
    <xdr:to>
      <xdr:col>3</xdr:col>
      <xdr:colOff>328836</xdr:colOff>
      <xdr:row>7</xdr:row>
      <xdr:rowOff>93283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B7E25-D7FA-446C-8A48-427275E4B260}"/>
            </a:ext>
          </a:extLst>
        </xdr:cNvPr>
        <xdr:cNvSpPr/>
      </xdr:nvSpPr>
      <xdr:spPr>
        <a:xfrm>
          <a:off x="80139" y="980467"/>
          <a:ext cx="2077497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bg2"/>
              </a:solidFill>
              <a:latin typeface="+mn-lt"/>
              <a:ea typeface="+mn-ea"/>
              <a:cs typeface="+mn-cs"/>
            </a:rPr>
            <a:t>January</a:t>
          </a:r>
        </a:p>
      </xdr:txBody>
    </xdr:sp>
    <xdr:clientData/>
  </xdr:twoCellAnchor>
  <xdr:twoCellAnchor>
    <xdr:from>
      <xdr:col>0</xdr:col>
      <xdr:colOff>47228</xdr:colOff>
      <xdr:row>8</xdr:row>
      <xdr:rowOff>70979</xdr:rowOff>
    </xdr:from>
    <xdr:to>
      <xdr:col>3</xdr:col>
      <xdr:colOff>297600</xdr:colOff>
      <xdr:row>10</xdr:row>
      <xdr:rowOff>51720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777EB1-E1DA-4272-94F7-B4DD44B41B00}"/>
            </a:ext>
          </a:extLst>
        </xdr:cNvPr>
        <xdr:cNvSpPr/>
      </xdr:nvSpPr>
      <xdr:spPr>
        <a:xfrm>
          <a:off x="47228" y="1480679"/>
          <a:ext cx="2079172" cy="33888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Februar</a:t>
          </a:r>
        </a:p>
      </xdr:txBody>
    </xdr:sp>
    <xdr:clientData/>
  </xdr:twoCellAnchor>
  <xdr:twoCellAnchor>
    <xdr:from>
      <xdr:col>0</xdr:col>
      <xdr:colOff>46139</xdr:colOff>
      <xdr:row>11</xdr:row>
      <xdr:rowOff>37646</xdr:rowOff>
    </xdr:from>
    <xdr:to>
      <xdr:col>3</xdr:col>
      <xdr:colOff>296511</xdr:colOff>
      <xdr:row>13</xdr:row>
      <xdr:rowOff>43510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A4D536-D2F9-42B1-84A6-B981A20F4BB8}"/>
            </a:ext>
          </a:extLst>
        </xdr:cNvPr>
        <xdr:cNvSpPr/>
      </xdr:nvSpPr>
      <xdr:spPr>
        <a:xfrm>
          <a:off x="46139" y="1980746"/>
          <a:ext cx="2079172" cy="35638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March</a:t>
          </a:r>
        </a:p>
      </xdr:txBody>
    </xdr:sp>
    <xdr:clientData/>
  </xdr:twoCellAnchor>
  <xdr:twoCellAnchor>
    <xdr:from>
      <xdr:col>0</xdr:col>
      <xdr:colOff>41241</xdr:colOff>
      <xdr:row>13</xdr:row>
      <xdr:rowOff>171418</xdr:rowOff>
    </xdr:from>
    <xdr:to>
      <xdr:col>3</xdr:col>
      <xdr:colOff>291613</xdr:colOff>
      <xdr:row>15</xdr:row>
      <xdr:rowOff>159444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138474-9B16-461D-B970-BE6E594DF310}"/>
            </a:ext>
          </a:extLst>
        </xdr:cNvPr>
        <xdr:cNvSpPr/>
      </xdr:nvSpPr>
      <xdr:spPr>
        <a:xfrm>
          <a:off x="41241" y="2465038"/>
          <a:ext cx="2079172" cy="33854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April</a:t>
          </a:r>
        </a:p>
      </xdr:txBody>
    </xdr:sp>
    <xdr:clientData/>
  </xdr:twoCellAnchor>
  <xdr:twoCellAnchor>
    <xdr:from>
      <xdr:col>0</xdr:col>
      <xdr:colOff>34498</xdr:colOff>
      <xdr:row>16</xdr:row>
      <xdr:rowOff>94752</xdr:rowOff>
    </xdr:from>
    <xdr:to>
      <xdr:col>3</xdr:col>
      <xdr:colOff>284870</xdr:colOff>
      <xdr:row>18</xdr:row>
      <xdr:rowOff>83868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51A821-B3A5-47B0-9D04-B89D94B0DECC}"/>
            </a:ext>
          </a:extLst>
        </xdr:cNvPr>
        <xdr:cNvSpPr/>
      </xdr:nvSpPr>
      <xdr:spPr>
        <a:xfrm>
          <a:off x="34498" y="2914152"/>
          <a:ext cx="2079172" cy="339636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May</a:t>
          </a:r>
        </a:p>
      </xdr:txBody>
    </xdr:sp>
    <xdr:clientData/>
  </xdr:twoCellAnchor>
  <xdr:twoCellAnchor>
    <xdr:from>
      <xdr:col>0</xdr:col>
      <xdr:colOff>25035</xdr:colOff>
      <xdr:row>19</xdr:row>
      <xdr:rowOff>56908</xdr:rowOff>
    </xdr:from>
    <xdr:to>
      <xdr:col>3</xdr:col>
      <xdr:colOff>275407</xdr:colOff>
      <xdr:row>21</xdr:row>
      <xdr:rowOff>46023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3DABA6-C1B6-439C-8853-006B08F76789}"/>
            </a:ext>
          </a:extLst>
        </xdr:cNvPr>
        <xdr:cNvSpPr/>
      </xdr:nvSpPr>
      <xdr:spPr>
        <a:xfrm>
          <a:off x="25035" y="3402088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June</a:t>
          </a:r>
        </a:p>
      </xdr:txBody>
    </xdr:sp>
    <xdr:clientData/>
  </xdr:twoCellAnchor>
  <xdr:twoCellAnchor>
    <xdr:from>
      <xdr:col>0</xdr:col>
      <xdr:colOff>43751</xdr:colOff>
      <xdr:row>22</xdr:row>
      <xdr:rowOff>1090</xdr:rowOff>
    </xdr:from>
    <xdr:to>
      <xdr:col>3</xdr:col>
      <xdr:colOff>294123</xdr:colOff>
      <xdr:row>23</xdr:row>
      <xdr:rowOff>166051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3143A4-23D3-4F65-8C67-698D0AB5209E}"/>
            </a:ext>
          </a:extLst>
        </xdr:cNvPr>
        <xdr:cNvSpPr/>
      </xdr:nvSpPr>
      <xdr:spPr>
        <a:xfrm>
          <a:off x="43751" y="3872050"/>
          <a:ext cx="2079172" cy="34022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July</a:t>
          </a:r>
        </a:p>
      </xdr:txBody>
    </xdr:sp>
    <xdr:clientData/>
  </xdr:twoCellAnchor>
  <xdr:twoCellAnchor>
    <xdr:from>
      <xdr:col>0</xdr:col>
      <xdr:colOff>41239</xdr:colOff>
      <xdr:row>24</xdr:row>
      <xdr:rowOff>121009</xdr:rowOff>
    </xdr:from>
    <xdr:to>
      <xdr:col>3</xdr:col>
      <xdr:colOff>291611</xdr:colOff>
      <xdr:row>26</xdr:row>
      <xdr:rowOff>110124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349898-DEDD-40DB-8069-5AAED88C94C6}"/>
            </a:ext>
          </a:extLst>
        </xdr:cNvPr>
        <xdr:cNvSpPr/>
      </xdr:nvSpPr>
      <xdr:spPr>
        <a:xfrm>
          <a:off x="41239" y="4342489"/>
          <a:ext cx="2079172" cy="33963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Augest</a:t>
          </a:r>
        </a:p>
      </xdr:txBody>
    </xdr:sp>
    <xdr:clientData/>
  </xdr:twoCellAnchor>
  <xdr:twoCellAnchor>
    <xdr:from>
      <xdr:col>0</xdr:col>
      <xdr:colOff>38642</xdr:colOff>
      <xdr:row>27</xdr:row>
      <xdr:rowOff>53434</xdr:rowOff>
    </xdr:from>
    <xdr:to>
      <xdr:col>3</xdr:col>
      <xdr:colOff>289014</xdr:colOff>
      <xdr:row>29</xdr:row>
      <xdr:rowOff>34175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14253E-82DA-4CA3-9EDE-08099D4DC7C8}"/>
            </a:ext>
          </a:extLst>
        </xdr:cNvPr>
        <xdr:cNvSpPr/>
      </xdr:nvSpPr>
      <xdr:spPr>
        <a:xfrm>
          <a:off x="38642" y="4800694"/>
          <a:ext cx="2079172" cy="33126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September</a:t>
          </a:r>
        </a:p>
      </xdr:txBody>
    </xdr:sp>
    <xdr:clientData/>
  </xdr:twoCellAnchor>
  <xdr:twoCellAnchor>
    <xdr:from>
      <xdr:col>0</xdr:col>
      <xdr:colOff>40610</xdr:colOff>
      <xdr:row>29</xdr:row>
      <xdr:rowOff>140896</xdr:rowOff>
    </xdr:from>
    <xdr:to>
      <xdr:col>3</xdr:col>
      <xdr:colOff>290982</xdr:colOff>
      <xdr:row>31</xdr:row>
      <xdr:rowOff>130011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FE9A7F1-10CE-4467-AB1B-B7DA389364E5}"/>
            </a:ext>
          </a:extLst>
        </xdr:cNvPr>
        <xdr:cNvSpPr/>
      </xdr:nvSpPr>
      <xdr:spPr>
        <a:xfrm>
          <a:off x="40610" y="5238676"/>
          <a:ext cx="2079172" cy="34725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October</a:t>
          </a:r>
        </a:p>
      </xdr:txBody>
    </xdr:sp>
    <xdr:clientData/>
  </xdr:twoCellAnchor>
  <xdr:twoCellAnchor>
    <xdr:from>
      <xdr:col>0</xdr:col>
      <xdr:colOff>32866</xdr:colOff>
      <xdr:row>32</xdr:row>
      <xdr:rowOff>93194</xdr:rowOff>
    </xdr:from>
    <xdr:to>
      <xdr:col>3</xdr:col>
      <xdr:colOff>283238</xdr:colOff>
      <xdr:row>34</xdr:row>
      <xdr:rowOff>81723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296DB48-F523-4395-94EE-19352943889B}"/>
            </a:ext>
          </a:extLst>
        </xdr:cNvPr>
        <xdr:cNvSpPr/>
      </xdr:nvSpPr>
      <xdr:spPr>
        <a:xfrm>
          <a:off x="32866" y="5724374"/>
          <a:ext cx="2079172" cy="339049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bg2"/>
              </a:solidFill>
            </a:rPr>
            <a:t>November</a:t>
          </a:r>
        </a:p>
      </xdr:txBody>
    </xdr:sp>
    <xdr:clientData/>
  </xdr:twoCellAnchor>
  <xdr:twoCellAnchor>
    <xdr:from>
      <xdr:col>0</xdr:col>
      <xdr:colOff>325941</xdr:colOff>
      <xdr:row>35</xdr:row>
      <xdr:rowOff>51587</xdr:rowOff>
    </xdr:from>
    <xdr:to>
      <xdr:col>3</xdr:col>
      <xdr:colOff>576313</xdr:colOff>
      <xdr:row>37</xdr:row>
      <xdr:rowOff>40702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9950DCC-FD9B-4DA9-8E26-35AF2B30478A}"/>
            </a:ext>
          </a:extLst>
        </xdr:cNvPr>
        <xdr:cNvSpPr/>
      </xdr:nvSpPr>
      <xdr:spPr>
        <a:xfrm>
          <a:off x="325941" y="6208547"/>
          <a:ext cx="2079172" cy="33963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42</xdr:col>
      <xdr:colOff>0</xdr:colOff>
      <xdr:row>0</xdr:row>
      <xdr:rowOff>7620</xdr:rowOff>
    </xdr:from>
    <xdr:to>
      <xdr:col>56</xdr:col>
      <xdr:colOff>7620</xdr:colOff>
      <xdr:row>3</xdr:row>
      <xdr:rowOff>150726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49D232D-7988-47EE-9FF8-06A66B03528E}"/>
            </a:ext>
          </a:extLst>
        </xdr:cNvPr>
        <xdr:cNvSpPr/>
      </xdr:nvSpPr>
      <xdr:spPr>
        <a:xfrm>
          <a:off x="15544800" y="7620"/>
          <a:ext cx="11391900" cy="668886"/>
        </a:xfrm>
        <a:prstGeom prst="rect">
          <a:avLst/>
        </a:prstGeom>
        <a:solidFill>
          <a:srgbClr val="E7E2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>
              <a:solidFill>
                <a:schemeClr val="tx1"/>
              </a:solidFill>
              <a:latin typeface="Arial Black" panose="020B0A04020102020204" pitchFamily="34" charset="0"/>
            </a:rPr>
            <a:t>Montlhy</a:t>
          </a:r>
          <a:r>
            <a:rPr lang="en-IN" sz="2400" b="1" baseline="0">
              <a:solidFill>
                <a:schemeClr val="tx1"/>
              </a:solidFill>
              <a:latin typeface="Arial Black" panose="020B0A04020102020204" pitchFamily="34" charset="0"/>
            </a:rPr>
            <a:t> Report</a:t>
          </a:r>
          <a:endParaRPr lang="en-IN" sz="24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390525</xdr:colOff>
      <xdr:row>1</xdr:row>
      <xdr:rowOff>55430</xdr:rowOff>
    </xdr:from>
    <xdr:to>
      <xdr:col>5</xdr:col>
      <xdr:colOff>268605</xdr:colOff>
      <xdr:row>2</xdr:row>
      <xdr:rowOff>158674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642FDE1-1B9D-4A60-8091-C40C5AD32E68}"/>
            </a:ext>
          </a:extLst>
        </xdr:cNvPr>
        <xdr:cNvSpPr/>
      </xdr:nvSpPr>
      <xdr:spPr>
        <a:xfrm>
          <a:off x="2219325" y="230690"/>
          <a:ext cx="914400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From</a:t>
          </a:r>
        </a:p>
      </xdr:txBody>
    </xdr:sp>
    <xdr:clientData/>
  </xdr:twoCellAnchor>
  <xdr:twoCellAnchor>
    <xdr:from>
      <xdr:col>5</xdr:col>
      <xdr:colOff>270510</xdr:colOff>
      <xdr:row>1</xdr:row>
      <xdr:rowOff>55425</xdr:rowOff>
    </xdr:from>
    <xdr:to>
      <xdr:col>7</xdr:col>
      <xdr:colOff>331470</xdr:colOff>
      <xdr:row>2</xdr:row>
      <xdr:rowOff>158669</xdr:rowOff>
    </xdr:to>
    <xdr:sp macro="" textlink="$H$7">
      <xdr:nvSpPr>
        <xdr:cNvPr id="18" name="Rectangle 17">
          <a:extLst>
            <a:ext uri="{FF2B5EF4-FFF2-40B4-BE49-F238E27FC236}">
              <a16:creationId xmlns:a16="http://schemas.microsoft.com/office/drawing/2014/main" id="{610F33F9-4E69-4D24-BEF2-A0EAE702DE9F}"/>
            </a:ext>
          </a:extLst>
        </xdr:cNvPr>
        <xdr:cNvSpPr/>
      </xdr:nvSpPr>
      <xdr:spPr>
        <a:xfrm>
          <a:off x="3135630" y="230685"/>
          <a:ext cx="1973580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0325F19-03FA-49D2-BD7E-DAD77D2A917C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l"/>
            <a:t>01-Dec-2025</a:t>
          </a:fld>
          <a:endParaRPr lang="en-IN" sz="1200" b="1"/>
        </a:p>
      </xdr:txBody>
    </xdr:sp>
    <xdr:clientData/>
  </xdr:twoCellAnchor>
  <xdr:twoCellAnchor>
    <xdr:from>
      <xdr:col>7</xdr:col>
      <xdr:colOff>439109</xdr:colOff>
      <xdr:row>1</xdr:row>
      <xdr:rowOff>52596</xdr:rowOff>
    </xdr:from>
    <xdr:to>
      <xdr:col>10</xdr:col>
      <xdr:colOff>78130</xdr:colOff>
      <xdr:row>2</xdr:row>
      <xdr:rowOff>155840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93D1AED-1FB0-4808-ACD9-48FFF93B324D}"/>
            </a:ext>
          </a:extLst>
        </xdr:cNvPr>
        <xdr:cNvSpPr/>
      </xdr:nvSpPr>
      <xdr:spPr>
        <a:xfrm>
          <a:off x="5216849" y="227856"/>
          <a:ext cx="1102061" cy="278504"/>
        </a:xfrm>
        <a:prstGeom prst="rect">
          <a:avLst/>
        </a:prstGeom>
        <a:solidFill>
          <a:srgbClr val="E7E2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To</a:t>
          </a:r>
        </a:p>
      </xdr:txBody>
    </xdr:sp>
    <xdr:clientData/>
  </xdr:twoCellAnchor>
  <xdr:twoCellAnchor>
    <xdr:from>
      <xdr:col>10</xdr:col>
      <xdr:colOff>72564</xdr:colOff>
      <xdr:row>1</xdr:row>
      <xdr:rowOff>52591</xdr:rowOff>
    </xdr:from>
    <xdr:to>
      <xdr:col>14</xdr:col>
      <xdr:colOff>88700</xdr:colOff>
      <xdr:row>2</xdr:row>
      <xdr:rowOff>155835</xdr:rowOff>
    </xdr:to>
    <xdr:sp macro="" textlink="$L$7">
      <xdr:nvSpPr>
        <xdr:cNvPr id="20" name="Rectangle 19">
          <a:extLst>
            <a:ext uri="{FF2B5EF4-FFF2-40B4-BE49-F238E27FC236}">
              <a16:creationId xmlns:a16="http://schemas.microsoft.com/office/drawing/2014/main" id="{DA819AF4-EE82-435D-BD28-EFE4CBE78C97}"/>
            </a:ext>
          </a:extLst>
        </xdr:cNvPr>
        <xdr:cNvSpPr/>
      </xdr:nvSpPr>
      <xdr:spPr>
        <a:xfrm>
          <a:off x="6313344" y="227851"/>
          <a:ext cx="1090556" cy="27850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1ACC4E2-B7C1-4BA5-90BF-A57CD546A537}" type="TxLink"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31-Dec-2025</a:t>
          </a:fld>
          <a:endParaRPr lang="en-IN" sz="1200" b="1"/>
        </a:p>
      </xdr:txBody>
    </xdr:sp>
    <xdr:clientData/>
  </xdr:twoCellAnchor>
  <xdr:twoCellAnchor>
    <xdr:from>
      <xdr:col>19</xdr:col>
      <xdr:colOff>68580</xdr:colOff>
      <xdr:row>1</xdr:row>
      <xdr:rowOff>49530</xdr:rowOff>
    </xdr:from>
    <xdr:to>
      <xdr:col>32</xdr:col>
      <xdr:colOff>91440</xdr:colOff>
      <xdr:row>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67F7821-36BA-4FDA-9030-69E751337A8D}"/>
            </a:ext>
          </a:extLst>
        </xdr:cNvPr>
        <xdr:cNvSpPr txBox="1"/>
      </xdr:nvSpPr>
      <xdr:spPr>
        <a:xfrm>
          <a:off x="8763000" y="224790"/>
          <a:ext cx="3756660" cy="27813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400" b="1"/>
            <a:t>Attendance Tracker For Month</a:t>
          </a:r>
          <a:r>
            <a:rPr lang="en-IN" sz="1400" b="1" baseline="0"/>
            <a:t> </a:t>
          </a:r>
          <a:endParaRPr lang="en-IN" sz="1400" b="1"/>
        </a:p>
      </xdr:txBody>
    </xdr:sp>
    <xdr:clientData/>
  </xdr:twoCellAnchor>
  <xdr:twoCellAnchor>
    <xdr:from>
      <xdr:col>27</xdr:col>
      <xdr:colOff>160020</xdr:colOff>
      <xdr:row>1</xdr:row>
      <xdr:rowOff>51435</xdr:rowOff>
    </xdr:from>
    <xdr:to>
      <xdr:col>32</xdr:col>
      <xdr:colOff>93518</xdr:colOff>
      <xdr:row>2</xdr:row>
      <xdr:rowOff>152400</xdr:rowOff>
    </xdr:to>
    <xdr:sp macro="" textlink="$S$7">
      <xdr:nvSpPr>
        <xdr:cNvPr id="22" name="TextBox 21">
          <a:extLst>
            <a:ext uri="{FF2B5EF4-FFF2-40B4-BE49-F238E27FC236}">
              <a16:creationId xmlns:a16="http://schemas.microsoft.com/office/drawing/2014/main" id="{0E4EDFD8-DE43-4C02-9F35-BEBAAC4E0FA0}"/>
            </a:ext>
          </a:extLst>
        </xdr:cNvPr>
        <xdr:cNvSpPr txBox="1"/>
      </xdr:nvSpPr>
      <xdr:spPr>
        <a:xfrm>
          <a:off x="11125200" y="226695"/>
          <a:ext cx="1396538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DCF0989-96C7-473D-AF71-196B859C4DC9}" type="TxLink">
            <a:rPr lang="en-US" sz="1600" b="1" i="0" u="none" strike="noStrike">
              <a:solidFill>
                <a:srgbClr val="FF0000"/>
              </a:solidFill>
              <a:latin typeface="Times New Roman"/>
              <a:cs typeface="Times New Roman"/>
            </a:rPr>
            <a:pPr algn="ctr"/>
            <a:t>December</a:t>
          </a:fld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15240</xdr:colOff>
      <xdr:row>0</xdr:row>
      <xdr:rowOff>91440</xdr:rowOff>
    </xdr:from>
    <xdr:to>
      <xdr:col>34</xdr:col>
      <xdr:colOff>160020</xdr:colOff>
      <xdr:row>1</xdr:row>
      <xdr:rowOff>60960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EA4D4D4-D4B0-4D7F-B330-7191502E9C0D}"/>
            </a:ext>
          </a:extLst>
        </xdr:cNvPr>
        <xdr:cNvSpPr/>
      </xdr:nvSpPr>
      <xdr:spPr>
        <a:xfrm>
          <a:off x="12969240" y="91440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289560</xdr:colOff>
      <xdr:row>0</xdr:row>
      <xdr:rowOff>68580</xdr:rowOff>
    </xdr:from>
    <xdr:to>
      <xdr:col>38</xdr:col>
      <xdr:colOff>15240</xdr:colOff>
      <xdr:row>1</xdr:row>
      <xdr:rowOff>68580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41DE8BC-5CD7-4B18-B8A5-11F38975BC5E}"/>
            </a:ext>
          </a:extLst>
        </xdr:cNvPr>
        <xdr:cNvSpPr/>
      </xdr:nvSpPr>
      <xdr:spPr>
        <a:xfrm>
          <a:off x="13243560" y="6858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Present</a:t>
          </a:r>
        </a:p>
      </xdr:txBody>
    </xdr:sp>
    <xdr:clientData/>
  </xdr:twoCellAnchor>
  <xdr:twoCellAnchor>
    <xdr:from>
      <xdr:col>2</xdr:col>
      <xdr:colOff>601980</xdr:colOff>
      <xdr:row>0</xdr:row>
      <xdr:rowOff>15239</xdr:rowOff>
    </xdr:from>
    <xdr:to>
      <xdr:col>3</xdr:col>
      <xdr:colOff>137160</xdr:colOff>
      <xdr:row>0</xdr:row>
      <xdr:rowOff>160019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61AF5B94-32DD-4C82-9CF6-3458AB0502DB}"/>
            </a:ext>
          </a:extLst>
        </xdr:cNvPr>
        <xdr:cNvSpPr/>
      </xdr:nvSpPr>
      <xdr:spPr>
        <a:xfrm>
          <a:off x="1821180" y="15239"/>
          <a:ext cx="144780" cy="144780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1</xdr:row>
      <xdr:rowOff>121920</xdr:rowOff>
    </xdr:from>
    <xdr:to>
      <xdr:col>34</xdr:col>
      <xdr:colOff>167640</xdr:colOff>
      <xdr:row>2</xdr:row>
      <xdr:rowOff>91440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10CFF0EC-4FC3-4D1D-88EE-A7EF64563E39}"/>
            </a:ext>
          </a:extLst>
        </xdr:cNvPr>
        <xdr:cNvSpPr/>
      </xdr:nvSpPr>
      <xdr:spPr>
        <a:xfrm>
          <a:off x="12976860" y="297180"/>
          <a:ext cx="144780" cy="144780"/>
        </a:xfrm>
        <a:prstGeom prst="flowChartConnector">
          <a:avLst/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22860</xdr:colOff>
      <xdr:row>2</xdr:row>
      <xdr:rowOff>152400</xdr:rowOff>
    </xdr:from>
    <xdr:to>
      <xdr:col>34</xdr:col>
      <xdr:colOff>167640</xdr:colOff>
      <xdr:row>3</xdr:row>
      <xdr:rowOff>121920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64527D3D-8A9A-43BF-9CE5-30D7291754C5}"/>
            </a:ext>
          </a:extLst>
        </xdr:cNvPr>
        <xdr:cNvSpPr/>
      </xdr:nvSpPr>
      <xdr:spPr>
        <a:xfrm>
          <a:off x="12976860" y="502920"/>
          <a:ext cx="144780" cy="144780"/>
        </a:xfrm>
        <a:prstGeom prst="flowChartConnector">
          <a:avLst/>
        </a:prstGeom>
        <a:solidFill>
          <a:srgbClr val="FFFF99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294939</xdr:colOff>
      <xdr:row>1</xdr:row>
      <xdr:rowOff>106680</xdr:rowOff>
    </xdr:from>
    <xdr:to>
      <xdr:col>38</xdr:col>
      <xdr:colOff>20619</xdr:colOff>
      <xdr:row>2</xdr:row>
      <xdr:rowOff>106680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15A6BDA-C3C5-41AD-BB8B-5D2F8CE8F9D7}"/>
            </a:ext>
          </a:extLst>
        </xdr:cNvPr>
        <xdr:cNvSpPr/>
      </xdr:nvSpPr>
      <xdr:spPr>
        <a:xfrm>
          <a:off x="13248939" y="28194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Absent</a:t>
          </a:r>
        </a:p>
      </xdr:txBody>
    </xdr:sp>
    <xdr:clientData/>
  </xdr:twoCellAnchor>
  <xdr:twoCellAnchor>
    <xdr:from>
      <xdr:col>34</xdr:col>
      <xdr:colOff>294939</xdr:colOff>
      <xdr:row>2</xdr:row>
      <xdr:rowOff>144780</xdr:rowOff>
    </xdr:from>
    <xdr:to>
      <xdr:col>38</xdr:col>
      <xdr:colOff>20619</xdr:colOff>
      <xdr:row>3</xdr:row>
      <xdr:rowOff>144780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33D4BD5-0E0A-4BE2-A45D-11BF6ADA6D33}"/>
            </a:ext>
          </a:extLst>
        </xdr:cNvPr>
        <xdr:cNvSpPr/>
      </xdr:nvSpPr>
      <xdr:spPr>
        <a:xfrm>
          <a:off x="13248939" y="495300"/>
          <a:ext cx="9677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Leave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523D6-3909-4E23-924B-F14DEE0C3FDB}" name="JanMonthly" displayName="JanMonthly" ref="AQ9:BE29" totalsRowShown="0" headerRowDxfId="179" headerRowBorderDxfId="178" tableBorderDxfId="177">
  <autoFilter ref="AQ9:BE29" xr:uid="{1CA523D6-3909-4E23-924B-F14DEE0C3F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5116A47-4F05-4768-9BBA-742C082E7483}" name="S.NO " dataDxfId="176"/>
    <tableColumn id="2" xr3:uid="{74D0DFBF-E31F-4597-8CC6-F35FB86B7DBA}" name="Employee ID" dataDxfId="175"/>
    <tableColumn id="3" xr3:uid="{BB74447D-486A-45C7-B528-A24B42543E20}" name="Employee Name" dataDxfId="174"/>
    <tableColumn id="16" xr3:uid="{B4284E2D-94C9-49C3-A4E7-94A342C4F491}" name="Month" dataDxfId="173"/>
    <tableColumn id="4" xr3:uid="{F1BB4963-627E-4C4E-9D37-F8AD7545864B}" name="Persent">
      <calculatedColumnFormula>COUNTIF(I11:AM11,"P")</calculatedColumnFormula>
    </tableColumn>
    <tableColumn id="5" xr3:uid="{F155C0EC-EDF4-4F25-A765-9559EF725E6E}" name="Absent">
      <calculatedColumnFormula>COUNTIF(I11:AM11,"A")</calculatedColumnFormula>
    </tableColumn>
    <tableColumn id="6" xr3:uid="{45580C70-1503-4478-8693-E5C9DD0DE6DC}" name="Leave">
      <calculatedColumnFormula>COUNTIF(I11:AM11,"L")</calculatedColumnFormula>
    </tableColumn>
    <tableColumn id="7" xr3:uid="{4262D4C4-15F7-49D0-86F2-15E2B0050EDD}" name="Weekoff">
      <calculatedColumnFormula>COUNTIF($I$11:$AM$11,"WO")</calculatedColumnFormula>
    </tableColumn>
    <tableColumn id="8" xr3:uid="{30CF262A-E1B0-4DBE-A207-C855EA24C528}" name="Days" dataDxfId="172">
      <calculatedColumnFormula>DATEDIF($H$7,$L$7,"D")+1</calculatedColumnFormula>
    </tableColumn>
    <tableColumn id="9" xr3:uid="{98FFE1CD-B4A1-4081-BEF3-F7A80A6127B7}" name="Paid Days">
      <calculatedColumnFormula>AY10-(AV10+AW10)</calculatedColumnFormula>
    </tableColumn>
    <tableColumn id="10" xr3:uid="{DA7197E2-2D79-4675-B162-8A052040CBC1}" name="Salary"/>
    <tableColumn id="11" xr3:uid="{44A28033-8319-4AB4-AB03-5AB6F04FBD0A}" name="PerDay Salary" dataDxfId="171">
      <calculatedColumnFormula>BA10/AZ10</calculatedColumnFormula>
    </tableColumn>
    <tableColumn id="12" xr3:uid="{7023F7DF-9F2D-4C81-A052-BA6D4F98BDFE}" name="Deducation" dataDxfId="170">
      <calculatedColumnFormula>BB10*AV10</calculatedColumnFormula>
    </tableColumn>
    <tableColumn id="13" xr3:uid="{0544FFDB-1A45-4379-A660-168B5AEE21F5}" name="Total Salary" dataDxfId="169">
      <calculatedColumnFormula>BA10-BC10</calculatedColumnFormula>
    </tableColumn>
    <tableColumn id="14" xr3:uid="{7E20C228-AB5D-4CA2-BCC5-A805922DA93B}" name="Sparklin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94E07B-FCE2-41C2-9CA4-3BA96643AB23}" name="JanMonthly5" displayName="JanMonthly5" ref="AQ9:BE29" totalsRowShown="0" headerRowDxfId="168" headerRowBorderDxfId="167" tableBorderDxfId="166">
  <autoFilter ref="AQ9:BE29" xr:uid="{D894E07B-FCE2-41C2-9CA4-3BA96643AB23}"/>
  <tableColumns count="15">
    <tableColumn id="1" xr3:uid="{4DA134F2-4E7F-4F88-8F43-351EC3AD1316}" name="S.NO " dataDxfId="165"/>
    <tableColumn id="2" xr3:uid="{CEFCECEF-484F-4DD5-851C-0FBB7C3D1275}" name="Employee ID" dataDxfId="164"/>
    <tableColumn id="3" xr3:uid="{3F4C279F-364C-4B8E-81B5-16A6B956122C}" name="Employee Name" dataDxfId="163"/>
    <tableColumn id="15" xr3:uid="{8FD3CA76-0357-4B37-A579-969B708361B9}" name="Month" dataDxfId="162"/>
    <tableColumn id="4" xr3:uid="{1AA196EA-599B-4109-9F8D-8CFD1D1289AA}" name="Persent">
      <calculatedColumnFormula>COUNTIF(I11:AM11,"P")</calculatedColumnFormula>
    </tableColumn>
    <tableColumn id="5" xr3:uid="{82CE4FE0-723F-4080-AD5A-EBC11B7DA23F}" name="Absent">
      <calculatedColumnFormula>COUNTIF(I11:AM11,"A")</calculatedColumnFormula>
    </tableColumn>
    <tableColumn id="6" xr3:uid="{62BF0898-9BDF-4B6D-938B-0E3E48E69707}" name="Leave">
      <calculatedColumnFormula>COUNTIF(I11:AM11,"L")</calculatedColumnFormula>
    </tableColumn>
    <tableColumn id="7" xr3:uid="{C00DB023-E2A5-46E3-B45A-5599C70352CE}" name="Weekoff">
      <calculatedColumnFormula>COUNTIF($I$11:$AM$11,"WO")</calculatedColumnFormula>
    </tableColumn>
    <tableColumn id="8" xr3:uid="{89D946C6-98DF-4A17-A188-F79BD08DCE8F}" name="Days" dataDxfId="161">
      <calculatedColumnFormula>DATEDIF($H$7,$L$7,"D")+1</calculatedColumnFormula>
    </tableColumn>
    <tableColumn id="9" xr3:uid="{EE8C58D7-DC4F-4606-984A-E136247A16BD}" name="Paid Days">
      <calculatedColumnFormula>AY10-(AV10+AW10)</calculatedColumnFormula>
    </tableColumn>
    <tableColumn id="10" xr3:uid="{462EF406-9F5E-47B4-9677-E1AFC8C3EA95}" name="Salary"/>
    <tableColumn id="11" xr3:uid="{33357CFE-7712-42F1-A39E-4F77EB3C84E8}" name="PerDay Salary" dataDxfId="160">
      <calculatedColumnFormula>BA10/AZ10</calculatedColumnFormula>
    </tableColumn>
    <tableColumn id="12" xr3:uid="{52AF40C5-06AC-4897-AF2F-ABCBE26AD0BD}" name="Deducation" dataDxfId="159">
      <calculatedColumnFormula>BB10*AV10</calculatedColumnFormula>
    </tableColumn>
    <tableColumn id="13" xr3:uid="{585C6A76-5EC1-4BA3-A7FC-360687527656}" name="Total Salary" dataDxfId="158">
      <calculatedColumnFormula>BA10-BC10</calculatedColumnFormula>
    </tableColumn>
    <tableColumn id="14" xr3:uid="{4F017EB1-44A2-4AA0-B189-F8F9764241AD}" name="Sparklin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96F5EA-3600-4980-A15D-1E981832BEFD}" name="JanMonthly6" displayName="JanMonthly6" ref="AQ9:BE29" totalsRowShown="0" headerRowDxfId="157" headerRowBorderDxfId="156" tableBorderDxfId="155">
  <autoFilter ref="AQ9:BE29" xr:uid="{A496F5EA-3600-4980-A15D-1E981832BEFD}"/>
  <tableColumns count="15">
    <tableColumn id="1" xr3:uid="{C3190263-1054-4274-910E-4F4880453D7C}" name="S.NO " dataDxfId="154"/>
    <tableColumn id="2" xr3:uid="{867A630A-E8DF-419F-ADCA-798FBBEF9D18}" name="Employee ID" dataDxfId="153"/>
    <tableColumn id="3" xr3:uid="{440C453B-205B-4E34-BE1B-EFC7E536ACAB}" name="Employee Name" dataDxfId="152"/>
    <tableColumn id="15" xr3:uid="{93B785EF-84EC-496D-B0A9-F88A338725A3}" name="Month" dataDxfId="151"/>
    <tableColumn id="4" xr3:uid="{9A1E97CB-49B3-4B12-B135-BCE1DA04BB96}" name="Persent">
      <calculatedColumnFormula>COUNTIF(I11:AM11,"P")</calculatedColumnFormula>
    </tableColumn>
    <tableColumn id="5" xr3:uid="{19A96F06-8154-4AE9-BD50-47159512AD25}" name="Absent">
      <calculatedColumnFormula>COUNTIF(I11:AM11,"A")</calculatedColumnFormula>
    </tableColumn>
    <tableColumn id="6" xr3:uid="{B22D379D-C0B6-4891-AE24-2B93E5C33251}" name="Leave">
      <calculatedColumnFormula>COUNTIF(I11:AM11,"L")</calculatedColumnFormula>
    </tableColumn>
    <tableColumn id="7" xr3:uid="{838925F4-B93C-4E56-A620-358FC666C239}" name="Weekoff">
      <calculatedColumnFormula>COUNTIF($I$11:$AM$11,"WO")</calculatedColumnFormula>
    </tableColumn>
    <tableColumn id="8" xr3:uid="{8C615E0F-37F1-45FD-B4D7-3BE104CC1975}" name="Days" dataDxfId="150">
      <calculatedColumnFormula>DATEDIF($H$7,$L$7,"D")+1</calculatedColumnFormula>
    </tableColumn>
    <tableColumn id="9" xr3:uid="{F4FE3F2B-886C-4BFC-8E5B-B8105730F3E5}" name="Paid Days">
      <calculatedColumnFormula>AY10-(AV10+AW10)</calculatedColumnFormula>
    </tableColumn>
    <tableColumn id="10" xr3:uid="{B96FD21D-3AE7-4F3A-92FD-D1932DA16F1A}" name="Salary"/>
    <tableColumn id="11" xr3:uid="{53AF9EE9-BA6C-4E1B-A1FC-D114FD16C297}" name="PerDay Salary" dataDxfId="149">
      <calculatedColumnFormula>BA10/AZ10</calculatedColumnFormula>
    </tableColumn>
    <tableColumn id="12" xr3:uid="{FB54936D-898B-4525-9284-C84BA06AC76E}" name="Deducation" dataDxfId="148">
      <calculatedColumnFormula>BB10*AV10</calculatedColumnFormula>
    </tableColumn>
    <tableColumn id="13" xr3:uid="{549D116E-7351-4CF9-9078-EECD7DE1DBCC}" name="Total Salary" dataDxfId="147">
      <calculatedColumnFormula>BA10-BC10</calculatedColumnFormula>
    </tableColumn>
    <tableColumn id="14" xr3:uid="{FAC43C14-274B-41F6-998F-6DCA71980294}" name="Sparklin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C28075-21C4-492B-AD7F-97C2C7D6D8D0}" name="JanMonthly7" displayName="JanMonthly7" ref="AQ9:BE29" totalsRowShown="0" headerRowDxfId="146" headerRowBorderDxfId="145" tableBorderDxfId="144">
  <autoFilter ref="AQ9:BE29" xr:uid="{A6C28075-21C4-492B-AD7F-97C2C7D6D8D0}"/>
  <tableColumns count="15">
    <tableColumn id="1" xr3:uid="{FC1A3B89-B428-4E76-9DC2-32A7D4F8BAF4}" name="S.NO " dataDxfId="143"/>
    <tableColumn id="2" xr3:uid="{8AFED6DF-336F-4753-B5FC-8DCE2F304857}" name="Employee ID" dataDxfId="142"/>
    <tableColumn id="3" xr3:uid="{7ACD74DD-5717-47BB-BBD3-F2E8D3A0EB40}" name="Employee Name" dataDxfId="141"/>
    <tableColumn id="15" xr3:uid="{15AFAAF5-355D-4623-AEED-250FD7A40D60}" name="Month" dataDxfId="140"/>
    <tableColumn id="4" xr3:uid="{4DADFF5C-5A30-490B-ACEB-B6FF840843F1}" name="Persent">
      <calculatedColumnFormula>COUNTIF(I11:AM11,"P")</calculatedColumnFormula>
    </tableColumn>
    <tableColumn id="5" xr3:uid="{6458ED47-67F5-4F01-8113-64A32E0F64E8}" name="Absent">
      <calculatedColumnFormula>COUNTIF(I11:AM11,"A")</calculatedColumnFormula>
    </tableColumn>
    <tableColumn id="6" xr3:uid="{4C6C679B-11A8-4045-AC7B-1D4D2C976D4A}" name="Leave">
      <calculatedColumnFormula>COUNTIF(I11:AM11,"L")</calculatedColumnFormula>
    </tableColumn>
    <tableColumn id="7" xr3:uid="{3E8878DA-A197-404A-8D56-2A2A2656E7CE}" name="Weekoff">
      <calculatedColumnFormula>COUNTIF($I$11:$AM$11,"WO")</calculatedColumnFormula>
    </tableColumn>
    <tableColumn id="8" xr3:uid="{FEF784E1-A335-4B50-856D-F2434FDB2A0C}" name="Days" dataDxfId="139">
      <calculatedColumnFormula>DATEDIF($H$7,$L$7,"D")+1</calculatedColumnFormula>
    </tableColumn>
    <tableColumn id="9" xr3:uid="{C7656AE0-9275-4463-B1E6-0618C99EC0F7}" name="Paid Days">
      <calculatedColumnFormula>AY10-(AV10+AW10)</calculatedColumnFormula>
    </tableColumn>
    <tableColumn id="10" xr3:uid="{7EB6F414-4BC9-47A9-9BF7-2CB31CF49252}" name="Salary"/>
    <tableColumn id="11" xr3:uid="{5B0DD895-D799-47FC-B6D6-EF0CAA871634}" name="PerDay Salary" dataDxfId="138">
      <calculatedColumnFormula>BA10/AZ10</calculatedColumnFormula>
    </tableColumn>
    <tableColumn id="12" xr3:uid="{9EB807EE-03D3-41C9-981E-F9803F586EE6}" name="Deducation" dataDxfId="137">
      <calculatedColumnFormula>BB10*AV10</calculatedColumnFormula>
    </tableColumn>
    <tableColumn id="13" xr3:uid="{5F2A6B94-9419-4888-8D96-0E1E91C49EBF}" name="Total Salary" dataDxfId="136">
      <calculatedColumnFormula>BA10-BC10</calculatedColumnFormula>
    </tableColumn>
    <tableColumn id="14" xr3:uid="{507D5B7B-A848-4590-BF3E-60D681B53FBB}" name="Sparklin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C712F3-9292-4E85-B7D9-FB280B4ED405}" name="JanMonthly8" displayName="JanMonthly8" ref="AQ9:BE29" totalsRowShown="0" headerRowDxfId="135" headerRowBorderDxfId="134" tableBorderDxfId="133">
  <autoFilter ref="AQ9:BE29" xr:uid="{28C712F3-9292-4E85-B7D9-FB280B4ED405}"/>
  <tableColumns count="15">
    <tableColumn id="1" xr3:uid="{87097B35-2C74-4EAC-B893-94B86B1752A3}" name="S.NO " dataDxfId="132"/>
    <tableColumn id="2" xr3:uid="{A1346071-BCB6-4D0C-8FBF-3642D144AB25}" name="Employee ID" dataDxfId="131"/>
    <tableColumn id="3" xr3:uid="{EB2396DE-493E-4117-95E6-E405EC0FA649}" name="Employee Name" dataDxfId="130"/>
    <tableColumn id="15" xr3:uid="{AE73F4A5-3D89-4027-9F47-C9DC01707527}" name="Month" dataDxfId="129"/>
    <tableColumn id="4" xr3:uid="{9BA1DE44-65DC-4721-B12D-8066A1BB9D06}" name="Persent">
      <calculatedColumnFormula>COUNTIF(I11:AM11,"P")</calculatedColumnFormula>
    </tableColumn>
    <tableColumn id="5" xr3:uid="{D702FD1A-FBAE-41A7-9F7C-0EC8C0B5F11B}" name="Absent">
      <calculatedColumnFormula>COUNTIF(I11:AM11,"A")</calculatedColumnFormula>
    </tableColumn>
    <tableColumn id="6" xr3:uid="{0B32EC70-9B28-4E25-BDF5-D2394E761585}" name="Leave">
      <calculatedColumnFormula>COUNTIF(I11:AM11,"L")</calculatedColumnFormula>
    </tableColumn>
    <tableColumn id="7" xr3:uid="{43F1A78D-38B0-47DB-A20C-81FBB844B1D4}" name="Weekoff">
      <calculatedColumnFormula>COUNTIF($I$11:$AM$11,"WO")</calculatedColumnFormula>
    </tableColumn>
    <tableColumn id="8" xr3:uid="{F9A16843-1998-412F-8D3E-B05BE54FE2D7}" name="Days" dataDxfId="128">
      <calculatedColumnFormula>DATEDIF($H$7,$L$7,"D")+1</calculatedColumnFormula>
    </tableColumn>
    <tableColumn id="9" xr3:uid="{99C816A8-80D5-4E4B-8BF4-DA5F9485E566}" name="Paid Days">
      <calculatedColumnFormula>AY10-(AV10+AW10)</calculatedColumnFormula>
    </tableColumn>
    <tableColumn id="10" xr3:uid="{3FF2388C-D29F-4B96-8C28-44F4F83125DF}" name="Salary"/>
    <tableColumn id="11" xr3:uid="{EA640C5F-A4CF-4C70-A0E8-7D77C3659EED}" name="PerDay Salary" dataDxfId="127">
      <calculatedColumnFormula>BA10/AZ10</calculatedColumnFormula>
    </tableColumn>
    <tableColumn id="12" xr3:uid="{5842A504-F9B2-458F-8E82-4B90C2CA42F1}" name="Deducation" dataDxfId="126">
      <calculatedColumnFormula>BB10*AV10</calculatedColumnFormula>
    </tableColumn>
    <tableColumn id="13" xr3:uid="{442D5BFE-073A-4614-8FB3-3B245B830D66}" name="Total Salary" dataDxfId="125">
      <calculatedColumnFormula>BA10-BC10</calculatedColumnFormula>
    </tableColumn>
    <tableColumn id="14" xr3:uid="{830E99F5-E571-467A-9A85-2FCE7AB64802}" name="Sparklin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C160B-10D7-4A5A-9D3C-5CF31CB44216}" name="JanMonthly9" displayName="JanMonthly9" ref="AQ9:BE29" totalsRowShown="0" headerRowDxfId="124" headerRowBorderDxfId="123" tableBorderDxfId="122">
  <autoFilter ref="AQ9:BE29" xr:uid="{770C160B-10D7-4A5A-9D3C-5CF31CB44216}"/>
  <tableColumns count="15">
    <tableColumn id="1" xr3:uid="{75B609BB-016D-4157-80CD-C1E0778B8B62}" name="S.NO " dataDxfId="121"/>
    <tableColumn id="2" xr3:uid="{050EC84C-0199-41B4-8D08-F4FB8980F3AF}" name="Employee ID" dataDxfId="120"/>
    <tableColumn id="3" xr3:uid="{A87C21E1-7F47-45C4-9D0E-497D70C8FFC9}" name="Employee Name" dataDxfId="119"/>
    <tableColumn id="15" xr3:uid="{62CABACE-CA14-4380-99B7-E2BA640AB12F}" name="Month" dataDxfId="118"/>
    <tableColumn id="4" xr3:uid="{106B63F5-3BB2-4DEF-AA0D-C2684EC937A7}" name="Persent">
      <calculatedColumnFormula>COUNTIF(I11:AM11,"P")</calculatedColumnFormula>
    </tableColumn>
    <tableColumn id="5" xr3:uid="{92FF22B3-731B-4FA3-8E52-B2A4E675D6D6}" name="Absent">
      <calculatedColumnFormula>COUNTIF(I11:AM11,"A")</calculatedColumnFormula>
    </tableColumn>
    <tableColumn id="6" xr3:uid="{D36EC005-C396-4985-AEE8-B6CBA53F7CA2}" name="Leave">
      <calculatedColumnFormula>COUNTIF(I11:AM11,"L")</calculatedColumnFormula>
    </tableColumn>
    <tableColumn id="7" xr3:uid="{F28DEA70-5FBC-4E0E-B392-D9CA173D9E99}" name="Weekoff">
      <calculatedColumnFormula>COUNTIF($I$11:$AM$11,"WO")</calculatedColumnFormula>
    </tableColumn>
    <tableColumn id="8" xr3:uid="{B9B5CE9E-ABFE-4FE8-94D6-A80851095C2A}" name="Days" dataDxfId="117">
      <calculatedColumnFormula>DATEDIF($H$7,$L$7,"D")+1</calculatedColumnFormula>
    </tableColumn>
    <tableColumn id="9" xr3:uid="{D7756214-39C8-44F1-9678-7EA82461DBF5}" name="Paid Days">
      <calculatedColumnFormula>AY10-(AV10+AW10)</calculatedColumnFormula>
    </tableColumn>
    <tableColumn id="10" xr3:uid="{6458D816-EB23-4BC4-AD12-24D90E0A8F97}" name="Salary"/>
    <tableColumn id="11" xr3:uid="{4F26D271-5C0F-49AC-8C84-FCFB98E4F378}" name="PerDay Salary" dataDxfId="116">
      <calculatedColumnFormula>BA10/AZ10</calculatedColumnFormula>
    </tableColumn>
    <tableColumn id="12" xr3:uid="{78741126-F519-49DD-87A0-03DAA48EFEAF}" name="Deducation" dataDxfId="115">
      <calculatedColumnFormula>BB10*AV10</calculatedColumnFormula>
    </tableColumn>
    <tableColumn id="13" xr3:uid="{50A8F6A3-08DD-43AB-8E40-218440043E6B}" name="Total Salary" dataDxfId="114">
      <calculatedColumnFormula>BA10-BC10</calculatedColumnFormula>
    </tableColumn>
    <tableColumn id="14" xr3:uid="{A47D9ADD-11E1-4236-BAE0-CF3BDF25FF1B}" name="Sparklin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3C45CE-8DBC-428E-85EB-08F73BD8E3A6}" name="JanMonthly10" displayName="JanMonthly10" ref="AQ9:BE29" totalsRowShown="0" headerRowDxfId="113" headerRowBorderDxfId="112" tableBorderDxfId="111">
  <autoFilter ref="AQ9:BE29" xr:uid="{A33C45CE-8DBC-428E-85EB-08F73BD8E3A6}"/>
  <tableColumns count="15">
    <tableColumn id="1" xr3:uid="{1788F7DA-D8E7-4DD0-AEB6-6BE1660EC6DE}" name="S.NO " dataDxfId="110"/>
    <tableColumn id="2" xr3:uid="{6C4372AD-D0E7-49C2-93BB-747338AB1358}" name="Employee ID" dataDxfId="109"/>
    <tableColumn id="3" xr3:uid="{92B921D9-ADA1-45DB-99D9-C2989532A495}" name="Employee Name" dataDxfId="108"/>
    <tableColumn id="15" xr3:uid="{73661560-BE86-4140-8A09-7292ED707B4E}" name="Month" dataDxfId="107"/>
    <tableColumn id="4" xr3:uid="{C59D57A4-71D0-4F7A-959C-4E0487321155}" name="Persent">
      <calculatedColumnFormula>COUNTIF(I11:AM11,"P")</calculatedColumnFormula>
    </tableColumn>
    <tableColumn id="5" xr3:uid="{AB4761E2-FFC3-42FD-9AA6-4890B58172E6}" name="Absent">
      <calculatedColumnFormula>COUNTIF(I11:AM11,"A")</calculatedColumnFormula>
    </tableColumn>
    <tableColumn id="6" xr3:uid="{167FCD39-A2A5-4609-9092-96B8504EBE1C}" name="Leave">
      <calculatedColumnFormula>COUNTIF(I11:AM11,"L")</calculatedColumnFormula>
    </tableColumn>
    <tableColumn id="7" xr3:uid="{6408724C-2CAF-486C-AA86-7C7942D040F4}" name="Weekoff">
      <calculatedColumnFormula>COUNTIF($I$11:$AM$11,"WO")</calculatedColumnFormula>
    </tableColumn>
    <tableColumn id="8" xr3:uid="{A5BA5252-AD2C-48C4-914D-355D8F5B10D8}" name="Days" dataDxfId="106">
      <calculatedColumnFormula>DATEDIF($H$7,$L$7,"D")+1</calculatedColumnFormula>
    </tableColumn>
    <tableColumn id="9" xr3:uid="{5A8814D0-E2B2-44F7-A9F1-D4D85CE5FF41}" name="Paid Days">
      <calculatedColumnFormula>AY10-(AV10+AW10)</calculatedColumnFormula>
    </tableColumn>
    <tableColumn id="10" xr3:uid="{E8CB0A0A-8E65-4DE2-8790-3F990475E1A6}" name="Salary"/>
    <tableColumn id="11" xr3:uid="{12340749-AF8A-47AA-B1F5-B70B19E55A48}" name="PerDay Salary" dataDxfId="105">
      <calculatedColumnFormula>BA10/AZ10</calculatedColumnFormula>
    </tableColumn>
    <tableColumn id="12" xr3:uid="{9FAC8178-7E38-4480-B602-13A6B94263CF}" name="Deducation" dataDxfId="104">
      <calculatedColumnFormula>BB10*AV10</calculatedColumnFormula>
    </tableColumn>
    <tableColumn id="13" xr3:uid="{132B276E-2FC4-4BB1-9B2F-6E423AFCF3B5}" name="Total Salary" dataDxfId="103">
      <calculatedColumnFormula>BA10-BC10</calculatedColumnFormula>
    </tableColumn>
    <tableColumn id="14" xr3:uid="{94F4AE39-8C94-4191-B8AC-F9A23337A8AB}" name="Sparkline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B4F8B8-A258-4C5B-A200-55DBA53C2B56}" name="JanMonthly11" displayName="JanMonthly11" ref="AQ9:BE29" totalsRowShown="0" headerRowDxfId="102" headerRowBorderDxfId="101" tableBorderDxfId="100">
  <autoFilter ref="AQ9:BE29" xr:uid="{8FB4F8B8-A258-4C5B-A200-55DBA53C2B56}"/>
  <tableColumns count="15">
    <tableColumn id="1" xr3:uid="{13C74FDB-A00A-43DD-AF75-72EAA4B1396C}" name="S.NO " dataDxfId="99"/>
    <tableColumn id="2" xr3:uid="{62B9E63F-6454-4A40-A532-C66E86093FEE}" name="Employee ID" dataDxfId="98"/>
    <tableColumn id="3" xr3:uid="{49888BD1-0878-4036-AF70-071184860FFF}" name="Employee Name" dataDxfId="97"/>
    <tableColumn id="15" xr3:uid="{ECE34537-7B7E-423C-AFF3-938ABA4106DB}" name="Month" dataDxfId="96"/>
    <tableColumn id="4" xr3:uid="{899E99D7-B7CC-4767-8046-EFB9A1CEC55A}" name="Persent">
      <calculatedColumnFormula>COUNTIF(I11:AM11,"P")</calculatedColumnFormula>
    </tableColumn>
    <tableColumn id="5" xr3:uid="{8FFFFEF4-F3F4-4893-88C4-6FD62B19D05A}" name="Absent">
      <calculatedColumnFormula>COUNTIF(I11:AM11,"A")</calculatedColumnFormula>
    </tableColumn>
    <tableColumn id="6" xr3:uid="{6CF21A29-984F-4207-B29B-8D875107310F}" name="Leave">
      <calculatedColumnFormula>COUNTIF(I11:AM11,"L")</calculatedColumnFormula>
    </tableColumn>
    <tableColumn id="7" xr3:uid="{3BE8C4A4-4789-4805-9BBB-464EA574CC0F}" name="Weekoff">
      <calculatedColumnFormula>COUNTIF($I$11:$AM$11,"WO")</calculatedColumnFormula>
    </tableColumn>
    <tableColumn id="8" xr3:uid="{39E46B42-162D-4278-A99E-4EE7380C514D}" name="Days" dataDxfId="95">
      <calculatedColumnFormula>DATEDIF($H$7,$L$7,"D")+1</calculatedColumnFormula>
    </tableColumn>
    <tableColumn id="9" xr3:uid="{C0B64AE7-6F49-4D70-AF5A-BBA899C810C6}" name="Paid Days">
      <calculatedColumnFormula>AY10-(AV10+AW10)</calculatedColumnFormula>
    </tableColumn>
    <tableColumn id="10" xr3:uid="{9148B281-F640-481F-BA7F-F9961E4A6D35}" name="Salary"/>
    <tableColumn id="11" xr3:uid="{E1346F6C-A573-49C9-B119-F3C5A109E027}" name="PerDay Salary" dataDxfId="94">
      <calculatedColumnFormula>BA10/AZ10</calculatedColumnFormula>
    </tableColumn>
    <tableColumn id="12" xr3:uid="{33198BA2-58DD-423D-A8AD-21E832AB767D}" name="Deducation" dataDxfId="93">
      <calculatedColumnFormula>BB10*AV10</calculatedColumnFormula>
    </tableColumn>
    <tableColumn id="13" xr3:uid="{ED368B49-6C13-4F62-9A54-8ACE24EF6C4F}" name="Total Salary" dataDxfId="92">
      <calculatedColumnFormula>BA10-BC10</calculatedColumnFormula>
    </tableColumn>
    <tableColumn id="14" xr3:uid="{0F7BD00C-0BAC-48BF-8420-5F24D1BE3606}" name="Sparklin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190A02-12E0-485A-8FD8-0A2AAA121BF3}" name="JanMonthly12" displayName="JanMonthly12" ref="AQ9:BE29" totalsRowShown="0" headerRowDxfId="91" headerRowBorderDxfId="90" tableBorderDxfId="89">
  <autoFilter ref="AQ9:BE29" xr:uid="{83190A02-12E0-485A-8FD8-0A2AAA121BF3}"/>
  <tableColumns count="15">
    <tableColumn id="1" xr3:uid="{82467C7F-6E2F-4157-BCB3-09CB1C4D4A7B}" name="S.NO " dataDxfId="88"/>
    <tableColumn id="2" xr3:uid="{DAE22A99-27B8-4950-B7F9-1227EF79BC8F}" name="Employee ID" dataDxfId="87"/>
    <tableColumn id="3" xr3:uid="{4068DD1F-DE4F-4772-83DE-CA48CBA9176A}" name="Employee Name" dataDxfId="86"/>
    <tableColumn id="15" xr3:uid="{00AF42A5-DF39-4CD8-B0A3-0A63EBB4A2F4}" name="Month" dataDxfId="85"/>
    <tableColumn id="4" xr3:uid="{26D2B4F0-29F6-46AA-9604-B82C9A38B58F}" name="Persent">
      <calculatedColumnFormula>COUNTIF(I11:AM11,"P")</calculatedColumnFormula>
    </tableColumn>
    <tableColumn id="5" xr3:uid="{183B42F8-7DD6-4990-964D-BED21C4D94B5}" name="Absent">
      <calculatedColumnFormula>COUNTIF(I11:AM11,"A")</calculatedColumnFormula>
    </tableColumn>
    <tableColumn id="6" xr3:uid="{FA6B2940-DDDE-4492-BD79-1428A706A358}" name="Leave">
      <calculatedColumnFormula>COUNTIF(I11:AM11,"L")</calculatedColumnFormula>
    </tableColumn>
    <tableColumn id="7" xr3:uid="{10AFAA9C-A6C1-413D-AA3F-1A947F512038}" name="Weekoff">
      <calculatedColumnFormula>COUNTIF($I$11:$AM$11,"WO")</calculatedColumnFormula>
    </tableColumn>
    <tableColumn id="8" xr3:uid="{BD8DF5E2-7BB7-4AFC-BACF-20A683478E86}" name="Days" dataDxfId="84">
      <calculatedColumnFormula>DATEDIF($H$7,$L$7,"D")+1</calculatedColumnFormula>
    </tableColumn>
    <tableColumn id="9" xr3:uid="{EECDA2E5-EF47-4F7A-A4FD-6D9100A1DD02}" name="Paid Days">
      <calculatedColumnFormula>AY10-(AV10+AW10)</calculatedColumnFormula>
    </tableColumn>
    <tableColumn id="10" xr3:uid="{AAFEB728-3325-49A0-892B-3CDCD3B62E5A}" name="Salary"/>
    <tableColumn id="11" xr3:uid="{16A145B6-E368-4A30-8BAD-C8D8AB863ED3}" name="PerDay Salary" dataDxfId="83">
      <calculatedColumnFormula>BA10/AZ10</calculatedColumnFormula>
    </tableColumn>
    <tableColumn id="12" xr3:uid="{8D5F4E28-F1CC-40F5-BC29-FA686C1A5A5A}" name="Deducation" dataDxfId="82">
      <calculatedColumnFormula>BB10*AV10</calculatedColumnFormula>
    </tableColumn>
    <tableColumn id="13" xr3:uid="{833E67BC-C683-433A-A697-69198D7CCCEE}" name="Total Salary" dataDxfId="81">
      <calculatedColumnFormula>BA10-BC10</calculatedColumnFormula>
    </tableColumn>
    <tableColumn id="14" xr3:uid="{72126575-2327-4DC1-A9B9-FC349F14FFC8}" name="Sparklin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1AB38B-9BB5-4034-8AFF-6683A33BC788}" name="JanMonthly13" displayName="JanMonthly13" ref="AQ9:BE29" totalsRowShown="0" headerRowDxfId="80" headerRowBorderDxfId="79" tableBorderDxfId="78">
  <autoFilter ref="AQ9:BE29" xr:uid="{871AB38B-9BB5-4034-8AFF-6683A33BC788}"/>
  <tableColumns count="15">
    <tableColumn id="1" xr3:uid="{8CD7BD5A-F39C-4AAE-A852-068DD3D4C48F}" name="S.NO " dataDxfId="77"/>
    <tableColumn id="2" xr3:uid="{D3D4831B-6ABE-47F0-99C0-294950AC5ED0}" name="Employee ID" dataDxfId="76"/>
    <tableColumn id="3" xr3:uid="{810B0E04-EC4C-49D0-AA5A-8D530503988D}" name="Employee Name" dataDxfId="75"/>
    <tableColumn id="15" xr3:uid="{0695CC4D-BFDA-4129-8554-EBC08A5FF37F}" name="Month" dataDxfId="74"/>
    <tableColumn id="4" xr3:uid="{BA5FB744-F5D0-469E-BCDB-E44319DFF47F}" name="Persent">
      <calculatedColumnFormula>COUNTIF(I11:AM11,"P")</calculatedColumnFormula>
    </tableColumn>
    <tableColumn id="5" xr3:uid="{6AF01123-28D1-49F0-B6CA-5E4B1FCFD5E8}" name="Absent">
      <calculatedColumnFormula>COUNTIF(I11:AM11,"A")</calculatedColumnFormula>
    </tableColumn>
    <tableColumn id="6" xr3:uid="{F2CF7CA8-4F27-430F-87AF-D685A045A8B9}" name="Leave">
      <calculatedColumnFormula>COUNTIF(I11:AM11,"L")</calculatedColumnFormula>
    </tableColumn>
    <tableColumn id="7" xr3:uid="{DBFB8A00-A3B3-4650-BF52-C231F8D10130}" name="Weekoff">
      <calculatedColumnFormula>COUNTIF($I$11:$AM$11,"WO")</calculatedColumnFormula>
    </tableColumn>
    <tableColumn id="8" xr3:uid="{5D75402C-E94E-4DB5-8EBC-CBB2FB2EA845}" name="Days" dataDxfId="73">
      <calculatedColumnFormula>DATEDIF($H$7,$L$7,"D")+1</calculatedColumnFormula>
    </tableColumn>
    <tableColumn id="9" xr3:uid="{9ED4DCDA-A010-49D1-A156-FA53AE493863}" name="Paid Days">
      <calculatedColumnFormula>AY10-(AV10+AW10)</calculatedColumnFormula>
    </tableColumn>
    <tableColumn id="10" xr3:uid="{501D678A-311B-42B9-81D3-B1524F7E91E2}" name="Salary"/>
    <tableColumn id="11" xr3:uid="{A0A6CD47-DB53-4B17-98D5-A47AC6931BBF}" name="PerDay Salary" dataDxfId="72">
      <calculatedColumnFormula>BA10/AZ10</calculatedColumnFormula>
    </tableColumn>
    <tableColumn id="12" xr3:uid="{3F537568-8873-40A9-81EE-F1472F2594AE}" name="Deducation" dataDxfId="71">
      <calculatedColumnFormula>BB10*AV10</calculatedColumnFormula>
    </tableColumn>
    <tableColumn id="13" xr3:uid="{3623A9B6-34B4-4598-A7E6-F5473D25BA84}" name="Total Salary" dataDxfId="70">
      <calculatedColumnFormula>BA10-BC10</calculatedColumnFormula>
    </tableColumn>
    <tableColumn id="14" xr3:uid="{CBC573A0-1B8A-4178-AEC6-3E6C609A89B5}" name="Sparklin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24E3EE8-000B-4CCF-ACDD-65E859E89ADF}" name="JanMonthly14" displayName="JanMonthly14" ref="AQ9:BE29" totalsRowShown="0" headerRowDxfId="69" headerRowBorderDxfId="68" tableBorderDxfId="67">
  <autoFilter ref="AQ9:BE29" xr:uid="{F24E3EE8-000B-4CCF-ACDD-65E859E89ADF}"/>
  <tableColumns count="15">
    <tableColumn id="1" xr3:uid="{04846641-6FB7-4A9F-A5A6-F83C67F10553}" name="S.NO " dataDxfId="66"/>
    <tableColumn id="2" xr3:uid="{5236532C-8524-4BB5-893A-E150768A0ACE}" name="Employee ID" dataDxfId="65"/>
    <tableColumn id="3" xr3:uid="{BC2B2B70-E823-4B39-851B-E1E8E45E396F}" name="Employee Name" dataDxfId="64"/>
    <tableColumn id="15" xr3:uid="{5ADE577D-4446-4FDC-8C11-DD80E8AFED9B}" name="Month" dataDxfId="63"/>
    <tableColumn id="4" xr3:uid="{539471DB-9804-4F30-883A-8DEEDA7D50D8}" name="Persent">
      <calculatedColumnFormula>COUNTIF(I11:AM11,"P")</calculatedColumnFormula>
    </tableColumn>
    <tableColumn id="5" xr3:uid="{831D1323-4BCD-4C47-815C-94575318B02B}" name="Absent">
      <calculatedColumnFormula>COUNTIF(I11:AM11,"A")</calculatedColumnFormula>
    </tableColumn>
    <tableColumn id="6" xr3:uid="{0A5B1B00-B0B1-4D27-B635-C4585D2281AA}" name="Leave">
      <calculatedColumnFormula>COUNTIF(I11:AM11,"L")</calculatedColumnFormula>
    </tableColumn>
    <tableColumn id="7" xr3:uid="{5C4BC3FC-026C-4B55-A581-245CBF8B5363}" name="Weekoff">
      <calculatedColumnFormula>COUNTIF($I$11:$AM$11,"WO")</calculatedColumnFormula>
    </tableColumn>
    <tableColumn id="8" xr3:uid="{7867FE26-84FF-4252-B962-5BD9D427797F}" name="Days" dataDxfId="62">
      <calculatedColumnFormula>DATEDIF($H$7,$L$7,"D")+1</calculatedColumnFormula>
    </tableColumn>
    <tableColumn id="9" xr3:uid="{316E997C-0210-444C-8191-1C0DCCEB0465}" name="Paid Days">
      <calculatedColumnFormula>AY10-(AV10+AW10)</calculatedColumnFormula>
    </tableColumn>
    <tableColumn id="10" xr3:uid="{96EC9A6F-47BF-4D8E-B785-6CF8CFDBAE60}" name="Salary"/>
    <tableColumn id="11" xr3:uid="{A21A1613-742A-4D07-8999-596DF4620FE8}" name="PerDay Salary" dataDxfId="61">
      <calculatedColumnFormula>BA10/AZ10</calculatedColumnFormula>
    </tableColumn>
    <tableColumn id="12" xr3:uid="{461315BB-08BD-45C1-9912-B055BCA9D514}" name="Deducation" dataDxfId="60">
      <calculatedColumnFormula>BB10*AV10</calculatedColumnFormula>
    </tableColumn>
    <tableColumn id="13" xr3:uid="{075EE2D8-01B6-4D5B-A519-2C1D4F1FB0F9}" name="Total Salary" dataDxfId="59">
      <calculatedColumnFormula>BA10-BC10</calculatedColumnFormula>
    </tableColumn>
    <tableColumn id="14" xr3:uid="{AEA72A18-EAB6-4315-B0B7-A59CD0EF1F26}" name="Sparklin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5CF94A-5CF1-40DC-984B-9941E28E7176}" name="JanMonthly15" displayName="JanMonthly15" ref="AQ9:BE29" totalsRowShown="0" headerRowDxfId="58" headerRowBorderDxfId="57" tableBorderDxfId="56">
  <autoFilter ref="AQ9:BE29" xr:uid="{CB5CF94A-5CF1-40DC-984B-9941E28E7176}"/>
  <tableColumns count="15">
    <tableColumn id="1" xr3:uid="{04416399-348A-4D78-82C5-65DA303A98C7}" name="S.NO " dataDxfId="55"/>
    <tableColumn id="2" xr3:uid="{AF44295D-8278-48F5-9B71-65F1464A9FA0}" name="Employee ID" dataDxfId="54"/>
    <tableColumn id="3" xr3:uid="{E362CE05-E05C-4348-B949-7D9B3F11216D}" name="Employee Name" dataDxfId="53"/>
    <tableColumn id="15" xr3:uid="{1D99A04B-4967-4B80-8827-D4398B6190F1}" name="Month" dataDxfId="52"/>
    <tableColumn id="4" xr3:uid="{F719D000-9B10-47DD-B81D-C1D9415F2791}" name="Persent">
      <calculatedColumnFormula>COUNTIF(I11:AM11,"P")</calculatedColumnFormula>
    </tableColumn>
    <tableColumn id="5" xr3:uid="{2ED1ABE9-E5EB-44DD-AA26-9D68A0F3F6C1}" name="Absent">
      <calculatedColumnFormula>COUNTIF(I11:AM11,"A")</calculatedColumnFormula>
    </tableColumn>
    <tableColumn id="6" xr3:uid="{11FC3361-448C-4818-A4EE-4CA1E5745752}" name="Leave">
      <calculatedColumnFormula>COUNTIF(I11:AM11,"L")</calculatedColumnFormula>
    </tableColumn>
    <tableColumn id="7" xr3:uid="{4B4C710A-5E0F-4A90-9EFB-33B0713F9EAC}" name="Weekoff">
      <calculatedColumnFormula>COUNTIF($I$11:$AM$11,"WO")</calculatedColumnFormula>
    </tableColumn>
    <tableColumn id="8" xr3:uid="{73EEEE37-C730-4FEA-8981-65030291AA8C}" name="Days" dataDxfId="51">
      <calculatedColumnFormula>DATEDIF($H$7,$L$7,"D")+1</calculatedColumnFormula>
    </tableColumn>
    <tableColumn id="9" xr3:uid="{DBED4B5C-EA10-4C5E-BDE6-1FB6959F5621}" name="Paid Days">
      <calculatedColumnFormula>AY10-(AV10+AW10)</calculatedColumnFormula>
    </tableColumn>
    <tableColumn id="10" xr3:uid="{8DB6263D-6E5A-4DCD-A4BD-FF71CE6A9661}" name="Salary"/>
    <tableColumn id="11" xr3:uid="{CA306B26-73CD-4E59-A969-21800EDE86A5}" name="PerDay Salary" dataDxfId="50">
      <calculatedColumnFormula>BA10/AZ10</calculatedColumnFormula>
    </tableColumn>
    <tableColumn id="12" xr3:uid="{FC426C3C-44C8-4F94-B588-1A2A48936492}" name="Deducation" dataDxfId="49">
      <calculatedColumnFormula>BB10*AV10</calculatedColumnFormula>
    </tableColumn>
    <tableColumn id="13" xr3:uid="{3F219BA7-8DA5-470D-A354-1BCE4B164267}" name="Total Salary" dataDxfId="48">
      <calculatedColumnFormula>BA10-BC10</calculatedColumnFormula>
    </tableColumn>
    <tableColumn id="14" xr3:uid="{EDB33CFF-AC82-4820-B509-E1C55AAA6D08}" name="Sparkli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0859-FB3F-47F2-BDF6-8755BF08D566}">
  <dimension ref="A1:C22"/>
  <sheetViews>
    <sheetView workbookViewId="0">
      <selection activeCell="E26" sqref="E26"/>
    </sheetView>
  </sheetViews>
  <sheetFormatPr defaultRowHeight="13.8" x14ac:dyDescent="0.25"/>
  <cols>
    <col min="1" max="1" width="5.109375" bestFit="1" customWidth="1"/>
    <col min="2" max="2" width="14.6640625" bestFit="1" customWidth="1"/>
    <col min="3" max="3" width="11.6640625" bestFit="1" customWidth="1"/>
  </cols>
  <sheetData>
    <row r="1" spans="1:3" x14ac:dyDescent="0.25">
      <c r="A1" s="30" t="s">
        <v>0</v>
      </c>
      <c r="B1" s="30" t="s">
        <v>1</v>
      </c>
      <c r="C1" s="30" t="s">
        <v>2</v>
      </c>
    </row>
    <row r="2" spans="1:3" x14ac:dyDescent="0.25">
      <c r="A2" s="30"/>
      <c r="B2" s="30"/>
      <c r="C2" s="30"/>
    </row>
    <row r="3" spans="1:3" x14ac:dyDescent="0.25">
      <c r="A3" s="1" cm="1">
        <f t="array" ref="A3:A22">_xlfn.SEQUENCE(20)</f>
        <v>1</v>
      </c>
      <c r="B3" s="2" t="s">
        <v>3</v>
      </c>
      <c r="C3" s="1">
        <v>1001</v>
      </c>
    </row>
    <row r="4" spans="1:3" x14ac:dyDescent="0.25">
      <c r="A4" s="1">
        <v>2</v>
      </c>
      <c r="B4" s="2" t="s">
        <v>4</v>
      </c>
      <c r="C4" s="1">
        <v>1002</v>
      </c>
    </row>
    <row r="5" spans="1:3" x14ac:dyDescent="0.25">
      <c r="A5" s="1">
        <v>3</v>
      </c>
      <c r="B5" s="2" t="s">
        <v>5</v>
      </c>
      <c r="C5" s="1">
        <v>1003</v>
      </c>
    </row>
    <row r="6" spans="1:3" x14ac:dyDescent="0.25">
      <c r="A6" s="1">
        <v>4</v>
      </c>
      <c r="B6" s="2" t="s">
        <v>6</v>
      </c>
      <c r="C6" s="1">
        <v>1004</v>
      </c>
    </row>
    <row r="7" spans="1:3" x14ac:dyDescent="0.25">
      <c r="A7" s="1">
        <v>5</v>
      </c>
      <c r="B7" s="2" t="s">
        <v>7</v>
      </c>
      <c r="C7" s="1">
        <v>1005</v>
      </c>
    </row>
    <row r="8" spans="1:3" x14ac:dyDescent="0.25">
      <c r="A8" s="1">
        <v>6</v>
      </c>
      <c r="B8" s="2" t="s">
        <v>8</v>
      </c>
      <c r="C8" s="1">
        <v>1006</v>
      </c>
    </row>
    <row r="9" spans="1:3" x14ac:dyDescent="0.25">
      <c r="A9" s="1">
        <v>7</v>
      </c>
      <c r="B9" s="2" t="s">
        <v>9</v>
      </c>
      <c r="C9" s="1">
        <v>1007</v>
      </c>
    </row>
    <row r="10" spans="1:3" x14ac:dyDescent="0.25">
      <c r="A10" s="1">
        <v>8</v>
      </c>
      <c r="B10" s="2" t="s">
        <v>10</v>
      </c>
      <c r="C10" s="1">
        <v>1008</v>
      </c>
    </row>
    <row r="11" spans="1:3" x14ac:dyDescent="0.25">
      <c r="A11" s="1">
        <v>9</v>
      </c>
      <c r="B11" s="2" t="s">
        <v>11</v>
      </c>
      <c r="C11" s="1">
        <v>1009</v>
      </c>
    </row>
    <row r="12" spans="1:3" x14ac:dyDescent="0.25">
      <c r="A12" s="1">
        <v>10</v>
      </c>
      <c r="B12" s="2" t="s">
        <v>12</v>
      </c>
      <c r="C12" s="1">
        <v>1010</v>
      </c>
    </row>
    <row r="13" spans="1:3" x14ac:dyDescent="0.25">
      <c r="A13" s="1">
        <v>11</v>
      </c>
      <c r="B13" s="2" t="s">
        <v>13</v>
      </c>
      <c r="C13" s="1">
        <v>1011</v>
      </c>
    </row>
    <row r="14" spans="1:3" x14ac:dyDescent="0.25">
      <c r="A14" s="1">
        <v>12</v>
      </c>
      <c r="B14" s="2" t="s">
        <v>14</v>
      </c>
      <c r="C14" s="1">
        <v>1012</v>
      </c>
    </row>
    <row r="15" spans="1:3" x14ac:dyDescent="0.25">
      <c r="A15" s="1">
        <v>13</v>
      </c>
      <c r="B15" s="2" t="s">
        <v>15</v>
      </c>
      <c r="C15" s="1">
        <v>1013</v>
      </c>
    </row>
    <row r="16" spans="1:3" x14ac:dyDescent="0.25">
      <c r="A16" s="1">
        <v>14</v>
      </c>
      <c r="B16" s="2" t="s">
        <v>16</v>
      </c>
      <c r="C16" s="1">
        <v>1014</v>
      </c>
    </row>
    <row r="17" spans="1:3" x14ac:dyDescent="0.25">
      <c r="A17" s="1">
        <v>15</v>
      </c>
      <c r="B17" s="2" t="s">
        <v>17</v>
      </c>
      <c r="C17" s="1">
        <v>1015</v>
      </c>
    </row>
    <row r="18" spans="1:3" x14ac:dyDescent="0.25">
      <c r="A18" s="1">
        <v>16</v>
      </c>
      <c r="B18" s="2" t="s">
        <v>18</v>
      </c>
      <c r="C18" s="1">
        <v>1016</v>
      </c>
    </row>
    <row r="19" spans="1:3" x14ac:dyDescent="0.25">
      <c r="A19" s="1">
        <v>17</v>
      </c>
      <c r="B19" s="2" t="s">
        <v>19</v>
      </c>
      <c r="C19" s="1">
        <v>1017</v>
      </c>
    </row>
    <row r="20" spans="1:3" x14ac:dyDescent="0.25">
      <c r="A20" s="1">
        <v>18</v>
      </c>
      <c r="B20" s="2" t="s">
        <v>20</v>
      </c>
      <c r="C20" s="1">
        <v>1018</v>
      </c>
    </row>
    <row r="21" spans="1:3" x14ac:dyDescent="0.25">
      <c r="A21" s="1">
        <v>19</v>
      </c>
      <c r="B21" s="2" t="s">
        <v>21</v>
      </c>
      <c r="C21" s="1">
        <v>1019</v>
      </c>
    </row>
    <row r="22" spans="1:3" x14ac:dyDescent="0.25">
      <c r="A22" s="1">
        <v>20</v>
      </c>
      <c r="B22" s="2" t="s">
        <v>22</v>
      </c>
      <c r="C22" s="1">
        <v>1020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29C-34A5-4762-8A21-856D49ED91FF}">
  <dimension ref="A1:BN42"/>
  <sheetViews>
    <sheetView tabSelected="1" topLeftCell="AU1" zoomScaleNormal="100"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6" width="17.21875" customWidth="1"/>
    <col min="47" max="47" width="9.5546875" customWidth="1"/>
    <col min="48" max="48" width="9" customWidth="1"/>
    <col min="49" max="49" width="8.33203125" customWidth="1"/>
    <col min="50" max="50" width="10.44140625" customWidth="1"/>
    <col min="51" max="51" width="11" bestFit="1" customWidth="1"/>
    <col min="52" max="52" width="11.77734375" customWidth="1"/>
    <col min="53" max="53" width="8.44140625" customWidth="1"/>
    <col min="54" max="54" width="15.6640625" customWidth="1"/>
    <col min="55" max="55" width="12.77734375" customWidth="1"/>
    <col min="56" max="56" width="13.5546875" customWidth="1"/>
    <col min="57" max="57" width="15.6640625" customWidth="1"/>
    <col min="58" max="58" width="6.109375" style="21" customWidth="1"/>
    <col min="59" max="66" width="8.88671875" style="21"/>
  </cols>
  <sheetData>
    <row r="1" spans="4:58" x14ac:dyDescent="0.25">
      <c r="D1"/>
    </row>
    <row r="2" spans="4:58" x14ac:dyDescent="0.25">
      <c r="D2"/>
    </row>
    <row r="3" spans="4:58" x14ac:dyDescent="0.25">
      <c r="D3"/>
    </row>
    <row r="4" spans="4:58" x14ac:dyDescent="0.25">
      <c r="D4"/>
    </row>
    <row r="5" spans="4:58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spans="4:58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4:58" x14ac:dyDescent="0.25">
      <c r="E7" s="21"/>
      <c r="F7" s="21"/>
      <c r="G7" s="27" t="s">
        <v>27</v>
      </c>
      <c r="H7" s="33">
        <v>45658</v>
      </c>
      <c r="I7" s="33"/>
      <c r="J7" s="23"/>
      <c r="K7" s="28" t="s">
        <v>26</v>
      </c>
      <c r="L7" s="33">
        <f>EOMONTH(H7,0)</f>
        <v>45688</v>
      </c>
      <c r="M7" s="33"/>
      <c r="N7" s="33"/>
      <c r="O7" s="33"/>
      <c r="P7" s="33"/>
      <c r="Q7" s="33"/>
      <c r="R7" s="21"/>
      <c r="S7" s="29" t="str">
        <f>TEXT(H7,"MMMM")</f>
        <v>January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4:58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4:58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Wed</v>
      </c>
      <c r="J9" s="16" t="str">
        <f t="shared" ref="J9:AM9" si="0">TEXT(J10,"ddd")</f>
        <v>Thu</v>
      </c>
      <c r="K9" s="16" t="str">
        <f t="shared" si="0"/>
        <v>Fri</v>
      </c>
      <c r="L9" s="16" t="str">
        <f t="shared" si="0"/>
        <v>Sat</v>
      </c>
      <c r="M9" s="16" t="str">
        <f t="shared" si="0"/>
        <v>Sun</v>
      </c>
      <c r="N9" s="16" t="str">
        <f t="shared" si="0"/>
        <v>Mon</v>
      </c>
      <c r="O9" s="16" t="str">
        <f t="shared" si="0"/>
        <v>Tue</v>
      </c>
      <c r="P9" s="16" t="str">
        <f t="shared" si="0"/>
        <v>Wed</v>
      </c>
      <c r="Q9" s="16" t="str">
        <f t="shared" si="0"/>
        <v>Thu</v>
      </c>
      <c r="R9" s="16" t="str">
        <f t="shared" si="0"/>
        <v>Fri</v>
      </c>
      <c r="S9" s="16" t="str">
        <f t="shared" si="0"/>
        <v>Sat</v>
      </c>
      <c r="T9" s="16" t="str">
        <f t="shared" si="0"/>
        <v>Sun</v>
      </c>
      <c r="U9" s="16" t="str">
        <f t="shared" si="0"/>
        <v>Mon</v>
      </c>
      <c r="V9" s="16" t="str">
        <f t="shared" si="0"/>
        <v>Tue</v>
      </c>
      <c r="W9" s="16" t="str">
        <f t="shared" si="0"/>
        <v>Wed</v>
      </c>
      <c r="X9" s="16" t="str">
        <f t="shared" si="0"/>
        <v>Thu</v>
      </c>
      <c r="Y9" s="16" t="str">
        <f t="shared" si="0"/>
        <v>Fri</v>
      </c>
      <c r="Z9" s="16" t="str">
        <f t="shared" si="0"/>
        <v>Sat</v>
      </c>
      <c r="AA9" s="16" t="str">
        <f t="shared" si="0"/>
        <v>Sun</v>
      </c>
      <c r="AB9" s="16" t="str">
        <f t="shared" si="0"/>
        <v>Mon</v>
      </c>
      <c r="AC9" s="16" t="str">
        <f t="shared" si="0"/>
        <v>Tue</v>
      </c>
      <c r="AD9" s="16" t="str">
        <f t="shared" si="0"/>
        <v>Wed</v>
      </c>
      <c r="AE9" s="16" t="str">
        <f t="shared" si="0"/>
        <v>Thu</v>
      </c>
      <c r="AF9" s="16" t="str">
        <f t="shared" si="0"/>
        <v>Fri</v>
      </c>
      <c r="AG9" s="16" t="str">
        <f t="shared" si="0"/>
        <v>Sat</v>
      </c>
      <c r="AH9" s="16" t="str">
        <f t="shared" si="0"/>
        <v>Sun</v>
      </c>
      <c r="AI9" s="16" t="str">
        <f t="shared" si="0"/>
        <v>Mon</v>
      </c>
      <c r="AJ9" s="16" t="str">
        <f t="shared" si="0"/>
        <v>Tue</v>
      </c>
      <c r="AK9" s="16" t="str">
        <f t="shared" si="0"/>
        <v>Wed</v>
      </c>
      <c r="AL9" s="16" t="str">
        <f t="shared" si="0"/>
        <v>Thu</v>
      </c>
      <c r="AM9" s="17" t="str">
        <f t="shared" si="0"/>
        <v>Fri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</row>
    <row r="10" spans="4:58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45658</v>
      </c>
      <c r="J10" s="6">
        <f t="shared" ref="J10:AM10" si="1">+IF(I10&lt;$L$7,I10+1,"")</f>
        <v>45659</v>
      </c>
      <c r="K10" s="6">
        <f t="shared" si="1"/>
        <v>45660</v>
      </c>
      <c r="L10" s="6">
        <f t="shared" si="1"/>
        <v>45661</v>
      </c>
      <c r="M10" s="6">
        <f t="shared" si="1"/>
        <v>45662</v>
      </c>
      <c r="N10" s="6">
        <f t="shared" si="1"/>
        <v>45663</v>
      </c>
      <c r="O10" s="6">
        <f t="shared" si="1"/>
        <v>45664</v>
      </c>
      <c r="P10" s="6">
        <f t="shared" si="1"/>
        <v>45665</v>
      </c>
      <c r="Q10" s="6">
        <f t="shared" si="1"/>
        <v>45666</v>
      </c>
      <c r="R10" s="6">
        <f t="shared" si="1"/>
        <v>45667</v>
      </c>
      <c r="S10" s="6">
        <f t="shared" si="1"/>
        <v>45668</v>
      </c>
      <c r="T10" s="6">
        <f t="shared" si="1"/>
        <v>45669</v>
      </c>
      <c r="U10" s="6">
        <f t="shared" si="1"/>
        <v>45670</v>
      </c>
      <c r="V10" s="6">
        <f t="shared" si="1"/>
        <v>45671</v>
      </c>
      <c r="W10" s="6">
        <f t="shared" si="1"/>
        <v>45672</v>
      </c>
      <c r="X10" s="6">
        <f t="shared" si="1"/>
        <v>45673</v>
      </c>
      <c r="Y10" s="6">
        <f t="shared" si="1"/>
        <v>45674</v>
      </c>
      <c r="Z10" s="6">
        <f t="shared" si="1"/>
        <v>45675</v>
      </c>
      <c r="AA10" s="6">
        <f t="shared" si="1"/>
        <v>45676</v>
      </c>
      <c r="AB10" s="6">
        <f t="shared" si="1"/>
        <v>45677</v>
      </c>
      <c r="AC10" s="6">
        <f t="shared" si="1"/>
        <v>45678</v>
      </c>
      <c r="AD10" s="6">
        <f t="shared" si="1"/>
        <v>45679</v>
      </c>
      <c r="AE10" s="6">
        <f t="shared" si="1"/>
        <v>45680</v>
      </c>
      <c r="AF10" s="6">
        <f t="shared" si="1"/>
        <v>45681</v>
      </c>
      <c r="AG10" s="6">
        <f t="shared" si="1"/>
        <v>45682</v>
      </c>
      <c r="AH10" s="6">
        <f t="shared" si="1"/>
        <v>45683</v>
      </c>
      <c r="AI10" s="6">
        <f t="shared" si="1"/>
        <v>45684</v>
      </c>
      <c r="AJ10" s="6">
        <f t="shared" si="1"/>
        <v>45685</v>
      </c>
      <c r="AK10" s="6">
        <f t="shared" si="1"/>
        <v>45686</v>
      </c>
      <c r="AL10" s="6">
        <f t="shared" si="1"/>
        <v>45687</v>
      </c>
      <c r="AM10" s="7">
        <f t="shared" si="1"/>
        <v>45688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45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F10" s="26"/>
    </row>
    <row r="11" spans="4:58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tr">
        <f t="shared" ref="M11:M30" si="7">IF(M$9="Sun","WO","")</f>
        <v>WO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tr">
        <f t="shared" ref="T11:T30" si="8">IF(T$9="Sun","WO","")</f>
        <v>WO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tr">
        <f t="shared" ref="AA11:AA30" si="9">IF(AA$9="Sun","WO","")</f>
        <v>WO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tr">
        <f t="shared" ref="AH11:AH30" si="10">IF(AH$9="Sun","WO","")</f>
        <v>WO</v>
      </c>
      <c r="AI11" s="1" t="s">
        <v>40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45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31</v>
      </c>
      <c r="AZ11">
        <f t="shared" ref="AZ11:AZ29" si="11">AY11-(AV11+AW11)</f>
        <v>31</v>
      </c>
      <c r="BA11">
        <v>22026</v>
      </c>
      <c r="BB11" s="18">
        <f t="shared" ref="BB11:BB29" si="12">BA11/AZ11</f>
        <v>710.51612903225805</v>
      </c>
      <c r="BC11" s="18">
        <f t="shared" ref="BC11:BC29" si="13">BB11*AV11</f>
        <v>0</v>
      </c>
      <c r="BD11" s="18">
        <f t="shared" ref="BD11:BD29" si="14">BA11-BC11</f>
        <v>22026</v>
      </c>
      <c r="BF11" s="26"/>
    </row>
    <row r="12" spans="4:58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tr">
        <f t="shared" si="7"/>
        <v>WO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tr">
        <f t="shared" si="8"/>
        <v>WO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tr">
        <f t="shared" si="9"/>
        <v>WO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tr">
        <f t="shared" si="10"/>
        <v>WO</v>
      </c>
      <c r="AI12" s="1" t="s">
        <v>40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45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31</v>
      </c>
      <c r="AZ12">
        <f t="shared" si="11"/>
        <v>31</v>
      </c>
      <c r="BA12">
        <v>30851</v>
      </c>
      <c r="BB12" s="18">
        <f t="shared" si="12"/>
        <v>995.19354838709683</v>
      </c>
      <c r="BC12" s="18">
        <f t="shared" si="13"/>
        <v>0</v>
      </c>
      <c r="BD12" s="18">
        <f t="shared" si="14"/>
        <v>30851</v>
      </c>
      <c r="BF12" s="26"/>
    </row>
    <row r="13" spans="4:58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tr">
        <f t="shared" si="7"/>
        <v>WO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tr">
        <f t="shared" si="8"/>
        <v>WO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tr">
        <f t="shared" si="9"/>
        <v>WO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tr">
        <f t="shared" si="10"/>
        <v>WO</v>
      </c>
      <c r="AI13" s="1" t="s">
        <v>40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45</v>
      </c>
      <c r="AU13">
        <f t="shared" si="2"/>
        <v>26</v>
      </c>
      <c r="AV13">
        <f t="shared" si="3"/>
        <v>1</v>
      </c>
      <c r="AW13">
        <f t="shared" si="4"/>
        <v>0</v>
      </c>
      <c r="AX13">
        <f t="shared" si="5"/>
        <v>4</v>
      </c>
      <c r="AY13">
        <f t="shared" si="6"/>
        <v>31</v>
      </c>
      <c r="AZ13">
        <f t="shared" si="11"/>
        <v>30</v>
      </c>
      <c r="BA13">
        <v>31938</v>
      </c>
      <c r="BB13" s="18">
        <f t="shared" si="12"/>
        <v>1064.5999999999999</v>
      </c>
      <c r="BC13" s="18">
        <f t="shared" si="13"/>
        <v>1064.5999999999999</v>
      </c>
      <c r="BD13" s="18">
        <f t="shared" si="14"/>
        <v>30873.4</v>
      </c>
      <c r="BF13" s="26"/>
    </row>
    <row r="14" spans="4:58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tr">
        <f t="shared" si="7"/>
        <v>WO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tr">
        <f t="shared" si="8"/>
        <v>WO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43</v>
      </c>
      <c r="Z14" s="1" t="s">
        <v>40</v>
      </c>
      <c r="AA14" s="1" t="str">
        <f t="shared" si="9"/>
        <v>WO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tr">
        <f t="shared" si="10"/>
        <v>WO</v>
      </c>
      <c r="AI14" s="1" t="s">
        <v>40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45</v>
      </c>
      <c r="AU14">
        <f t="shared" si="2"/>
        <v>25</v>
      </c>
      <c r="AV14">
        <f t="shared" si="3"/>
        <v>1</v>
      </c>
      <c r="AW14">
        <f t="shared" si="4"/>
        <v>1</v>
      </c>
      <c r="AX14">
        <f t="shared" si="5"/>
        <v>4</v>
      </c>
      <c r="AY14">
        <f t="shared" si="6"/>
        <v>31</v>
      </c>
      <c r="AZ14">
        <f t="shared" si="11"/>
        <v>29</v>
      </c>
      <c r="BA14">
        <v>18560</v>
      </c>
      <c r="BB14" s="18">
        <f t="shared" si="12"/>
        <v>640</v>
      </c>
      <c r="BC14" s="18">
        <f t="shared" si="13"/>
        <v>640</v>
      </c>
      <c r="BD14" s="18">
        <f t="shared" si="14"/>
        <v>17920</v>
      </c>
      <c r="BF14" s="26"/>
    </row>
    <row r="15" spans="4:58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tr">
        <f t="shared" si="7"/>
        <v>WO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43</v>
      </c>
      <c r="T15" s="1" t="str">
        <f t="shared" si="8"/>
        <v>WO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tr">
        <f t="shared" si="9"/>
        <v>WO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tr">
        <f t="shared" si="10"/>
        <v>WO</v>
      </c>
      <c r="AI15" s="1" t="s">
        <v>40</v>
      </c>
      <c r="AJ15" s="1" t="s">
        <v>42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45</v>
      </c>
      <c r="AU15">
        <f t="shared" si="2"/>
        <v>26</v>
      </c>
      <c r="AV15">
        <f t="shared" si="3"/>
        <v>1</v>
      </c>
      <c r="AW15">
        <f t="shared" si="4"/>
        <v>0</v>
      </c>
      <c r="AX15">
        <f t="shared" si="5"/>
        <v>4</v>
      </c>
      <c r="AY15">
        <f t="shared" si="6"/>
        <v>31</v>
      </c>
      <c r="AZ15">
        <f t="shared" si="11"/>
        <v>30</v>
      </c>
      <c r="BA15">
        <v>49976</v>
      </c>
      <c r="BB15" s="18">
        <f t="shared" si="12"/>
        <v>1665.8666666666666</v>
      </c>
      <c r="BC15" s="18">
        <f t="shared" si="13"/>
        <v>1665.8666666666666</v>
      </c>
      <c r="BD15" s="18">
        <f t="shared" si="14"/>
        <v>48310.133333333331</v>
      </c>
      <c r="BF15" s="26"/>
    </row>
    <row r="16" spans="4:58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tr">
        <f t="shared" si="7"/>
        <v>WO</v>
      </c>
      <c r="N16" s="1" t="s">
        <v>40</v>
      </c>
      <c r="O16" s="1" t="s">
        <v>40</v>
      </c>
      <c r="P16" s="1" t="s">
        <v>43</v>
      </c>
      <c r="Q16" s="1" t="s">
        <v>40</v>
      </c>
      <c r="R16" s="1" t="s">
        <v>40</v>
      </c>
      <c r="S16" s="1" t="s">
        <v>40</v>
      </c>
      <c r="T16" s="1" t="str">
        <f t="shared" si="8"/>
        <v>WO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tr">
        <f t="shared" si="9"/>
        <v>WO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tr">
        <f t="shared" si="10"/>
        <v>WO</v>
      </c>
      <c r="AI16" s="1" t="s">
        <v>40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45</v>
      </c>
      <c r="AU16">
        <f t="shared" si="2"/>
        <v>25</v>
      </c>
      <c r="AV16">
        <f t="shared" si="3"/>
        <v>1</v>
      </c>
      <c r="AW16">
        <f t="shared" si="4"/>
        <v>1</v>
      </c>
      <c r="AX16">
        <f t="shared" si="5"/>
        <v>4</v>
      </c>
      <c r="AY16">
        <f t="shared" si="6"/>
        <v>31</v>
      </c>
      <c r="AZ16">
        <f t="shared" si="11"/>
        <v>29</v>
      </c>
      <c r="BA16">
        <v>28060</v>
      </c>
      <c r="BB16" s="18">
        <f t="shared" si="12"/>
        <v>967.58620689655174</v>
      </c>
      <c r="BC16" s="18">
        <f t="shared" si="13"/>
        <v>967.58620689655174</v>
      </c>
      <c r="BD16" s="18">
        <f t="shared" si="14"/>
        <v>27092.413793103449</v>
      </c>
      <c r="BF16" s="26"/>
    </row>
    <row r="17" spans="1:58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tr">
        <f t="shared" si="7"/>
        <v>WO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43</v>
      </c>
      <c r="S17" s="1" t="s">
        <v>40</v>
      </c>
      <c r="T17" s="1" t="str">
        <f t="shared" si="8"/>
        <v>WO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tr">
        <f t="shared" si="9"/>
        <v>WO</v>
      </c>
      <c r="AB17" s="1" t="s">
        <v>40</v>
      </c>
      <c r="AC17" s="1" t="s">
        <v>40</v>
      </c>
      <c r="AD17" s="1" t="s">
        <v>40</v>
      </c>
      <c r="AE17" s="1" t="s">
        <v>42</v>
      </c>
      <c r="AF17" s="1" t="s">
        <v>40</v>
      </c>
      <c r="AG17" s="1" t="s">
        <v>40</v>
      </c>
      <c r="AH17" s="1" t="str">
        <f t="shared" si="10"/>
        <v>WO</v>
      </c>
      <c r="AI17" s="1" t="s">
        <v>40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45</v>
      </c>
      <c r="AU17">
        <f t="shared" si="2"/>
        <v>24</v>
      </c>
      <c r="AV17">
        <f t="shared" si="3"/>
        <v>2</v>
      </c>
      <c r="AW17">
        <f t="shared" si="4"/>
        <v>1</v>
      </c>
      <c r="AX17">
        <f t="shared" si="5"/>
        <v>4</v>
      </c>
      <c r="AY17">
        <f t="shared" si="6"/>
        <v>31</v>
      </c>
      <c r="AZ17">
        <f t="shared" si="11"/>
        <v>28</v>
      </c>
      <c r="BA17">
        <v>21269</v>
      </c>
      <c r="BB17" s="18">
        <f t="shared" si="12"/>
        <v>759.60714285714289</v>
      </c>
      <c r="BC17" s="18">
        <f t="shared" si="13"/>
        <v>1519.2142857142858</v>
      </c>
      <c r="BD17" s="18">
        <f t="shared" si="14"/>
        <v>19749.785714285714</v>
      </c>
      <c r="BF17" s="26"/>
    </row>
    <row r="18" spans="1:58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tr">
        <f t="shared" si="7"/>
        <v>WO</v>
      </c>
      <c r="N18" s="1" t="s">
        <v>40</v>
      </c>
      <c r="O18" s="1" t="s">
        <v>40</v>
      </c>
      <c r="P18" s="1" t="s">
        <v>40</v>
      </c>
      <c r="Q18" s="1" t="s">
        <v>43</v>
      </c>
      <c r="R18" s="1" t="s">
        <v>40</v>
      </c>
      <c r="S18" s="1" t="s">
        <v>40</v>
      </c>
      <c r="T18" s="1" t="str">
        <f t="shared" si="8"/>
        <v>WO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42</v>
      </c>
      <c r="Z18" s="1" t="s">
        <v>40</v>
      </c>
      <c r="AA18" s="1" t="str">
        <f t="shared" si="9"/>
        <v>WO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tr">
        <f t="shared" si="10"/>
        <v>WO</v>
      </c>
      <c r="AI18" s="1" t="s">
        <v>40</v>
      </c>
      <c r="AJ18" s="1" t="s">
        <v>40</v>
      </c>
      <c r="AK18" s="1" t="s">
        <v>43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45</v>
      </c>
      <c r="AU18">
        <f t="shared" si="2"/>
        <v>25</v>
      </c>
      <c r="AV18">
        <f t="shared" si="3"/>
        <v>2</v>
      </c>
      <c r="AW18">
        <f t="shared" si="4"/>
        <v>0</v>
      </c>
      <c r="AX18">
        <f t="shared" si="5"/>
        <v>4</v>
      </c>
      <c r="AY18">
        <f t="shared" si="6"/>
        <v>31</v>
      </c>
      <c r="AZ18">
        <f t="shared" si="11"/>
        <v>29</v>
      </c>
      <c r="BA18">
        <v>39672</v>
      </c>
      <c r="BB18" s="18">
        <f t="shared" si="12"/>
        <v>1368</v>
      </c>
      <c r="BC18" s="18">
        <f t="shared" si="13"/>
        <v>2736</v>
      </c>
      <c r="BD18" s="18">
        <f t="shared" si="14"/>
        <v>36936</v>
      </c>
      <c r="BF18" s="26"/>
    </row>
    <row r="19" spans="1:58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43</v>
      </c>
      <c r="L19" s="1" t="s">
        <v>40</v>
      </c>
      <c r="M19" s="1" t="str">
        <f t="shared" si="7"/>
        <v>WO</v>
      </c>
      <c r="N19" s="1" t="s">
        <v>40</v>
      </c>
      <c r="O19" s="1" t="s">
        <v>43</v>
      </c>
      <c r="P19" s="1" t="s">
        <v>40</v>
      </c>
      <c r="Q19" s="1" t="s">
        <v>40</v>
      </c>
      <c r="R19" s="1" t="s">
        <v>40</v>
      </c>
      <c r="S19" s="1" t="s">
        <v>40</v>
      </c>
      <c r="T19" s="1" t="str">
        <f t="shared" si="8"/>
        <v>WO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tr">
        <f t="shared" si="9"/>
        <v>WO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tr">
        <f t="shared" si="10"/>
        <v>WO</v>
      </c>
      <c r="AI19" s="1" t="s">
        <v>40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45</v>
      </c>
      <c r="AU19">
        <f t="shared" si="2"/>
        <v>24</v>
      </c>
      <c r="AV19">
        <f t="shared" si="3"/>
        <v>1</v>
      </c>
      <c r="AW19">
        <f t="shared" si="4"/>
        <v>2</v>
      </c>
      <c r="AX19">
        <f t="shared" si="5"/>
        <v>4</v>
      </c>
      <c r="AY19">
        <f t="shared" si="6"/>
        <v>31</v>
      </c>
      <c r="AZ19">
        <f t="shared" si="11"/>
        <v>28</v>
      </c>
      <c r="BA19">
        <v>22029</v>
      </c>
      <c r="BB19" s="18">
        <f t="shared" si="12"/>
        <v>786.75</v>
      </c>
      <c r="BC19" s="18">
        <f t="shared" si="13"/>
        <v>786.75</v>
      </c>
      <c r="BD19" s="18">
        <f t="shared" si="14"/>
        <v>21242.25</v>
      </c>
      <c r="BF19" s="26"/>
    </row>
    <row r="20" spans="1:58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tr">
        <f t="shared" si="7"/>
        <v>WO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tr">
        <f t="shared" si="8"/>
        <v>WO</v>
      </c>
      <c r="U20" s="1" t="s">
        <v>40</v>
      </c>
      <c r="V20" s="1" t="s">
        <v>40</v>
      </c>
      <c r="W20" s="1" t="s">
        <v>42</v>
      </c>
      <c r="X20" s="1" t="s">
        <v>40</v>
      </c>
      <c r="Y20" s="1" t="s">
        <v>40</v>
      </c>
      <c r="Z20" s="1" t="s">
        <v>40</v>
      </c>
      <c r="AA20" s="1" t="str">
        <f t="shared" si="9"/>
        <v>WO</v>
      </c>
      <c r="AB20" s="1" t="s">
        <v>40</v>
      </c>
      <c r="AC20" s="1" t="s">
        <v>40</v>
      </c>
      <c r="AD20" s="1" t="s">
        <v>43</v>
      </c>
      <c r="AE20" s="1" t="s">
        <v>40</v>
      </c>
      <c r="AF20" s="1" t="s">
        <v>40</v>
      </c>
      <c r="AG20" s="1" t="s">
        <v>40</v>
      </c>
      <c r="AH20" s="1" t="str">
        <f t="shared" si="10"/>
        <v>WO</v>
      </c>
      <c r="AI20" s="1" t="s">
        <v>40</v>
      </c>
      <c r="AJ20" s="1" t="s">
        <v>42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45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31</v>
      </c>
      <c r="AZ20">
        <f t="shared" si="11"/>
        <v>31</v>
      </c>
      <c r="BA20">
        <v>18073</v>
      </c>
      <c r="BB20" s="18">
        <f t="shared" si="12"/>
        <v>583</v>
      </c>
      <c r="BC20" s="18">
        <f t="shared" si="13"/>
        <v>0</v>
      </c>
      <c r="BD20" s="18">
        <f t="shared" si="14"/>
        <v>18073</v>
      </c>
      <c r="BF20" s="26"/>
    </row>
    <row r="21" spans="1:58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tr">
        <f t="shared" si="7"/>
        <v>WO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tr">
        <f t="shared" si="8"/>
        <v>WO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tr">
        <f t="shared" si="9"/>
        <v>WO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tr">
        <f t="shared" si="10"/>
        <v>WO</v>
      </c>
      <c r="AI21" s="1" t="s">
        <v>40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45</v>
      </c>
      <c r="AU21">
        <f t="shared" si="2"/>
        <v>26</v>
      </c>
      <c r="AV21">
        <f t="shared" si="3"/>
        <v>1</v>
      </c>
      <c r="AW21">
        <f t="shared" si="4"/>
        <v>0</v>
      </c>
      <c r="AX21">
        <f t="shared" si="5"/>
        <v>4</v>
      </c>
      <c r="AY21">
        <f t="shared" si="6"/>
        <v>31</v>
      </c>
      <c r="AZ21">
        <f t="shared" si="11"/>
        <v>30</v>
      </c>
      <c r="BA21">
        <v>24427</v>
      </c>
      <c r="BB21" s="18">
        <f t="shared" si="12"/>
        <v>814.23333333333335</v>
      </c>
      <c r="BC21" s="18">
        <f t="shared" si="13"/>
        <v>814.23333333333335</v>
      </c>
      <c r="BD21" s="18">
        <f t="shared" si="14"/>
        <v>23612.766666666666</v>
      </c>
      <c r="BF21" s="26"/>
    </row>
    <row r="22" spans="1:58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tr">
        <f t="shared" si="7"/>
        <v>WO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43</v>
      </c>
      <c r="S22" s="1" t="s">
        <v>40</v>
      </c>
      <c r="T22" s="1" t="str">
        <f t="shared" si="8"/>
        <v>WO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tr">
        <f t="shared" si="9"/>
        <v>WO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tr">
        <f t="shared" si="10"/>
        <v>WO</v>
      </c>
      <c r="AI22" s="1" t="s">
        <v>40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45</v>
      </c>
      <c r="AU22">
        <f t="shared" si="2"/>
        <v>25</v>
      </c>
      <c r="AV22">
        <f t="shared" si="3"/>
        <v>2</v>
      </c>
      <c r="AW22">
        <f t="shared" si="4"/>
        <v>0</v>
      </c>
      <c r="AX22">
        <f t="shared" si="5"/>
        <v>4</v>
      </c>
      <c r="AY22">
        <f t="shared" si="6"/>
        <v>31</v>
      </c>
      <c r="AZ22">
        <f t="shared" si="11"/>
        <v>29</v>
      </c>
      <c r="BA22">
        <v>31952</v>
      </c>
      <c r="BB22" s="18">
        <f t="shared" si="12"/>
        <v>1101.7931034482758</v>
      </c>
      <c r="BC22" s="18">
        <f t="shared" si="13"/>
        <v>2203.5862068965516</v>
      </c>
      <c r="BD22" s="18">
        <f t="shared" si="14"/>
        <v>29748.413793103449</v>
      </c>
      <c r="BF22" s="26"/>
    </row>
    <row r="23" spans="1:58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43</v>
      </c>
      <c r="M23" s="1" t="str">
        <f t="shared" si="7"/>
        <v>WO</v>
      </c>
      <c r="N23" s="1" t="s">
        <v>40</v>
      </c>
      <c r="O23" s="1" t="s">
        <v>40</v>
      </c>
      <c r="P23" s="1" t="s">
        <v>43</v>
      </c>
      <c r="Q23" s="1" t="s">
        <v>40</v>
      </c>
      <c r="R23" s="1" t="s">
        <v>40</v>
      </c>
      <c r="S23" s="1" t="s">
        <v>40</v>
      </c>
      <c r="T23" s="1" t="str">
        <f t="shared" si="8"/>
        <v>WO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tr">
        <f t="shared" si="9"/>
        <v>WO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tr">
        <f t="shared" si="10"/>
        <v>WO</v>
      </c>
      <c r="AI23" s="1" t="s">
        <v>40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45</v>
      </c>
      <c r="AU23">
        <f t="shared" si="2"/>
        <v>26</v>
      </c>
      <c r="AV23">
        <f t="shared" si="3"/>
        <v>1</v>
      </c>
      <c r="AW23">
        <f t="shared" si="4"/>
        <v>0</v>
      </c>
      <c r="AX23">
        <f t="shared" si="5"/>
        <v>4</v>
      </c>
      <c r="AY23">
        <f t="shared" si="6"/>
        <v>31</v>
      </c>
      <c r="AZ23">
        <f t="shared" si="11"/>
        <v>30</v>
      </c>
      <c r="BA23">
        <v>41337</v>
      </c>
      <c r="BB23" s="18">
        <f t="shared" si="12"/>
        <v>1377.9</v>
      </c>
      <c r="BC23" s="18">
        <f t="shared" si="13"/>
        <v>1377.9</v>
      </c>
      <c r="BD23" s="18">
        <f t="shared" si="14"/>
        <v>39959.1</v>
      </c>
      <c r="BF23" s="26"/>
    </row>
    <row r="24" spans="1:58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tr">
        <f t="shared" si="7"/>
        <v>WO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tr">
        <f t="shared" si="8"/>
        <v>WO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tr">
        <f t="shared" si="9"/>
        <v>WO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tr">
        <f t="shared" si="10"/>
        <v>WO</v>
      </c>
      <c r="AI24" s="1" t="s">
        <v>40</v>
      </c>
      <c r="AJ24" s="1" t="s">
        <v>40</v>
      </c>
      <c r="AK24" s="1" t="s">
        <v>43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45</v>
      </c>
      <c r="AU24">
        <f t="shared" si="2"/>
        <v>26</v>
      </c>
      <c r="AV24">
        <f t="shared" si="3"/>
        <v>0</v>
      </c>
      <c r="AW24">
        <f t="shared" si="4"/>
        <v>1</v>
      </c>
      <c r="AX24">
        <f t="shared" si="5"/>
        <v>4</v>
      </c>
      <c r="AY24">
        <f t="shared" si="6"/>
        <v>31</v>
      </c>
      <c r="AZ24">
        <f t="shared" si="11"/>
        <v>30</v>
      </c>
      <c r="BA24">
        <v>47616</v>
      </c>
      <c r="BB24" s="18">
        <f t="shared" si="12"/>
        <v>1587.2</v>
      </c>
      <c r="BC24" s="18">
        <f t="shared" si="13"/>
        <v>0</v>
      </c>
      <c r="BD24" s="18">
        <f t="shared" si="14"/>
        <v>47616</v>
      </c>
      <c r="BF24" s="26"/>
    </row>
    <row r="25" spans="1:58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tr">
        <f t="shared" si="7"/>
        <v>WO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tr">
        <f t="shared" si="8"/>
        <v>WO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tr">
        <f t="shared" si="9"/>
        <v>WO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tr">
        <f t="shared" si="10"/>
        <v>WO</v>
      </c>
      <c r="AI25" s="1" t="s">
        <v>42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45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31</v>
      </c>
      <c r="AZ25">
        <f t="shared" si="11"/>
        <v>31</v>
      </c>
      <c r="BA25">
        <v>45482</v>
      </c>
      <c r="BB25" s="18">
        <f t="shared" si="12"/>
        <v>1467.1612903225807</v>
      </c>
      <c r="BC25" s="18">
        <f t="shared" si="13"/>
        <v>0</v>
      </c>
      <c r="BD25" s="18">
        <f t="shared" si="14"/>
        <v>45482</v>
      </c>
      <c r="BF25" s="26"/>
    </row>
    <row r="26" spans="1:58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tr">
        <f t="shared" si="7"/>
        <v>WO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tr">
        <f t="shared" si="8"/>
        <v>WO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tr">
        <f t="shared" si="9"/>
        <v>WO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tr">
        <f t="shared" si="10"/>
        <v>WO</v>
      </c>
      <c r="AI26" s="1" t="s">
        <v>40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45</v>
      </c>
      <c r="AU26">
        <f t="shared" si="2"/>
        <v>26</v>
      </c>
      <c r="AV26">
        <f t="shared" si="3"/>
        <v>1</v>
      </c>
      <c r="AW26">
        <f t="shared" si="4"/>
        <v>0</v>
      </c>
      <c r="AX26">
        <f t="shared" si="5"/>
        <v>4</v>
      </c>
      <c r="AY26">
        <f t="shared" si="6"/>
        <v>31</v>
      </c>
      <c r="AZ26">
        <f t="shared" si="11"/>
        <v>30</v>
      </c>
      <c r="BA26">
        <v>28265</v>
      </c>
      <c r="BB26" s="18">
        <f t="shared" si="12"/>
        <v>942.16666666666663</v>
      </c>
      <c r="BC26" s="18">
        <f t="shared" si="13"/>
        <v>942.16666666666663</v>
      </c>
      <c r="BD26" s="18">
        <f t="shared" si="14"/>
        <v>27322.833333333332</v>
      </c>
      <c r="BF26" s="26"/>
    </row>
    <row r="27" spans="1:58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tr">
        <f t="shared" si="7"/>
        <v>WO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tr">
        <f t="shared" si="8"/>
        <v>WO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tr">
        <f t="shared" si="9"/>
        <v>WO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tr">
        <f t="shared" si="10"/>
        <v>WO</v>
      </c>
      <c r="AI27" s="1" t="s">
        <v>40</v>
      </c>
      <c r="AJ27" s="1" t="s">
        <v>40</v>
      </c>
      <c r="AK27" s="1" t="s">
        <v>43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45</v>
      </c>
      <c r="AU27">
        <f t="shared" si="2"/>
        <v>25</v>
      </c>
      <c r="AV27">
        <f t="shared" si="3"/>
        <v>1</v>
      </c>
      <c r="AW27">
        <f t="shared" si="4"/>
        <v>1</v>
      </c>
      <c r="AX27">
        <f t="shared" si="5"/>
        <v>4</v>
      </c>
      <c r="AY27">
        <f t="shared" si="6"/>
        <v>31</v>
      </c>
      <c r="AZ27">
        <f t="shared" si="11"/>
        <v>29</v>
      </c>
      <c r="BA27">
        <v>33607</v>
      </c>
      <c r="BB27" s="18">
        <f t="shared" si="12"/>
        <v>1158.8620689655172</v>
      </c>
      <c r="BC27" s="18">
        <f t="shared" si="13"/>
        <v>1158.8620689655172</v>
      </c>
      <c r="BD27" s="18">
        <f t="shared" si="14"/>
        <v>32448.137931034482</v>
      </c>
      <c r="BF27" s="26"/>
    </row>
    <row r="28" spans="1:58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tr">
        <f t="shared" si="7"/>
        <v>WO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43</v>
      </c>
      <c r="S28" s="1" t="s">
        <v>40</v>
      </c>
      <c r="T28" s="1" t="str">
        <f t="shared" si="8"/>
        <v>WO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tr">
        <f t="shared" si="9"/>
        <v>WO</v>
      </c>
      <c r="AB28" s="1" t="s">
        <v>40</v>
      </c>
      <c r="AC28" s="1" t="s">
        <v>40</v>
      </c>
      <c r="AD28" s="1" t="s">
        <v>40</v>
      </c>
      <c r="AE28" s="1" t="s">
        <v>42</v>
      </c>
      <c r="AF28" s="1" t="s">
        <v>40</v>
      </c>
      <c r="AG28" s="1" t="s">
        <v>40</v>
      </c>
      <c r="AH28" s="1" t="str">
        <f t="shared" si="10"/>
        <v>WO</v>
      </c>
      <c r="AI28" s="1" t="s">
        <v>40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45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31</v>
      </c>
      <c r="AZ28">
        <f t="shared" si="11"/>
        <v>31</v>
      </c>
      <c r="BA28">
        <v>34879</v>
      </c>
      <c r="BB28" s="18">
        <f t="shared" si="12"/>
        <v>1125.1290322580646</v>
      </c>
      <c r="BC28" s="18">
        <f t="shared" si="13"/>
        <v>0</v>
      </c>
      <c r="BD28" s="18">
        <f t="shared" si="14"/>
        <v>34879</v>
      </c>
      <c r="BF28" s="26"/>
    </row>
    <row r="29" spans="1:58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tr">
        <f t="shared" si="7"/>
        <v>WO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tr">
        <f t="shared" si="8"/>
        <v>WO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tr">
        <f t="shared" si="9"/>
        <v>WO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tr">
        <f t="shared" si="10"/>
        <v>WO</v>
      </c>
      <c r="AI29" s="1" t="s">
        <v>40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45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31</v>
      </c>
      <c r="AZ29">
        <f t="shared" si="11"/>
        <v>31</v>
      </c>
      <c r="BA29">
        <v>17911</v>
      </c>
      <c r="BB29" s="18">
        <f t="shared" si="12"/>
        <v>577.77419354838707</v>
      </c>
      <c r="BC29" s="18">
        <f t="shared" si="13"/>
        <v>0</v>
      </c>
      <c r="BD29" s="18">
        <f t="shared" si="14"/>
        <v>17911</v>
      </c>
      <c r="BF29" s="26"/>
    </row>
    <row r="30" spans="1:58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tr">
        <f t="shared" si="7"/>
        <v>WO</v>
      </c>
      <c r="N30" s="11" t="s">
        <v>40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tr">
        <f t="shared" si="8"/>
        <v>WO</v>
      </c>
      <c r="U30" s="11" t="s">
        <v>40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tr">
        <f t="shared" si="9"/>
        <v>WO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tr">
        <f t="shared" si="10"/>
        <v>WO</v>
      </c>
      <c r="AI30" s="11" t="s">
        <v>40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E9:G9"/>
    <mergeCell ref="L7:Q7"/>
    <mergeCell ref="H7:I7"/>
  </mergeCells>
  <phoneticPr fontId="5" type="noConversion"/>
  <conditionalFormatting sqref="I11:AM30">
    <cfRule type="containsText" dxfId="47" priority="1" operator="containsText" text="L">
      <formula>NOT(ISERROR(SEARCH("L",I11)))</formula>
    </cfRule>
    <cfRule type="cellIs" dxfId="46" priority="2" operator="equal">
      <formula>"A"</formula>
    </cfRule>
    <cfRule type="containsText" dxfId="45" priority="3" operator="containsText" text="P">
      <formula>NOT(ISERROR(SEARCH("P",I11)))</formula>
    </cfRule>
    <cfRule type="containsText" dxfId="44" priority="4" operator="containsText" text="WO">
      <formula>NOT(ISERROR(SEARCH("WO",I11)))</formula>
    </cfRule>
  </conditionalFormatting>
  <dataValidations count="1">
    <dataValidation type="list" allowBlank="1" showInputMessage="1" showErrorMessage="1" sqref="I11:L30 N11:S30 U11:Z30 AB11:AG30 AI11:AM30" xr:uid="{3CE240D9-BD8E-4475-9BB7-B44FF16CBC21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80DEF2-0A72-4E48-9B46-66BC772F5A1D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64B5BF8-A38D-4828-873C-A4A7395BF4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Jan!AU10:AW10</xm:f>
              <xm:sqref>BE10</xm:sqref>
            </x14:sparkline>
            <x14:sparkline>
              <xm:f>Jan!AU11:AW11</xm:f>
              <xm:sqref>BE11</xm:sqref>
            </x14:sparkline>
            <x14:sparkline>
              <xm:f>Jan!AU12:AW12</xm:f>
              <xm:sqref>BE12</xm:sqref>
            </x14:sparkline>
            <x14:sparkline>
              <xm:f>Jan!AU13:AW13</xm:f>
              <xm:sqref>BE13</xm:sqref>
            </x14:sparkline>
            <x14:sparkline>
              <xm:f>Jan!AU14:AW14</xm:f>
              <xm:sqref>BE14</xm:sqref>
            </x14:sparkline>
            <x14:sparkline>
              <xm:f>Jan!AU15:AW15</xm:f>
              <xm:sqref>BE15</xm:sqref>
            </x14:sparkline>
            <x14:sparkline>
              <xm:f>Jan!AU16:AW16</xm:f>
              <xm:sqref>BE16</xm:sqref>
            </x14:sparkline>
            <x14:sparkline>
              <xm:f>Jan!AU17:AW17</xm:f>
              <xm:sqref>BE17</xm:sqref>
            </x14:sparkline>
            <x14:sparkline>
              <xm:f>Jan!AU18:AW18</xm:f>
              <xm:sqref>BE18</xm:sqref>
            </x14:sparkline>
            <x14:sparkline>
              <xm:f>Jan!AU19:AW19</xm:f>
              <xm:sqref>BE19</xm:sqref>
            </x14:sparkline>
            <x14:sparkline>
              <xm:f>Jan!AU20:AW20</xm:f>
              <xm:sqref>BE20</xm:sqref>
            </x14:sparkline>
            <x14:sparkline>
              <xm:f>Jan!AU21:AW21</xm:f>
              <xm:sqref>BE21</xm:sqref>
            </x14:sparkline>
            <x14:sparkline>
              <xm:f>Jan!AU22:AW22</xm:f>
              <xm:sqref>BE22</xm:sqref>
            </x14:sparkline>
            <x14:sparkline>
              <xm:f>Jan!AU23:AW23</xm:f>
              <xm:sqref>BE23</xm:sqref>
            </x14:sparkline>
            <x14:sparkline>
              <xm:f>Jan!AU24:AW24</xm:f>
              <xm:sqref>BE24</xm:sqref>
            </x14:sparkline>
            <x14:sparkline>
              <xm:f>Jan!AU25:AW25</xm:f>
              <xm:sqref>BE25</xm:sqref>
            </x14:sparkline>
            <x14:sparkline>
              <xm:f>Jan!AU26:AW26</xm:f>
              <xm:sqref>BE26</xm:sqref>
            </x14:sparkline>
            <x14:sparkline>
              <xm:f>Jan!AU27:AW27</xm:f>
              <xm:sqref>BE27</xm:sqref>
            </x14:sparkline>
            <x14:sparkline>
              <xm:f>Jan!AU28:AW28</xm:f>
              <xm:sqref>BE28</xm:sqref>
            </x14:sparkline>
            <x14:sparkline>
              <xm:f>Jan!AU29:AW29</xm:f>
              <xm:sqref>BE29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3897-34B5-47AA-B3B7-F3E4D34B60D1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6" width="17.21875" customWidth="1"/>
    <col min="47" max="47" width="9.5546875" customWidth="1"/>
    <col min="48" max="48" width="9" customWidth="1"/>
    <col min="49" max="49" width="8.33203125" customWidth="1"/>
    <col min="50" max="50" width="10.44140625" customWidth="1"/>
    <col min="51" max="51" width="11" bestFit="1" customWidth="1"/>
    <col min="52" max="52" width="11.77734375" customWidth="1"/>
    <col min="53" max="53" width="8.44140625" customWidth="1"/>
    <col min="54" max="54" width="15.6640625" customWidth="1"/>
    <col min="55" max="55" width="12.77734375" customWidth="1"/>
    <col min="56" max="56" width="13.5546875" customWidth="1"/>
    <col min="57" max="57" width="15.6640625" customWidth="1"/>
    <col min="58" max="58" width="6.109375" style="21" customWidth="1"/>
    <col min="59" max="66" width="8.88671875" style="21"/>
  </cols>
  <sheetData>
    <row r="1" spans="4:58" x14ac:dyDescent="0.25">
      <c r="D1"/>
    </row>
    <row r="2" spans="4:58" x14ac:dyDescent="0.25">
      <c r="D2"/>
    </row>
    <row r="3" spans="4:58" x14ac:dyDescent="0.25">
      <c r="D3"/>
    </row>
    <row r="4" spans="4:58" x14ac:dyDescent="0.25">
      <c r="D4"/>
    </row>
    <row r="5" spans="4:58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spans="4:58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4:58" x14ac:dyDescent="0.25">
      <c r="E7" s="21"/>
      <c r="F7" s="21"/>
      <c r="G7" s="27" t="s">
        <v>27</v>
      </c>
      <c r="H7" s="33">
        <v>45689</v>
      </c>
      <c r="I7" s="33"/>
      <c r="J7" s="28"/>
      <c r="K7" s="28" t="s">
        <v>26</v>
      </c>
      <c r="L7" s="33">
        <f>EOMONTH(H7,0)</f>
        <v>45716</v>
      </c>
      <c r="M7" s="33"/>
      <c r="N7" s="33"/>
      <c r="O7" s="33"/>
      <c r="P7" s="33"/>
      <c r="Q7" s="33"/>
      <c r="R7" s="29"/>
      <c r="S7" s="29" t="str">
        <f>TEXT(H7,"MMMM")</f>
        <v>February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4:58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4:58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Sat</v>
      </c>
      <c r="J9" s="16" t="str">
        <f t="shared" ref="J9:AM9" si="0">TEXT(J10,"ddd")</f>
        <v>Sun</v>
      </c>
      <c r="K9" s="16" t="str">
        <f t="shared" si="0"/>
        <v>Mon</v>
      </c>
      <c r="L9" s="16" t="str">
        <f t="shared" si="0"/>
        <v>Tue</v>
      </c>
      <c r="M9" s="16" t="str">
        <f t="shared" si="0"/>
        <v>Wed</v>
      </c>
      <c r="N9" s="16" t="str">
        <f t="shared" si="0"/>
        <v>Thu</v>
      </c>
      <c r="O9" s="16" t="str">
        <f t="shared" si="0"/>
        <v>Fri</v>
      </c>
      <c r="P9" s="16" t="str">
        <f t="shared" si="0"/>
        <v>Sat</v>
      </c>
      <c r="Q9" s="16" t="str">
        <f t="shared" si="0"/>
        <v>Sun</v>
      </c>
      <c r="R9" s="16" t="str">
        <f t="shared" si="0"/>
        <v>Mon</v>
      </c>
      <c r="S9" s="16" t="str">
        <f t="shared" si="0"/>
        <v>Tue</v>
      </c>
      <c r="T9" s="16" t="str">
        <f t="shared" si="0"/>
        <v>Wed</v>
      </c>
      <c r="U9" s="16" t="str">
        <f t="shared" si="0"/>
        <v>Thu</v>
      </c>
      <c r="V9" s="16" t="str">
        <f t="shared" si="0"/>
        <v>Fri</v>
      </c>
      <c r="W9" s="16" t="str">
        <f t="shared" si="0"/>
        <v>Sat</v>
      </c>
      <c r="X9" s="16" t="str">
        <f t="shared" si="0"/>
        <v>Sun</v>
      </c>
      <c r="Y9" s="16" t="str">
        <f t="shared" si="0"/>
        <v>Mon</v>
      </c>
      <c r="Z9" s="16" t="str">
        <f t="shared" si="0"/>
        <v>Tue</v>
      </c>
      <c r="AA9" s="16" t="str">
        <f t="shared" si="0"/>
        <v>Wed</v>
      </c>
      <c r="AB9" s="16" t="str">
        <f t="shared" si="0"/>
        <v>Thu</v>
      </c>
      <c r="AC9" s="16" t="str">
        <f t="shared" si="0"/>
        <v>Fri</v>
      </c>
      <c r="AD9" s="16" t="str">
        <f t="shared" si="0"/>
        <v>Sat</v>
      </c>
      <c r="AE9" s="16" t="str">
        <f t="shared" si="0"/>
        <v>Sun</v>
      </c>
      <c r="AF9" s="16" t="str">
        <f t="shared" si="0"/>
        <v>Mon</v>
      </c>
      <c r="AG9" s="16" t="str">
        <f t="shared" si="0"/>
        <v>Tue</v>
      </c>
      <c r="AH9" s="16" t="str">
        <f t="shared" si="0"/>
        <v>Wed</v>
      </c>
      <c r="AI9" s="16" t="str">
        <f t="shared" si="0"/>
        <v>Thu</v>
      </c>
      <c r="AJ9" s="16" t="str">
        <f t="shared" si="0"/>
        <v>Fri</v>
      </c>
      <c r="AK9" s="16" t="str">
        <f t="shared" si="0"/>
        <v/>
      </c>
      <c r="AL9" s="16" t="str">
        <f t="shared" si="0"/>
        <v/>
      </c>
      <c r="AM9" s="17" t="str">
        <f t="shared" si="0"/>
        <v/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</row>
    <row r="10" spans="4:58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45689</v>
      </c>
      <c r="J10" s="6">
        <f t="shared" ref="J10:AM10" si="1">+IF(I10&lt;$L$7,I10+1,"")</f>
        <v>45690</v>
      </c>
      <c r="K10" s="6">
        <f t="shared" si="1"/>
        <v>45691</v>
      </c>
      <c r="L10" s="6">
        <f t="shared" si="1"/>
        <v>45692</v>
      </c>
      <c r="M10" s="6">
        <f t="shared" si="1"/>
        <v>45693</v>
      </c>
      <c r="N10" s="6">
        <f t="shared" si="1"/>
        <v>45694</v>
      </c>
      <c r="O10" s="6">
        <f t="shared" si="1"/>
        <v>45695</v>
      </c>
      <c r="P10" s="6">
        <f t="shared" si="1"/>
        <v>45696</v>
      </c>
      <c r="Q10" s="6">
        <f t="shared" si="1"/>
        <v>45697</v>
      </c>
      <c r="R10" s="6">
        <f t="shared" si="1"/>
        <v>45698</v>
      </c>
      <c r="S10" s="6">
        <f t="shared" si="1"/>
        <v>45699</v>
      </c>
      <c r="T10" s="6">
        <f t="shared" si="1"/>
        <v>45700</v>
      </c>
      <c r="U10" s="6">
        <f t="shared" si="1"/>
        <v>45701</v>
      </c>
      <c r="V10" s="6">
        <f t="shared" si="1"/>
        <v>45702</v>
      </c>
      <c r="W10" s="6">
        <f t="shared" si="1"/>
        <v>45703</v>
      </c>
      <c r="X10" s="6">
        <f t="shared" si="1"/>
        <v>45704</v>
      </c>
      <c r="Y10" s="6">
        <f t="shared" si="1"/>
        <v>45705</v>
      </c>
      <c r="Z10" s="6">
        <f t="shared" si="1"/>
        <v>45706</v>
      </c>
      <c r="AA10" s="6">
        <f t="shared" si="1"/>
        <v>45707</v>
      </c>
      <c r="AB10" s="6">
        <f t="shared" si="1"/>
        <v>45708</v>
      </c>
      <c r="AC10" s="6">
        <f t="shared" si="1"/>
        <v>45709</v>
      </c>
      <c r="AD10" s="6">
        <f t="shared" si="1"/>
        <v>45710</v>
      </c>
      <c r="AE10" s="6">
        <f t="shared" si="1"/>
        <v>45711</v>
      </c>
      <c r="AF10" s="6">
        <f t="shared" si="1"/>
        <v>45712</v>
      </c>
      <c r="AG10" s="6">
        <f t="shared" si="1"/>
        <v>45713</v>
      </c>
      <c r="AH10" s="6">
        <f t="shared" si="1"/>
        <v>45714</v>
      </c>
      <c r="AI10" s="6">
        <f t="shared" si="1"/>
        <v>45715</v>
      </c>
      <c r="AJ10" s="6">
        <f t="shared" si="1"/>
        <v>45716</v>
      </c>
      <c r="AK10" s="6" t="str">
        <f t="shared" si="1"/>
        <v/>
      </c>
      <c r="AL10" s="6" t="str">
        <f t="shared" si="1"/>
        <v/>
      </c>
      <c r="AM10" s="7" t="str">
        <f t="shared" si="1"/>
        <v/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46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28</v>
      </c>
      <c r="AZ10">
        <f>AY10-(AV10+AW10)</f>
        <v>28</v>
      </c>
      <c r="BA10">
        <v>14716</v>
      </c>
      <c r="BB10" s="18">
        <f>BA10/AZ10</f>
        <v>525.57142857142856</v>
      </c>
      <c r="BC10" s="18">
        <f>BB10*AV10</f>
        <v>0</v>
      </c>
      <c r="BD10" s="18">
        <f>BA10-BC10</f>
        <v>14716</v>
      </c>
      <c r="BF10" s="26"/>
    </row>
    <row r="11" spans="4:58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tr">
        <f t="shared" ref="J11:Q20" si="7">IF(J$9="Sun","WO","")</f>
        <v>WO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tr">
        <f t="shared" si="7"/>
        <v>WO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tr">
        <f t="shared" ref="X11:X20" si="8">IF(X$9="Sun","WO","")</f>
        <v>WO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tr">
        <f t="shared" ref="AE11:AE20" si="9">IF(AE$9="Sun","WO","")</f>
        <v>WO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46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28</v>
      </c>
      <c r="AZ11">
        <f t="shared" ref="AZ11:AZ29" si="10">AY11-(AV11+AW11)</f>
        <v>28</v>
      </c>
      <c r="BA11">
        <v>22026</v>
      </c>
      <c r="BB11" s="18">
        <f t="shared" ref="BB11:BB29" si="11">BA11/AZ11</f>
        <v>786.64285714285711</v>
      </c>
      <c r="BC11" s="18">
        <f t="shared" ref="BC11:BC29" si="12">BB11*AV11</f>
        <v>0</v>
      </c>
      <c r="BD11" s="18">
        <f t="shared" ref="BD11:BD29" si="13">BA11-BC11</f>
        <v>22026</v>
      </c>
      <c r="BF11" s="26"/>
    </row>
    <row r="12" spans="4:58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tr">
        <f t="shared" si="7"/>
        <v>WO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tr">
        <f t="shared" si="7"/>
        <v>WO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tr">
        <f t="shared" si="8"/>
        <v>WO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tr">
        <f t="shared" si="9"/>
        <v>WO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46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28</v>
      </c>
      <c r="AZ12">
        <f t="shared" si="10"/>
        <v>28</v>
      </c>
      <c r="BA12">
        <v>30851</v>
      </c>
      <c r="BB12" s="18">
        <f t="shared" si="11"/>
        <v>1101.8214285714287</v>
      </c>
      <c r="BC12" s="18">
        <f t="shared" si="12"/>
        <v>0</v>
      </c>
      <c r="BD12" s="18">
        <f t="shared" si="13"/>
        <v>30851</v>
      </c>
      <c r="BF12" s="26"/>
    </row>
    <row r="13" spans="4:58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tr">
        <f t="shared" si="7"/>
        <v>WO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tr">
        <f t="shared" si="7"/>
        <v>WO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tr">
        <f t="shared" si="8"/>
        <v>WO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tr">
        <f t="shared" si="9"/>
        <v>WO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46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28</v>
      </c>
      <c r="AZ13">
        <f t="shared" si="10"/>
        <v>28</v>
      </c>
      <c r="BA13">
        <v>31938</v>
      </c>
      <c r="BB13" s="18">
        <f t="shared" si="11"/>
        <v>1140.6428571428571</v>
      </c>
      <c r="BC13" s="18">
        <f t="shared" si="12"/>
        <v>0</v>
      </c>
      <c r="BD13" s="18">
        <f t="shared" si="13"/>
        <v>31938</v>
      </c>
      <c r="BF13" s="26"/>
    </row>
    <row r="14" spans="4:58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tr">
        <f t="shared" si="7"/>
        <v>WO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tr">
        <f t="shared" si="7"/>
        <v>WO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tr">
        <f t="shared" si="8"/>
        <v>WO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tr">
        <f t="shared" si="9"/>
        <v>WO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46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28</v>
      </c>
      <c r="AZ14">
        <f t="shared" si="10"/>
        <v>28</v>
      </c>
      <c r="BA14">
        <v>18560</v>
      </c>
      <c r="BB14" s="18">
        <f t="shared" si="11"/>
        <v>662.85714285714289</v>
      </c>
      <c r="BC14" s="18">
        <f t="shared" si="12"/>
        <v>0</v>
      </c>
      <c r="BD14" s="18">
        <f t="shared" si="13"/>
        <v>18560</v>
      </c>
      <c r="BF14" s="26"/>
    </row>
    <row r="15" spans="4:58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tr">
        <f t="shared" si="7"/>
        <v>WO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tr">
        <f t="shared" si="7"/>
        <v>WO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tr">
        <f t="shared" si="8"/>
        <v>WO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tr">
        <f t="shared" si="9"/>
        <v>WO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46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28</v>
      </c>
      <c r="AZ15">
        <f t="shared" si="10"/>
        <v>28</v>
      </c>
      <c r="BA15">
        <v>49976</v>
      </c>
      <c r="BB15" s="18">
        <f t="shared" si="11"/>
        <v>1784.8571428571429</v>
      </c>
      <c r="BC15" s="18">
        <f t="shared" si="12"/>
        <v>0</v>
      </c>
      <c r="BD15" s="18">
        <f t="shared" si="13"/>
        <v>49976</v>
      </c>
      <c r="BF15" s="26"/>
    </row>
    <row r="16" spans="4:58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tr">
        <f t="shared" si="7"/>
        <v>WO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tr">
        <f t="shared" si="7"/>
        <v>WO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tr">
        <f t="shared" si="8"/>
        <v>WO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tr">
        <f t="shared" si="9"/>
        <v>WO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46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28</v>
      </c>
      <c r="AZ16">
        <f t="shared" si="10"/>
        <v>28</v>
      </c>
      <c r="BA16">
        <v>28060</v>
      </c>
      <c r="BB16" s="18">
        <f t="shared" si="11"/>
        <v>1002.1428571428571</v>
      </c>
      <c r="BC16" s="18">
        <f t="shared" si="12"/>
        <v>0</v>
      </c>
      <c r="BD16" s="18">
        <f t="shared" si="13"/>
        <v>28060</v>
      </c>
      <c r="BF16" s="26"/>
    </row>
    <row r="17" spans="1:58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tr">
        <f t="shared" si="7"/>
        <v>WO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tr">
        <f t="shared" si="7"/>
        <v>WO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tr">
        <f t="shared" si="8"/>
        <v>WO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tr">
        <f t="shared" si="9"/>
        <v>WO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46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28</v>
      </c>
      <c r="AZ17">
        <f t="shared" si="10"/>
        <v>28</v>
      </c>
      <c r="BA17">
        <v>21269</v>
      </c>
      <c r="BB17" s="18">
        <f t="shared" si="11"/>
        <v>759.60714285714289</v>
      </c>
      <c r="BC17" s="18">
        <f t="shared" si="12"/>
        <v>0</v>
      </c>
      <c r="BD17" s="18">
        <f t="shared" si="13"/>
        <v>21269</v>
      </c>
      <c r="BF17" s="26"/>
    </row>
    <row r="18" spans="1:58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tr">
        <f t="shared" si="7"/>
        <v>WO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tr">
        <f t="shared" si="7"/>
        <v>WO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tr">
        <f t="shared" si="8"/>
        <v>WO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tr">
        <f t="shared" si="9"/>
        <v>WO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46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28</v>
      </c>
      <c r="AZ18">
        <f t="shared" si="10"/>
        <v>28</v>
      </c>
      <c r="BA18">
        <v>39672</v>
      </c>
      <c r="BB18" s="18">
        <f t="shared" si="11"/>
        <v>1416.8571428571429</v>
      </c>
      <c r="BC18" s="18">
        <f t="shared" si="12"/>
        <v>0</v>
      </c>
      <c r="BD18" s="18">
        <f t="shared" si="13"/>
        <v>39672</v>
      </c>
      <c r="BF18" s="26"/>
    </row>
    <row r="19" spans="1:58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tr">
        <f t="shared" si="7"/>
        <v>WO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tr">
        <f t="shared" si="7"/>
        <v>WO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tr">
        <f t="shared" si="8"/>
        <v>WO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tr">
        <f t="shared" si="9"/>
        <v>WO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46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28</v>
      </c>
      <c r="AZ19">
        <f t="shared" si="10"/>
        <v>28</v>
      </c>
      <c r="BA19">
        <v>22029</v>
      </c>
      <c r="BB19" s="18">
        <f t="shared" si="11"/>
        <v>786.75</v>
      </c>
      <c r="BC19" s="18">
        <f t="shared" si="12"/>
        <v>0</v>
      </c>
      <c r="BD19" s="18">
        <f t="shared" si="13"/>
        <v>22029</v>
      </c>
      <c r="BF19" s="26"/>
    </row>
    <row r="20" spans="1:58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tr">
        <f t="shared" si="7"/>
        <v>WO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tr">
        <f t="shared" si="7"/>
        <v>WO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tr">
        <f t="shared" si="8"/>
        <v>WO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tr">
        <f t="shared" si="9"/>
        <v>WO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46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28</v>
      </c>
      <c r="AZ20">
        <f t="shared" si="10"/>
        <v>28</v>
      </c>
      <c r="BA20">
        <v>18073</v>
      </c>
      <c r="BB20" s="18">
        <f t="shared" si="11"/>
        <v>645.46428571428567</v>
      </c>
      <c r="BC20" s="18">
        <f t="shared" si="12"/>
        <v>0</v>
      </c>
      <c r="BD20" s="18">
        <f t="shared" si="13"/>
        <v>18073</v>
      </c>
      <c r="BF20" s="26"/>
    </row>
    <row r="21" spans="1:58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tr">
        <f t="shared" ref="J21:Q30" si="14">IF(J$9="Sun","WO","")</f>
        <v>WO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tr">
        <f t="shared" si="14"/>
        <v>WO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tr">
        <f t="shared" ref="X21:X30" si="15">IF(X$9="Sun","WO","")</f>
        <v>WO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tr">
        <f t="shared" ref="AE21:AE30" si="16">IF(AE$9="Sun","WO","")</f>
        <v>WO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46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28</v>
      </c>
      <c r="AZ21">
        <f t="shared" si="10"/>
        <v>28</v>
      </c>
      <c r="BA21">
        <v>24427</v>
      </c>
      <c r="BB21" s="18">
        <f t="shared" si="11"/>
        <v>872.39285714285711</v>
      </c>
      <c r="BC21" s="18">
        <f t="shared" si="12"/>
        <v>0</v>
      </c>
      <c r="BD21" s="18">
        <f t="shared" si="13"/>
        <v>24427</v>
      </c>
      <c r="BF21" s="26"/>
    </row>
    <row r="22" spans="1:58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tr">
        <f t="shared" si="14"/>
        <v>WO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tr">
        <f t="shared" si="14"/>
        <v>WO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tr">
        <f t="shared" si="15"/>
        <v>WO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tr">
        <f t="shared" si="16"/>
        <v>WO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46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28</v>
      </c>
      <c r="AZ22">
        <f t="shared" si="10"/>
        <v>28</v>
      </c>
      <c r="BA22">
        <v>31952</v>
      </c>
      <c r="BB22" s="18">
        <f t="shared" si="11"/>
        <v>1141.1428571428571</v>
      </c>
      <c r="BC22" s="18">
        <f t="shared" si="12"/>
        <v>0</v>
      </c>
      <c r="BD22" s="18">
        <f t="shared" si="13"/>
        <v>31952</v>
      </c>
      <c r="BF22" s="26"/>
    </row>
    <row r="23" spans="1:58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tr">
        <f t="shared" si="14"/>
        <v>WO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tr">
        <f t="shared" si="14"/>
        <v>WO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tr">
        <f t="shared" si="15"/>
        <v>WO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tr">
        <f t="shared" si="16"/>
        <v>WO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46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28</v>
      </c>
      <c r="AZ23">
        <f t="shared" si="10"/>
        <v>28</v>
      </c>
      <c r="BA23">
        <v>41337</v>
      </c>
      <c r="BB23" s="18">
        <f t="shared" si="11"/>
        <v>1476.3214285714287</v>
      </c>
      <c r="BC23" s="18">
        <f t="shared" si="12"/>
        <v>0</v>
      </c>
      <c r="BD23" s="18">
        <f t="shared" si="13"/>
        <v>41337</v>
      </c>
      <c r="BF23" s="26"/>
    </row>
    <row r="24" spans="1:58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tr">
        <f t="shared" si="14"/>
        <v>WO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tr">
        <f t="shared" si="14"/>
        <v>WO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tr">
        <f t="shared" si="15"/>
        <v>WO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tr">
        <f t="shared" si="16"/>
        <v>WO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46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28</v>
      </c>
      <c r="AZ24">
        <f t="shared" si="10"/>
        <v>28</v>
      </c>
      <c r="BA24">
        <v>47616</v>
      </c>
      <c r="BB24" s="18">
        <f t="shared" si="11"/>
        <v>1700.5714285714287</v>
      </c>
      <c r="BC24" s="18">
        <f t="shared" si="12"/>
        <v>0</v>
      </c>
      <c r="BD24" s="18">
        <f t="shared" si="13"/>
        <v>47616</v>
      </c>
      <c r="BF24" s="26"/>
    </row>
    <row r="25" spans="1:58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tr">
        <f t="shared" si="14"/>
        <v>WO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tr">
        <f t="shared" si="14"/>
        <v>WO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tr">
        <f t="shared" si="15"/>
        <v>WO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tr">
        <f t="shared" si="16"/>
        <v>WO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46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28</v>
      </c>
      <c r="AZ25">
        <f t="shared" si="10"/>
        <v>28</v>
      </c>
      <c r="BA25">
        <v>45482</v>
      </c>
      <c r="BB25" s="18">
        <f t="shared" si="11"/>
        <v>1624.3571428571429</v>
      </c>
      <c r="BC25" s="18">
        <f t="shared" si="12"/>
        <v>0</v>
      </c>
      <c r="BD25" s="18">
        <f t="shared" si="13"/>
        <v>45482</v>
      </c>
      <c r="BF25" s="26"/>
    </row>
    <row r="26" spans="1:58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tr">
        <f t="shared" si="14"/>
        <v>WO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tr">
        <f t="shared" si="14"/>
        <v>WO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tr">
        <f t="shared" si="15"/>
        <v>WO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tr">
        <f t="shared" si="16"/>
        <v>WO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46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28</v>
      </c>
      <c r="AZ26">
        <f t="shared" si="10"/>
        <v>28</v>
      </c>
      <c r="BA26">
        <v>28265</v>
      </c>
      <c r="BB26" s="18">
        <f t="shared" si="11"/>
        <v>1009.4642857142857</v>
      </c>
      <c r="BC26" s="18">
        <f t="shared" si="12"/>
        <v>0</v>
      </c>
      <c r="BD26" s="18">
        <f t="shared" si="13"/>
        <v>28265</v>
      </c>
      <c r="BF26" s="26"/>
    </row>
    <row r="27" spans="1:58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tr">
        <f t="shared" si="14"/>
        <v>WO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tr">
        <f t="shared" si="14"/>
        <v>WO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tr">
        <f t="shared" si="15"/>
        <v>WO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tr">
        <f t="shared" si="16"/>
        <v>WO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46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28</v>
      </c>
      <c r="AZ27">
        <f t="shared" si="10"/>
        <v>28</v>
      </c>
      <c r="BA27">
        <v>33607</v>
      </c>
      <c r="BB27" s="18">
        <f t="shared" si="11"/>
        <v>1200.25</v>
      </c>
      <c r="BC27" s="18">
        <f t="shared" si="12"/>
        <v>0</v>
      </c>
      <c r="BD27" s="18">
        <f t="shared" si="13"/>
        <v>33607</v>
      </c>
      <c r="BF27" s="26"/>
    </row>
    <row r="28" spans="1:58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tr">
        <f t="shared" si="14"/>
        <v>WO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tr">
        <f t="shared" si="14"/>
        <v>WO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tr">
        <f t="shared" si="15"/>
        <v>WO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tr">
        <f t="shared" si="16"/>
        <v>WO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46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28</v>
      </c>
      <c r="AZ28">
        <f t="shared" si="10"/>
        <v>28</v>
      </c>
      <c r="BA28">
        <v>34879</v>
      </c>
      <c r="BB28" s="18">
        <f t="shared" si="11"/>
        <v>1245.6785714285713</v>
      </c>
      <c r="BC28" s="18">
        <f t="shared" si="12"/>
        <v>0</v>
      </c>
      <c r="BD28" s="18">
        <f t="shared" si="13"/>
        <v>34879</v>
      </c>
      <c r="BF28" s="26"/>
    </row>
    <row r="29" spans="1:58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tr">
        <f t="shared" si="14"/>
        <v>WO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tr">
        <f t="shared" si="14"/>
        <v>WO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tr">
        <f t="shared" si="15"/>
        <v>WO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tr">
        <f t="shared" si="16"/>
        <v>WO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46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28</v>
      </c>
      <c r="AZ29">
        <f t="shared" si="10"/>
        <v>28</v>
      </c>
      <c r="BA29">
        <v>17911</v>
      </c>
      <c r="BB29" s="18">
        <f t="shared" si="11"/>
        <v>639.67857142857144</v>
      </c>
      <c r="BC29" s="18">
        <f t="shared" si="12"/>
        <v>0</v>
      </c>
      <c r="BD29" s="18">
        <f t="shared" si="13"/>
        <v>17911</v>
      </c>
      <c r="BF29" s="26"/>
    </row>
    <row r="30" spans="1:58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tr">
        <f t="shared" si="14"/>
        <v>WO</v>
      </c>
      <c r="K30" s="11" t="s">
        <v>40</v>
      </c>
      <c r="L30" s="11" t="s">
        <v>40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tr">
        <f t="shared" si="14"/>
        <v>WO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tr">
        <f t="shared" si="15"/>
        <v>WO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tr">
        <f t="shared" si="16"/>
        <v>WO</v>
      </c>
      <c r="AF30" s="11" t="s">
        <v>40</v>
      </c>
      <c r="AG30" s="11" t="s">
        <v>40</v>
      </c>
      <c r="AH30" s="11" t="s">
        <v>40</v>
      </c>
      <c r="AI30" s="11" t="s">
        <v>40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phoneticPr fontId="5" type="noConversion"/>
  <conditionalFormatting sqref="I11:AM30">
    <cfRule type="containsText" dxfId="43" priority="5" operator="containsText" text="L">
      <formula>NOT(ISERROR(SEARCH("L",I11)))</formula>
    </cfRule>
    <cfRule type="cellIs" dxfId="42" priority="6" operator="equal">
      <formula>"A"</formula>
    </cfRule>
    <cfRule type="containsText" dxfId="41" priority="7" operator="containsText" text="P">
      <formula>NOT(ISERROR(SEARCH("P",I11)))</formula>
    </cfRule>
    <cfRule type="containsText" dxfId="40" priority="8" operator="containsText" text="WO">
      <formula>NOT(ISERROR(SEARCH("WO",I11)))</formula>
    </cfRule>
  </conditionalFormatting>
  <dataValidations count="1">
    <dataValidation type="list" allowBlank="1" showInputMessage="1" showErrorMessage="1" sqref="I11:L30 N11:S30 U11:Z30 AB11:AG30 AI11:AM30" xr:uid="{09315E44-3BED-4A7D-A896-7401A2C91D4A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21D052-462D-4C4B-AB37-DCDB1F1BC456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E679840-4419-4DA4-BC7D-B6A68FF4E3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Feb!AU10:AW10</xm:f>
              <xm:sqref>BE10</xm:sqref>
            </x14:sparkline>
            <x14:sparkline>
              <xm:f>Feb!AU11:AW11</xm:f>
              <xm:sqref>BE11</xm:sqref>
            </x14:sparkline>
            <x14:sparkline>
              <xm:f>Feb!AU12:AW12</xm:f>
              <xm:sqref>BE12</xm:sqref>
            </x14:sparkline>
            <x14:sparkline>
              <xm:f>Feb!AU13:AW13</xm:f>
              <xm:sqref>BE13</xm:sqref>
            </x14:sparkline>
            <x14:sparkline>
              <xm:f>Feb!AU14:AW14</xm:f>
              <xm:sqref>BE14</xm:sqref>
            </x14:sparkline>
            <x14:sparkline>
              <xm:f>Feb!AU15:AW15</xm:f>
              <xm:sqref>BE15</xm:sqref>
            </x14:sparkline>
            <x14:sparkline>
              <xm:f>Feb!AU16:AW16</xm:f>
              <xm:sqref>BE16</xm:sqref>
            </x14:sparkline>
            <x14:sparkline>
              <xm:f>Feb!AU17:AW17</xm:f>
              <xm:sqref>BE17</xm:sqref>
            </x14:sparkline>
            <x14:sparkline>
              <xm:f>Feb!AU18:AW18</xm:f>
              <xm:sqref>BE18</xm:sqref>
            </x14:sparkline>
            <x14:sparkline>
              <xm:f>Feb!AU19:AW19</xm:f>
              <xm:sqref>BE19</xm:sqref>
            </x14:sparkline>
            <x14:sparkline>
              <xm:f>Feb!AU20:AW20</xm:f>
              <xm:sqref>BE20</xm:sqref>
            </x14:sparkline>
            <x14:sparkline>
              <xm:f>Feb!AU21:AW21</xm:f>
              <xm:sqref>BE21</xm:sqref>
            </x14:sparkline>
            <x14:sparkline>
              <xm:f>Feb!AU22:AW22</xm:f>
              <xm:sqref>BE22</xm:sqref>
            </x14:sparkline>
            <x14:sparkline>
              <xm:f>Feb!AU23:AW23</xm:f>
              <xm:sqref>BE23</xm:sqref>
            </x14:sparkline>
            <x14:sparkline>
              <xm:f>Feb!AU24:AW24</xm:f>
              <xm:sqref>BE24</xm:sqref>
            </x14:sparkline>
            <x14:sparkline>
              <xm:f>Feb!AU25:AW25</xm:f>
              <xm:sqref>BE25</xm:sqref>
            </x14:sparkline>
            <x14:sparkline>
              <xm:f>Feb!AU26:AW26</xm:f>
              <xm:sqref>BE26</xm:sqref>
            </x14:sparkline>
            <x14:sparkline>
              <xm:f>Feb!AU27:AW27</xm:f>
              <xm:sqref>BE27</xm:sqref>
            </x14:sparkline>
            <x14:sparkline>
              <xm:f>Feb!AU28:AW28</xm:f>
              <xm:sqref>BE28</xm:sqref>
            </x14:sparkline>
            <x14:sparkline>
              <xm:f>Feb!AU29:AW29</xm:f>
              <xm:sqref>BE29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9819-221E-46C2-BD30-B8BB69ADD940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45717</v>
      </c>
      <c r="I7" s="33"/>
      <c r="J7" s="28"/>
      <c r="K7" s="28" t="s">
        <v>26</v>
      </c>
      <c r="L7" s="33">
        <f>EOMONTH(H7,0)</f>
        <v>45747</v>
      </c>
      <c r="M7" s="33"/>
      <c r="N7" s="33"/>
      <c r="O7" s="33"/>
      <c r="P7" s="33"/>
      <c r="Q7" s="33"/>
      <c r="R7" s="29"/>
      <c r="S7" s="29" t="str">
        <f>TEXT(H7,"MMMM")</f>
        <v>March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Sat</v>
      </c>
      <c r="J9" s="16" t="str">
        <f t="shared" ref="J9:AM9" si="0">TEXT(J10,"ddd")</f>
        <v>Sun</v>
      </c>
      <c r="K9" s="16" t="str">
        <f t="shared" si="0"/>
        <v>Mon</v>
      </c>
      <c r="L9" s="16" t="str">
        <f t="shared" si="0"/>
        <v>Tue</v>
      </c>
      <c r="M9" s="16" t="str">
        <f t="shared" si="0"/>
        <v>Wed</v>
      </c>
      <c r="N9" s="16" t="str">
        <f t="shared" si="0"/>
        <v>Thu</v>
      </c>
      <c r="O9" s="16" t="str">
        <f t="shared" si="0"/>
        <v>Fri</v>
      </c>
      <c r="P9" s="16" t="str">
        <f t="shared" si="0"/>
        <v>Sat</v>
      </c>
      <c r="Q9" s="16" t="str">
        <f t="shared" si="0"/>
        <v>Sun</v>
      </c>
      <c r="R9" s="16" t="str">
        <f t="shared" si="0"/>
        <v>Mon</v>
      </c>
      <c r="S9" s="16" t="str">
        <f t="shared" si="0"/>
        <v>Tue</v>
      </c>
      <c r="T9" s="16" t="str">
        <f t="shared" si="0"/>
        <v>Wed</v>
      </c>
      <c r="U9" s="16" t="str">
        <f t="shared" si="0"/>
        <v>Thu</v>
      </c>
      <c r="V9" s="16" t="str">
        <f t="shared" si="0"/>
        <v>Fri</v>
      </c>
      <c r="W9" s="16" t="str">
        <f t="shared" si="0"/>
        <v>Sat</v>
      </c>
      <c r="X9" s="16" t="str">
        <f t="shared" si="0"/>
        <v>Sun</v>
      </c>
      <c r="Y9" s="16" t="str">
        <f t="shared" si="0"/>
        <v>Mon</v>
      </c>
      <c r="Z9" s="16" t="str">
        <f t="shared" si="0"/>
        <v>Tue</v>
      </c>
      <c r="AA9" s="16" t="str">
        <f t="shared" si="0"/>
        <v>Wed</v>
      </c>
      <c r="AB9" s="16" t="str">
        <f t="shared" si="0"/>
        <v>Thu</v>
      </c>
      <c r="AC9" s="16" t="str">
        <f t="shared" si="0"/>
        <v>Fri</v>
      </c>
      <c r="AD9" s="16" t="str">
        <f t="shared" si="0"/>
        <v>Sat</v>
      </c>
      <c r="AE9" s="16" t="str">
        <f t="shared" si="0"/>
        <v>Sun</v>
      </c>
      <c r="AF9" s="16" t="str">
        <f t="shared" si="0"/>
        <v>Mon</v>
      </c>
      <c r="AG9" s="16" t="str">
        <f t="shared" si="0"/>
        <v>Tue</v>
      </c>
      <c r="AH9" s="16" t="str">
        <f t="shared" si="0"/>
        <v>Wed</v>
      </c>
      <c r="AI9" s="16" t="str">
        <f t="shared" si="0"/>
        <v>Thu</v>
      </c>
      <c r="AJ9" s="16" t="str">
        <f t="shared" si="0"/>
        <v>Fri</v>
      </c>
      <c r="AK9" s="16" t="str">
        <f t="shared" si="0"/>
        <v>Sat</v>
      </c>
      <c r="AL9" s="16" t="str">
        <f t="shared" si="0"/>
        <v>Sun</v>
      </c>
      <c r="AM9" s="17" t="str">
        <f t="shared" si="0"/>
        <v>Mon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45717</v>
      </c>
      <c r="J10" s="6">
        <f t="shared" ref="J10:AM10" si="1">+IF(I10&lt;$L$7,I10+1,"")</f>
        <v>45718</v>
      </c>
      <c r="K10" s="6">
        <f t="shared" si="1"/>
        <v>45719</v>
      </c>
      <c r="L10" s="6">
        <f t="shared" si="1"/>
        <v>45720</v>
      </c>
      <c r="M10" s="6">
        <f t="shared" si="1"/>
        <v>45721</v>
      </c>
      <c r="N10" s="6">
        <f t="shared" si="1"/>
        <v>45722</v>
      </c>
      <c r="O10" s="6">
        <f t="shared" si="1"/>
        <v>45723</v>
      </c>
      <c r="P10" s="6">
        <f t="shared" si="1"/>
        <v>45724</v>
      </c>
      <c r="Q10" s="6">
        <f t="shared" si="1"/>
        <v>45725</v>
      </c>
      <c r="R10" s="6">
        <f t="shared" si="1"/>
        <v>45726</v>
      </c>
      <c r="S10" s="6">
        <f t="shared" si="1"/>
        <v>45727</v>
      </c>
      <c r="T10" s="6">
        <f t="shared" si="1"/>
        <v>45728</v>
      </c>
      <c r="U10" s="6">
        <f t="shared" si="1"/>
        <v>45729</v>
      </c>
      <c r="V10" s="6">
        <f t="shared" si="1"/>
        <v>45730</v>
      </c>
      <c r="W10" s="6">
        <f t="shared" si="1"/>
        <v>45731</v>
      </c>
      <c r="X10" s="6">
        <f t="shared" si="1"/>
        <v>45732</v>
      </c>
      <c r="Y10" s="6">
        <f t="shared" si="1"/>
        <v>45733</v>
      </c>
      <c r="Z10" s="6">
        <f t="shared" si="1"/>
        <v>45734</v>
      </c>
      <c r="AA10" s="6">
        <f t="shared" si="1"/>
        <v>45735</v>
      </c>
      <c r="AB10" s="6">
        <f t="shared" si="1"/>
        <v>45736</v>
      </c>
      <c r="AC10" s="6">
        <f t="shared" si="1"/>
        <v>45737</v>
      </c>
      <c r="AD10" s="6">
        <f t="shared" si="1"/>
        <v>45738</v>
      </c>
      <c r="AE10" s="6">
        <f t="shared" si="1"/>
        <v>45739</v>
      </c>
      <c r="AF10" s="6">
        <f t="shared" si="1"/>
        <v>45740</v>
      </c>
      <c r="AG10" s="6">
        <f t="shared" si="1"/>
        <v>45741</v>
      </c>
      <c r="AH10" s="6">
        <f t="shared" si="1"/>
        <v>45742</v>
      </c>
      <c r="AI10" s="6">
        <f t="shared" si="1"/>
        <v>45743</v>
      </c>
      <c r="AJ10" s="6">
        <f t="shared" si="1"/>
        <v>45744</v>
      </c>
      <c r="AK10" s="6">
        <f t="shared" si="1"/>
        <v>45745</v>
      </c>
      <c r="AL10" s="6">
        <f t="shared" si="1"/>
        <v>45746</v>
      </c>
      <c r="AM10" s="7">
        <f t="shared" si="1"/>
        <v>45747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47</v>
      </c>
      <c r="AU10">
        <f t="shared" ref="AU10:AU29" si="2">COUNTIF(I11:AM11,"P")</f>
        <v>26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5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5</v>
      </c>
      <c r="I11" s="1" t="s">
        <v>40</v>
      </c>
      <c r="J11" s="1" t="str">
        <f t="shared" ref="J11:Q20" si="7">IF(J$9="Sun","WO","")</f>
        <v>WO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tr">
        <f t="shared" si="7"/>
        <v>WO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tr">
        <f t="shared" ref="X11:X20" si="8">IF(X$9="Sun","WO","")</f>
        <v>WO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tr">
        <f t="shared" ref="AE11:AL20" si="9">IF(AE$9="Sun","WO","")</f>
        <v>WO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tr">
        <f t="shared" si="9"/>
        <v>WO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47</v>
      </c>
      <c r="AU11">
        <f t="shared" si="2"/>
        <v>26</v>
      </c>
      <c r="AV11">
        <f t="shared" si="3"/>
        <v>0</v>
      </c>
      <c r="AW11">
        <f t="shared" si="4"/>
        <v>0</v>
      </c>
      <c r="AX11">
        <f t="shared" si="5"/>
        <v>5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5</v>
      </c>
      <c r="I12" t="s">
        <v>40</v>
      </c>
      <c r="J12" s="1" t="str">
        <f t="shared" si="7"/>
        <v>WO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tr">
        <f t="shared" si="7"/>
        <v>WO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tr">
        <f t="shared" si="8"/>
        <v>WO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tr">
        <f t="shared" si="9"/>
        <v>WO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tr">
        <f t="shared" si="9"/>
        <v>WO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47</v>
      </c>
      <c r="AU12">
        <f t="shared" si="2"/>
        <v>26</v>
      </c>
      <c r="AV12">
        <f t="shared" si="3"/>
        <v>0</v>
      </c>
      <c r="AW12">
        <f t="shared" si="4"/>
        <v>0</v>
      </c>
      <c r="AX12">
        <f t="shared" si="5"/>
        <v>5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5</v>
      </c>
      <c r="I13" s="1" t="s">
        <v>40</v>
      </c>
      <c r="J13" s="1" t="str">
        <f t="shared" si="7"/>
        <v>WO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tr">
        <f t="shared" si="7"/>
        <v>WO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tr">
        <f t="shared" si="8"/>
        <v>WO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tr">
        <f t="shared" si="9"/>
        <v>WO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tr">
        <f t="shared" si="9"/>
        <v>WO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47</v>
      </c>
      <c r="AU13">
        <f t="shared" si="2"/>
        <v>26</v>
      </c>
      <c r="AV13">
        <f t="shared" si="3"/>
        <v>0</v>
      </c>
      <c r="AW13">
        <f t="shared" si="4"/>
        <v>0</v>
      </c>
      <c r="AX13">
        <f t="shared" si="5"/>
        <v>5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5</v>
      </c>
      <c r="I14" s="1" t="s">
        <v>40</v>
      </c>
      <c r="J14" s="1" t="str">
        <f t="shared" si="7"/>
        <v>WO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tr">
        <f t="shared" si="7"/>
        <v>WO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tr">
        <f t="shared" si="8"/>
        <v>WO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tr">
        <f t="shared" si="9"/>
        <v>WO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tr">
        <f t="shared" si="9"/>
        <v>WO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47</v>
      </c>
      <c r="AU14">
        <f t="shared" si="2"/>
        <v>26</v>
      </c>
      <c r="AV14">
        <f t="shared" si="3"/>
        <v>0</v>
      </c>
      <c r="AW14">
        <f t="shared" si="4"/>
        <v>0</v>
      </c>
      <c r="AX14">
        <f t="shared" si="5"/>
        <v>5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5</v>
      </c>
      <c r="I15" s="1" t="s">
        <v>40</v>
      </c>
      <c r="J15" s="1" t="str">
        <f t="shared" si="7"/>
        <v>WO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tr">
        <f t="shared" si="7"/>
        <v>WO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tr">
        <f t="shared" si="8"/>
        <v>WO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tr">
        <f t="shared" si="9"/>
        <v>WO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tr">
        <f t="shared" si="9"/>
        <v>WO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47</v>
      </c>
      <c r="AU15">
        <f t="shared" si="2"/>
        <v>26</v>
      </c>
      <c r="AV15">
        <f t="shared" si="3"/>
        <v>0</v>
      </c>
      <c r="AW15">
        <f t="shared" si="4"/>
        <v>0</v>
      </c>
      <c r="AX15">
        <f t="shared" si="5"/>
        <v>5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5</v>
      </c>
      <c r="I16" s="1" t="s">
        <v>40</v>
      </c>
      <c r="J16" s="1" t="str">
        <f t="shared" si="7"/>
        <v>WO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tr">
        <f t="shared" si="7"/>
        <v>WO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tr">
        <f t="shared" si="8"/>
        <v>WO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tr">
        <f t="shared" si="9"/>
        <v>WO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tr">
        <f t="shared" si="9"/>
        <v>WO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47</v>
      </c>
      <c r="AU16">
        <f t="shared" si="2"/>
        <v>26</v>
      </c>
      <c r="AV16">
        <f t="shared" si="3"/>
        <v>0</v>
      </c>
      <c r="AW16">
        <f t="shared" si="4"/>
        <v>0</v>
      </c>
      <c r="AX16">
        <f t="shared" si="5"/>
        <v>5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5</v>
      </c>
      <c r="I17" s="1" t="s">
        <v>40</v>
      </c>
      <c r="J17" s="1" t="str">
        <f t="shared" si="7"/>
        <v>WO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tr">
        <f t="shared" si="7"/>
        <v>WO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tr">
        <f t="shared" si="8"/>
        <v>WO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tr">
        <f t="shared" si="9"/>
        <v>WO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tr">
        <f t="shared" si="9"/>
        <v>WO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47</v>
      </c>
      <c r="AU17">
        <f t="shared" si="2"/>
        <v>26</v>
      </c>
      <c r="AV17">
        <f t="shared" si="3"/>
        <v>0</v>
      </c>
      <c r="AW17">
        <f t="shared" si="4"/>
        <v>0</v>
      </c>
      <c r="AX17">
        <f t="shared" si="5"/>
        <v>5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5</v>
      </c>
      <c r="I18" s="1" t="s">
        <v>40</v>
      </c>
      <c r="J18" s="1" t="str">
        <f t="shared" si="7"/>
        <v>WO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tr">
        <f t="shared" si="7"/>
        <v>WO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tr">
        <f t="shared" si="8"/>
        <v>WO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tr">
        <f t="shared" si="9"/>
        <v>WO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tr">
        <f t="shared" si="9"/>
        <v>WO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47</v>
      </c>
      <c r="AU18">
        <f t="shared" si="2"/>
        <v>26</v>
      </c>
      <c r="AV18">
        <f t="shared" si="3"/>
        <v>0</v>
      </c>
      <c r="AW18">
        <f t="shared" si="4"/>
        <v>0</v>
      </c>
      <c r="AX18">
        <f t="shared" si="5"/>
        <v>5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5</v>
      </c>
      <c r="I19" s="1" t="s">
        <v>40</v>
      </c>
      <c r="J19" s="1" t="str">
        <f t="shared" si="7"/>
        <v>WO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tr">
        <f t="shared" si="7"/>
        <v>WO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tr">
        <f t="shared" si="8"/>
        <v>WO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tr">
        <f t="shared" si="9"/>
        <v>WO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tr">
        <f t="shared" si="9"/>
        <v>WO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47</v>
      </c>
      <c r="AU19">
        <f t="shared" si="2"/>
        <v>26</v>
      </c>
      <c r="AV19">
        <f t="shared" si="3"/>
        <v>0</v>
      </c>
      <c r="AW19">
        <f t="shared" si="4"/>
        <v>0</v>
      </c>
      <c r="AX19">
        <f t="shared" si="5"/>
        <v>5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5</v>
      </c>
      <c r="I20" s="1" t="s">
        <v>40</v>
      </c>
      <c r="J20" s="1" t="str">
        <f t="shared" si="7"/>
        <v>WO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tr">
        <f t="shared" si="7"/>
        <v>WO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tr">
        <f t="shared" si="8"/>
        <v>WO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tr">
        <f t="shared" si="9"/>
        <v>WO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tr">
        <f t="shared" si="9"/>
        <v>WO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47</v>
      </c>
      <c r="AU20">
        <f t="shared" si="2"/>
        <v>26</v>
      </c>
      <c r="AV20">
        <f t="shared" si="3"/>
        <v>0</v>
      </c>
      <c r="AW20">
        <f t="shared" si="4"/>
        <v>0</v>
      </c>
      <c r="AX20">
        <f t="shared" si="5"/>
        <v>5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5</v>
      </c>
      <c r="I21" s="1" t="s">
        <v>40</v>
      </c>
      <c r="J21" s="1" t="str">
        <f t="shared" ref="J21:Q30" si="14">IF(J$9="Sun","WO","")</f>
        <v>WO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tr">
        <f t="shared" si="14"/>
        <v>WO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tr">
        <f t="shared" ref="X21:X30" si="15">IF(X$9="Sun","WO","")</f>
        <v>WO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tr">
        <f t="shared" ref="AE21:AL30" si="16">IF(AE$9="Sun","WO","")</f>
        <v>WO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tr">
        <f t="shared" si="16"/>
        <v>WO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47</v>
      </c>
      <c r="AU21">
        <f t="shared" si="2"/>
        <v>26</v>
      </c>
      <c r="AV21">
        <f t="shared" si="3"/>
        <v>0</v>
      </c>
      <c r="AW21">
        <f t="shared" si="4"/>
        <v>0</v>
      </c>
      <c r="AX21">
        <f t="shared" si="5"/>
        <v>5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5</v>
      </c>
      <c r="I22" s="1" t="s">
        <v>40</v>
      </c>
      <c r="J22" s="1" t="str">
        <f t="shared" si="14"/>
        <v>WO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tr">
        <f t="shared" si="14"/>
        <v>WO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tr">
        <f t="shared" si="15"/>
        <v>WO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tr">
        <f t="shared" si="16"/>
        <v>WO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tr">
        <f t="shared" si="16"/>
        <v>WO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47</v>
      </c>
      <c r="AU22">
        <f t="shared" si="2"/>
        <v>26</v>
      </c>
      <c r="AV22">
        <f t="shared" si="3"/>
        <v>0</v>
      </c>
      <c r="AW22">
        <f t="shared" si="4"/>
        <v>0</v>
      </c>
      <c r="AX22">
        <f t="shared" si="5"/>
        <v>5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5</v>
      </c>
      <c r="I23" s="1" t="s">
        <v>40</v>
      </c>
      <c r="J23" s="1" t="str">
        <f t="shared" si="14"/>
        <v>WO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tr">
        <f t="shared" si="14"/>
        <v>WO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tr">
        <f t="shared" si="15"/>
        <v>WO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tr">
        <f t="shared" si="16"/>
        <v>WO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tr">
        <f t="shared" si="16"/>
        <v>WO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47</v>
      </c>
      <c r="AU23">
        <f t="shared" si="2"/>
        <v>26</v>
      </c>
      <c r="AV23">
        <f t="shared" si="3"/>
        <v>0</v>
      </c>
      <c r="AW23">
        <f t="shared" si="4"/>
        <v>0</v>
      </c>
      <c r="AX23">
        <f t="shared" si="5"/>
        <v>5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5</v>
      </c>
      <c r="I24" s="1" t="s">
        <v>40</v>
      </c>
      <c r="J24" s="1" t="str">
        <f t="shared" si="14"/>
        <v>WO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tr">
        <f t="shared" si="14"/>
        <v>WO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tr">
        <f t="shared" si="15"/>
        <v>WO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tr">
        <f t="shared" si="16"/>
        <v>WO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tr">
        <f t="shared" si="16"/>
        <v>WO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47</v>
      </c>
      <c r="AU24">
        <f t="shared" si="2"/>
        <v>26</v>
      </c>
      <c r="AV24">
        <f t="shared" si="3"/>
        <v>0</v>
      </c>
      <c r="AW24">
        <f t="shared" si="4"/>
        <v>0</v>
      </c>
      <c r="AX24">
        <f t="shared" si="5"/>
        <v>5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5</v>
      </c>
      <c r="I25" s="1" t="s">
        <v>40</v>
      </c>
      <c r="J25" s="1" t="str">
        <f t="shared" si="14"/>
        <v>WO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tr">
        <f t="shared" si="14"/>
        <v>WO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tr">
        <f t="shared" si="15"/>
        <v>WO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tr">
        <f t="shared" si="16"/>
        <v>WO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tr">
        <f t="shared" si="16"/>
        <v>WO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47</v>
      </c>
      <c r="AU25">
        <f t="shared" si="2"/>
        <v>26</v>
      </c>
      <c r="AV25">
        <f t="shared" si="3"/>
        <v>0</v>
      </c>
      <c r="AW25">
        <f t="shared" si="4"/>
        <v>0</v>
      </c>
      <c r="AX25">
        <f t="shared" si="5"/>
        <v>5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5</v>
      </c>
      <c r="I26" s="1" t="s">
        <v>40</v>
      </c>
      <c r="J26" s="1" t="str">
        <f t="shared" si="14"/>
        <v>WO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tr">
        <f t="shared" si="14"/>
        <v>WO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tr">
        <f t="shared" si="15"/>
        <v>WO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tr">
        <f t="shared" si="16"/>
        <v>WO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tr">
        <f t="shared" si="16"/>
        <v>WO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47</v>
      </c>
      <c r="AU26">
        <f t="shared" si="2"/>
        <v>26</v>
      </c>
      <c r="AV26">
        <f t="shared" si="3"/>
        <v>0</v>
      </c>
      <c r="AW26">
        <f t="shared" si="4"/>
        <v>0</v>
      </c>
      <c r="AX26">
        <f t="shared" si="5"/>
        <v>5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5</v>
      </c>
      <c r="I27" s="1" t="s">
        <v>40</v>
      </c>
      <c r="J27" s="1" t="str">
        <f t="shared" si="14"/>
        <v>WO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tr">
        <f t="shared" si="14"/>
        <v>WO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tr">
        <f t="shared" si="15"/>
        <v>WO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tr">
        <f t="shared" si="16"/>
        <v>WO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tr">
        <f t="shared" si="16"/>
        <v>WO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47</v>
      </c>
      <c r="AU27">
        <f t="shared" si="2"/>
        <v>26</v>
      </c>
      <c r="AV27">
        <f t="shared" si="3"/>
        <v>0</v>
      </c>
      <c r="AW27">
        <f t="shared" si="4"/>
        <v>0</v>
      </c>
      <c r="AX27">
        <f t="shared" si="5"/>
        <v>5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5</v>
      </c>
      <c r="I28" s="1" t="s">
        <v>40</v>
      </c>
      <c r="J28" s="1" t="str">
        <f t="shared" si="14"/>
        <v>WO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tr">
        <f t="shared" si="14"/>
        <v>WO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tr">
        <f t="shared" si="15"/>
        <v>WO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tr">
        <f t="shared" si="16"/>
        <v>WO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tr">
        <f t="shared" si="16"/>
        <v>WO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47</v>
      </c>
      <c r="AU28">
        <f t="shared" si="2"/>
        <v>26</v>
      </c>
      <c r="AV28">
        <f t="shared" si="3"/>
        <v>0</v>
      </c>
      <c r="AW28">
        <f t="shared" si="4"/>
        <v>0</v>
      </c>
      <c r="AX28">
        <f t="shared" si="5"/>
        <v>5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5</v>
      </c>
      <c r="I29" s="1" t="s">
        <v>40</v>
      </c>
      <c r="J29" s="1" t="str">
        <f t="shared" si="14"/>
        <v>WO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tr">
        <f t="shared" si="14"/>
        <v>WO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tr">
        <f t="shared" si="15"/>
        <v>WO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tr">
        <f t="shared" si="16"/>
        <v>WO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tr">
        <f t="shared" si="16"/>
        <v>WO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47</v>
      </c>
      <c r="AU29">
        <f t="shared" si="2"/>
        <v>26</v>
      </c>
      <c r="AV29">
        <f t="shared" si="3"/>
        <v>0</v>
      </c>
      <c r="AW29">
        <f t="shared" si="4"/>
        <v>0</v>
      </c>
      <c r="AX29">
        <f t="shared" si="5"/>
        <v>5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5</v>
      </c>
      <c r="I30" s="11" t="s">
        <v>40</v>
      </c>
      <c r="J30" s="11" t="str">
        <f t="shared" si="14"/>
        <v>WO</v>
      </c>
      <c r="K30" s="11" t="s">
        <v>40</v>
      </c>
      <c r="L30" s="11" t="s">
        <v>40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tr">
        <f t="shared" si="14"/>
        <v>WO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tr">
        <f t="shared" si="15"/>
        <v>WO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tr">
        <f t="shared" si="16"/>
        <v>WO</v>
      </c>
      <c r="AF30" s="11" t="s">
        <v>40</v>
      </c>
      <c r="AG30" s="11" t="s">
        <v>40</v>
      </c>
      <c r="AH30" s="11" t="s">
        <v>40</v>
      </c>
      <c r="AI30" s="11" t="s">
        <v>40</v>
      </c>
      <c r="AJ30" s="11" t="s">
        <v>40</v>
      </c>
      <c r="AK30" s="11" t="s">
        <v>40</v>
      </c>
      <c r="AL30" s="11" t="str">
        <f t="shared" si="16"/>
        <v>WO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phoneticPr fontId="5" type="noConversion"/>
  <conditionalFormatting sqref="I11:AM11 J12:AM12 I13:AM30">
    <cfRule type="containsText" dxfId="39" priority="1" operator="containsText" text="L">
      <formula>NOT(ISERROR(SEARCH("L",I11)))</formula>
    </cfRule>
    <cfRule type="cellIs" dxfId="38" priority="2" operator="equal">
      <formula>"A"</formula>
    </cfRule>
    <cfRule type="containsText" dxfId="37" priority="3" operator="containsText" text="P">
      <formula>NOT(ISERROR(SEARCH("P",I11)))</formula>
    </cfRule>
    <cfRule type="containsText" dxfId="36" priority="4" operator="containsText" text="WO">
      <formula>NOT(ISERROR(SEARCH("WO",I11)))</formula>
    </cfRule>
  </conditionalFormatting>
  <dataValidations count="1">
    <dataValidation type="list" allowBlank="1" showInputMessage="1" showErrorMessage="1" sqref="AM11:AM30 R11:W30 Y11:AD30 AF11:AK30 K11:P30 I11 I13:I30" xr:uid="{FD41D815-5C0D-4106-82FA-40660DD26E96}">
      <formula1>"L,A,P"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A8E161-E08A-4DDF-98EA-82DA162A7BF7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AF213A7-B488-49C8-A1B8-05410FF9BEA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Mar!AU10:AW10</xm:f>
              <xm:sqref>BE10</xm:sqref>
            </x14:sparkline>
            <x14:sparkline>
              <xm:f>Mar!AU11:AW11</xm:f>
              <xm:sqref>BE11</xm:sqref>
            </x14:sparkline>
            <x14:sparkline>
              <xm:f>Mar!AU12:AW12</xm:f>
              <xm:sqref>BE12</xm:sqref>
            </x14:sparkline>
            <x14:sparkline>
              <xm:f>Mar!AU13:AW13</xm:f>
              <xm:sqref>BE13</xm:sqref>
            </x14:sparkline>
            <x14:sparkline>
              <xm:f>Mar!AU14:AW14</xm:f>
              <xm:sqref>BE14</xm:sqref>
            </x14:sparkline>
            <x14:sparkline>
              <xm:f>Mar!AU15:AW15</xm:f>
              <xm:sqref>BE15</xm:sqref>
            </x14:sparkline>
            <x14:sparkline>
              <xm:f>Mar!AU16:AW16</xm:f>
              <xm:sqref>BE16</xm:sqref>
            </x14:sparkline>
            <x14:sparkline>
              <xm:f>Mar!AU17:AW17</xm:f>
              <xm:sqref>BE17</xm:sqref>
            </x14:sparkline>
            <x14:sparkline>
              <xm:f>Mar!AU18:AW18</xm:f>
              <xm:sqref>BE18</xm:sqref>
            </x14:sparkline>
            <x14:sparkline>
              <xm:f>Mar!AU19:AW19</xm:f>
              <xm:sqref>BE19</xm:sqref>
            </x14:sparkline>
            <x14:sparkline>
              <xm:f>Mar!AU20:AW20</xm:f>
              <xm:sqref>BE20</xm:sqref>
            </x14:sparkline>
            <x14:sparkline>
              <xm:f>Mar!AU21:AW21</xm:f>
              <xm:sqref>BE21</xm:sqref>
            </x14:sparkline>
            <x14:sparkline>
              <xm:f>Mar!AU22:AW22</xm:f>
              <xm:sqref>BE22</xm:sqref>
            </x14:sparkline>
            <x14:sparkline>
              <xm:f>Mar!AU23:AW23</xm:f>
              <xm:sqref>BE23</xm:sqref>
            </x14:sparkline>
            <x14:sparkline>
              <xm:f>Mar!AU24:AW24</xm:f>
              <xm:sqref>BE24</xm:sqref>
            </x14:sparkline>
            <x14:sparkline>
              <xm:f>Mar!AU25:AW25</xm:f>
              <xm:sqref>BE25</xm:sqref>
            </x14:sparkline>
            <x14:sparkline>
              <xm:f>Mar!AU26:AW26</xm:f>
              <xm:sqref>BE26</xm:sqref>
            </x14:sparkline>
            <x14:sparkline>
              <xm:f>Mar!AU27:AW27</xm:f>
              <xm:sqref>BE27</xm:sqref>
            </x14:sparkline>
            <x14:sparkline>
              <xm:f>Mar!AU28:AW28</xm:f>
              <xm:sqref>BE28</xm:sqref>
            </x14:sparkline>
            <x14:sparkline>
              <xm:f>Mar!AU29:AW29</xm:f>
              <xm:sqref>BE29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CBBE-D52F-4ADE-944D-98967FB24C51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45748</v>
      </c>
      <c r="I7" s="33"/>
      <c r="J7" s="28"/>
      <c r="K7" s="28" t="s">
        <v>26</v>
      </c>
      <c r="L7" s="33">
        <f>EOMONTH(H7,0)</f>
        <v>45777</v>
      </c>
      <c r="M7" s="33"/>
      <c r="N7" s="33"/>
      <c r="O7" s="33"/>
      <c r="P7" s="33"/>
      <c r="Q7" s="33"/>
      <c r="R7" s="29"/>
      <c r="S7" s="29" t="str">
        <f>TEXT(H7,"MMMM")</f>
        <v>April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Tue</v>
      </c>
      <c r="J9" s="16" t="str">
        <f t="shared" ref="J9:AM9" si="0">TEXT(J10,"ddd")</f>
        <v>Wed</v>
      </c>
      <c r="K9" s="16" t="str">
        <f t="shared" si="0"/>
        <v>Thu</v>
      </c>
      <c r="L9" s="16" t="str">
        <f t="shared" si="0"/>
        <v>Fri</v>
      </c>
      <c r="M9" s="16" t="str">
        <f t="shared" si="0"/>
        <v>Sat</v>
      </c>
      <c r="N9" s="16" t="str">
        <f t="shared" si="0"/>
        <v>Sun</v>
      </c>
      <c r="O9" s="16" t="str">
        <f t="shared" si="0"/>
        <v>Mon</v>
      </c>
      <c r="P9" s="16" t="str">
        <f t="shared" si="0"/>
        <v>Tue</v>
      </c>
      <c r="Q9" s="16" t="str">
        <f t="shared" si="0"/>
        <v>Wed</v>
      </c>
      <c r="R9" s="16" t="str">
        <f t="shared" si="0"/>
        <v>Thu</v>
      </c>
      <c r="S9" s="16" t="str">
        <f t="shared" si="0"/>
        <v>Fri</v>
      </c>
      <c r="T9" s="16" t="str">
        <f t="shared" si="0"/>
        <v>Sat</v>
      </c>
      <c r="U9" s="16" t="str">
        <f t="shared" si="0"/>
        <v>Sun</v>
      </c>
      <c r="V9" s="16" t="str">
        <f t="shared" si="0"/>
        <v>Mon</v>
      </c>
      <c r="W9" s="16" t="str">
        <f t="shared" si="0"/>
        <v>Tue</v>
      </c>
      <c r="X9" s="16" t="str">
        <f t="shared" si="0"/>
        <v>Wed</v>
      </c>
      <c r="Y9" s="16" t="str">
        <f t="shared" si="0"/>
        <v>Thu</v>
      </c>
      <c r="Z9" s="16" t="str">
        <f t="shared" si="0"/>
        <v>Fri</v>
      </c>
      <c r="AA9" s="16" t="str">
        <f t="shared" si="0"/>
        <v>Sat</v>
      </c>
      <c r="AB9" s="16" t="str">
        <f t="shared" si="0"/>
        <v>Sun</v>
      </c>
      <c r="AC9" s="16" t="str">
        <f t="shared" si="0"/>
        <v>Mon</v>
      </c>
      <c r="AD9" s="16" t="str">
        <f t="shared" si="0"/>
        <v>Tue</v>
      </c>
      <c r="AE9" s="16" t="str">
        <f t="shared" si="0"/>
        <v>Wed</v>
      </c>
      <c r="AF9" s="16" t="str">
        <f t="shared" si="0"/>
        <v>Thu</v>
      </c>
      <c r="AG9" s="16" t="str">
        <f t="shared" si="0"/>
        <v>Fri</v>
      </c>
      <c r="AH9" s="16" t="str">
        <f t="shared" si="0"/>
        <v>Sat</v>
      </c>
      <c r="AI9" s="16" t="str">
        <f t="shared" si="0"/>
        <v>Sun</v>
      </c>
      <c r="AJ9" s="16" t="str">
        <f t="shared" si="0"/>
        <v>Mon</v>
      </c>
      <c r="AK9" s="16" t="str">
        <f t="shared" si="0"/>
        <v>Tue</v>
      </c>
      <c r="AL9" s="16" t="str">
        <f t="shared" si="0"/>
        <v>Wed</v>
      </c>
      <c r="AM9" s="17" t="str">
        <f t="shared" si="0"/>
        <v/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45748</v>
      </c>
      <c r="J10" s="6">
        <f t="shared" ref="J10:AM10" si="1">+IF(I10&lt;$L$7,I10+1,"")</f>
        <v>45749</v>
      </c>
      <c r="K10" s="6">
        <f t="shared" si="1"/>
        <v>45750</v>
      </c>
      <c r="L10" s="6">
        <f t="shared" si="1"/>
        <v>45751</v>
      </c>
      <c r="M10" s="6">
        <f t="shared" si="1"/>
        <v>45752</v>
      </c>
      <c r="N10" s="6">
        <f t="shared" si="1"/>
        <v>45753</v>
      </c>
      <c r="O10" s="6">
        <f t="shared" si="1"/>
        <v>45754</v>
      </c>
      <c r="P10" s="6">
        <f t="shared" si="1"/>
        <v>45755</v>
      </c>
      <c r="Q10" s="6">
        <f t="shared" si="1"/>
        <v>45756</v>
      </c>
      <c r="R10" s="6">
        <f t="shared" si="1"/>
        <v>45757</v>
      </c>
      <c r="S10" s="6">
        <f t="shared" si="1"/>
        <v>45758</v>
      </c>
      <c r="T10" s="6">
        <f t="shared" si="1"/>
        <v>45759</v>
      </c>
      <c r="U10" s="6">
        <f t="shared" si="1"/>
        <v>45760</v>
      </c>
      <c r="V10" s="6">
        <f t="shared" si="1"/>
        <v>45761</v>
      </c>
      <c r="W10" s="6">
        <f t="shared" si="1"/>
        <v>45762</v>
      </c>
      <c r="X10" s="6">
        <f t="shared" si="1"/>
        <v>45763</v>
      </c>
      <c r="Y10" s="6">
        <f t="shared" si="1"/>
        <v>45764</v>
      </c>
      <c r="Z10" s="6">
        <f t="shared" si="1"/>
        <v>45765</v>
      </c>
      <c r="AA10" s="6">
        <f t="shared" si="1"/>
        <v>45766</v>
      </c>
      <c r="AB10" s="6">
        <f t="shared" si="1"/>
        <v>45767</v>
      </c>
      <c r="AC10" s="6">
        <f t="shared" si="1"/>
        <v>45768</v>
      </c>
      <c r="AD10" s="6">
        <f t="shared" si="1"/>
        <v>45769</v>
      </c>
      <c r="AE10" s="6">
        <f t="shared" si="1"/>
        <v>45770</v>
      </c>
      <c r="AF10" s="6">
        <f t="shared" si="1"/>
        <v>45771</v>
      </c>
      <c r="AG10" s="6">
        <f t="shared" si="1"/>
        <v>45772</v>
      </c>
      <c r="AH10" s="6">
        <f t="shared" si="1"/>
        <v>45773</v>
      </c>
      <c r="AI10" s="6">
        <f t="shared" si="1"/>
        <v>45774</v>
      </c>
      <c r="AJ10" s="6">
        <f t="shared" si="1"/>
        <v>45775</v>
      </c>
      <c r="AK10" s="6">
        <f t="shared" si="1"/>
        <v>45776</v>
      </c>
      <c r="AL10" s="6">
        <f t="shared" si="1"/>
        <v>45777</v>
      </c>
      <c r="AM10" s="7" t="str">
        <f t="shared" si="1"/>
        <v/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48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30</v>
      </c>
      <c r="AZ10">
        <f>AY10-(AV10+AW10)</f>
        <v>30</v>
      </c>
      <c r="BA10">
        <v>14716</v>
      </c>
      <c r="BB10" s="18">
        <f>BA10/AZ10</f>
        <v>490.53333333333336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tr">
        <f t="shared" ref="N11:N20" si="7">IF(N$9="Sun","WO","")</f>
        <v>WO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tr">
        <f t="shared" ref="U11:AB20" si="8">IF(U$9="Sun","WO","")</f>
        <v>WO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tr">
        <f t="shared" si="8"/>
        <v>WO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tr">
        <f t="shared" ref="AI11:AI20" si="9">IF(AI$9="Sun","WO","")</f>
        <v>WO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48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30</v>
      </c>
      <c r="AZ11">
        <f t="shared" ref="AZ11:AZ29" si="10">AY11-(AV11+AW11)</f>
        <v>30</v>
      </c>
      <c r="BA11">
        <v>22026</v>
      </c>
      <c r="BB11" s="18">
        <f t="shared" ref="BB11:BB29" si="11">BA11/AZ11</f>
        <v>734.2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tr">
        <f t="shared" si="7"/>
        <v>WO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tr">
        <f t="shared" si="8"/>
        <v>WO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tr">
        <f t="shared" si="8"/>
        <v>WO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tr">
        <f t="shared" si="9"/>
        <v>WO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48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30</v>
      </c>
      <c r="AZ12">
        <f t="shared" si="10"/>
        <v>30</v>
      </c>
      <c r="BA12">
        <v>30851</v>
      </c>
      <c r="BB12" s="18">
        <f t="shared" si="11"/>
        <v>1028.3666666666666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tr">
        <f t="shared" si="7"/>
        <v>WO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tr">
        <f t="shared" si="8"/>
        <v>WO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tr">
        <f t="shared" si="8"/>
        <v>WO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tr">
        <f t="shared" si="9"/>
        <v>WO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48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30</v>
      </c>
      <c r="AZ13">
        <f t="shared" si="10"/>
        <v>30</v>
      </c>
      <c r="BA13">
        <v>31938</v>
      </c>
      <c r="BB13" s="18">
        <f t="shared" si="11"/>
        <v>1064.5999999999999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tr">
        <f t="shared" si="7"/>
        <v>WO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tr">
        <f t="shared" si="8"/>
        <v>WO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tr">
        <f t="shared" si="8"/>
        <v>WO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tr">
        <f t="shared" si="9"/>
        <v>WO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48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30</v>
      </c>
      <c r="AZ14">
        <f t="shared" si="10"/>
        <v>30</v>
      </c>
      <c r="BA14">
        <v>18560</v>
      </c>
      <c r="BB14" s="18">
        <f t="shared" si="11"/>
        <v>618.66666666666663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tr">
        <f t="shared" si="7"/>
        <v>WO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tr">
        <f t="shared" si="8"/>
        <v>WO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tr">
        <f t="shared" si="8"/>
        <v>WO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tr">
        <f t="shared" si="9"/>
        <v>WO</v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48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30</v>
      </c>
      <c r="AZ15">
        <f t="shared" si="10"/>
        <v>30</v>
      </c>
      <c r="BA15">
        <v>49976</v>
      </c>
      <c r="BB15" s="18">
        <f t="shared" si="11"/>
        <v>1665.8666666666666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tr">
        <f t="shared" si="7"/>
        <v>WO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tr">
        <f t="shared" si="8"/>
        <v>WO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tr">
        <f t="shared" si="8"/>
        <v>WO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tr">
        <f t="shared" si="9"/>
        <v>WO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48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30</v>
      </c>
      <c r="AZ16">
        <f t="shared" si="10"/>
        <v>30</v>
      </c>
      <c r="BA16">
        <v>28060</v>
      </c>
      <c r="BB16" s="18">
        <f t="shared" si="11"/>
        <v>935.33333333333337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tr">
        <f t="shared" si="7"/>
        <v>WO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tr">
        <f t="shared" si="8"/>
        <v>WO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tr">
        <f t="shared" si="8"/>
        <v>WO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tr">
        <f t="shared" si="9"/>
        <v>WO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48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30</v>
      </c>
      <c r="AZ17">
        <f t="shared" si="10"/>
        <v>30</v>
      </c>
      <c r="BA17">
        <v>21269</v>
      </c>
      <c r="BB17" s="18">
        <f t="shared" si="11"/>
        <v>708.9666666666667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tr">
        <f t="shared" si="7"/>
        <v>WO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tr">
        <f t="shared" si="8"/>
        <v>WO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tr">
        <f t="shared" si="8"/>
        <v>WO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tr">
        <f t="shared" si="9"/>
        <v>WO</v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48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30</v>
      </c>
      <c r="AZ18">
        <f t="shared" si="10"/>
        <v>30</v>
      </c>
      <c r="BA18">
        <v>39672</v>
      </c>
      <c r="BB18" s="18">
        <f t="shared" si="11"/>
        <v>1322.4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tr">
        <f t="shared" si="7"/>
        <v>WO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tr">
        <f t="shared" si="8"/>
        <v>WO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tr">
        <f t="shared" si="8"/>
        <v>WO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tr">
        <f t="shared" si="9"/>
        <v>WO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48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30</v>
      </c>
      <c r="AZ19">
        <f t="shared" si="10"/>
        <v>30</v>
      </c>
      <c r="BA19">
        <v>22029</v>
      </c>
      <c r="BB19" s="18">
        <f t="shared" si="11"/>
        <v>734.3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tr">
        <f t="shared" si="7"/>
        <v>WO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tr">
        <f t="shared" si="8"/>
        <v>WO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tr">
        <f t="shared" si="8"/>
        <v>WO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tr">
        <f t="shared" si="9"/>
        <v>WO</v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48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30</v>
      </c>
      <c r="AZ20">
        <f t="shared" si="10"/>
        <v>30</v>
      </c>
      <c r="BA20">
        <v>18073</v>
      </c>
      <c r="BB20" s="18">
        <f t="shared" si="11"/>
        <v>602.43333333333328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tr">
        <f t="shared" ref="N21:N30" si="14">IF(N$9="Sun","WO","")</f>
        <v>WO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tr">
        <f t="shared" ref="U21:AB30" si="15">IF(U$9="Sun","WO","")</f>
        <v>WO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tr">
        <f t="shared" si="15"/>
        <v>WO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tr">
        <f t="shared" ref="AI21:AI30" si="16">IF(AI$9="Sun","WO","")</f>
        <v>WO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48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30</v>
      </c>
      <c r="AZ21">
        <f t="shared" si="10"/>
        <v>30</v>
      </c>
      <c r="BA21">
        <v>24427</v>
      </c>
      <c r="BB21" s="18">
        <f t="shared" si="11"/>
        <v>814.23333333333335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tr">
        <f t="shared" si="14"/>
        <v>WO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tr">
        <f t="shared" si="15"/>
        <v>WO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tr">
        <f t="shared" si="15"/>
        <v>WO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tr">
        <f t="shared" si="16"/>
        <v>WO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48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30</v>
      </c>
      <c r="AZ22">
        <f t="shared" si="10"/>
        <v>30</v>
      </c>
      <c r="BA22">
        <v>31952</v>
      </c>
      <c r="BB22" s="18">
        <f t="shared" si="11"/>
        <v>1065.0666666666666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tr">
        <f t="shared" si="14"/>
        <v>WO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tr">
        <f t="shared" si="15"/>
        <v>WO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tr">
        <f t="shared" si="15"/>
        <v>WO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tr">
        <f t="shared" si="16"/>
        <v>WO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48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30</v>
      </c>
      <c r="AZ23">
        <f t="shared" si="10"/>
        <v>30</v>
      </c>
      <c r="BA23">
        <v>41337</v>
      </c>
      <c r="BB23" s="18">
        <f t="shared" si="11"/>
        <v>1377.9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tr">
        <f t="shared" si="14"/>
        <v>WO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tr">
        <f t="shared" si="15"/>
        <v>WO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tr">
        <f t="shared" si="15"/>
        <v>WO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tr">
        <f t="shared" si="16"/>
        <v>WO</v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48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30</v>
      </c>
      <c r="AZ24">
        <f t="shared" si="10"/>
        <v>30</v>
      </c>
      <c r="BA24">
        <v>47616</v>
      </c>
      <c r="BB24" s="18">
        <f t="shared" si="11"/>
        <v>1587.2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tr">
        <f t="shared" si="14"/>
        <v>WO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tr">
        <f t="shared" si="15"/>
        <v>WO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tr">
        <f t="shared" si="15"/>
        <v>WO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tr">
        <f t="shared" si="16"/>
        <v>WO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48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30</v>
      </c>
      <c r="AZ25">
        <f t="shared" si="10"/>
        <v>30</v>
      </c>
      <c r="BA25">
        <v>45482</v>
      </c>
      <c r="BB25" s="18">
        <f t="shared" si="11"/>
        <v>1516.0666666666666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tr">
        <f t="shared" si="14"/>
        <v>WO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tr">
        <f t="shared" si="15"/>
        <v>WO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tr">
        <f t="shared" si="15"/>
        <v>WO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tr">
        <f t="shared" si="16"/>
        <v>WO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48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30</v>
      </c>
      <c r="AZ26">
        <f t="shared" si="10"/>
        <v>30</v>
      </c>
      <c r="BA26">
        <v>28265</v>
      </c>
      <c r="BB26" s="18">
        <f t="shared" si="11"/>
        <v>942.16666666666663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tr">
        <f t="shared" si="14"/>
        <v>WO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tr">
        <f t="shared" si="15"/>
        <v>WO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tr">
        <f t="shared" si="15"/>
        <v>WO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tr">
        <f t="shared" si="16"/>
        <v>WO</v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48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30</v>
      </c>
      <c r="AZ27">
        <f t="shared" si="10"/>
        <v>30</v>
      </c>
      <c r="BA27">
        <v>33607</v>
      </c>
      <c r="BB27" s="18">
        <f t="shared" si="11"/>
        <v>1120.2333333333333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tr">
        <f t="shared" si="14"/>
        <v>WO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tr">
        <f t="shared" si="15"/>
        <v>WO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tr">
        <f t="shared" si="15"/>
        <v>WO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tr">
        <f t="shared" si="16"/>
        <v>WO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48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30</v>
      </c>
      <c r="AZ28">
        <f t="shared" si="10"/>
        <v>30</v>
      </c>
      <c r="BA28">
        <v>34879</v>
      </c>
      <c r="BB28" s="18">
        <f t="shared" si="11"/>
        <v>1162.6333333333334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tr">
        <f t="shared" si="14"/>
        <v>WO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tr">
        <f t="shared" si="15"/>
        <v>WO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tr">
        <f t="shared" si="15"/>
        <v>WO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tr">
        <f t="shared" si="16"/>
        <v>WO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48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30</v>
      </c>
      <c r="AZ29">
        <f t="shared" si="10"/>
        <v>30</v>
      </c>
      <c r="BA29">
        <v>17911</v>
      </c>
      <c r="BB29" s="18">
        <f t="shared" si="11"/>
        <v>597.0333333333333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  <c r="N30" s="11" t="str">
        <f t="shared" si="14"/>
        <v>WO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tr">
        <f t="shared" si="15"/>
        <v>WO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tr">
        <f t="shared" si="15"/>
        <v>WO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 t="str">
        <f t="shared" si="16"/>
        <v>WO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35" priority="1" operator="containsText" text="L">
      <formula>NOT(ISERROR(SEARCH("L",I11)))</formula>
    </cfRule>
    <cfRule type="cellIs" dxfId="34" priority="2" operator="equal">
      <formula>"A"</formula>
    </cfRule>
    <cfRule type="containsText" dxfId="33" priority="3" operator="containsText" text="P">
      <formula>NOT(ISERROR(SEARCH("P",I11)))</formula>
    </cfRule>
    <cfRule type="containsText" dxfId="32" priority="4" operator="containsText" text="WO">
      <formula>NOT(ISERROR(SEARCH("WO",I11)))</formula>
    </cfRule>
  </conditionalFormatting>
  <dataValidations count="1">
    <dataValidation type="list" allowBlank="1" showInputMessage="1" showErrorMessage="1" sqref="I11:M30 O11:T30 V11:AA30 AC11:AH30 AJ11:AM30" xr:uid="{978C9A9B-99E4-466D-A1F4-B6A856C11A02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EF71E7-C81A-4C91-8D32-67B9EB859BB0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44A6CA0-A818-4B1B-94EB-BD6A5F0889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Apr!AU10:AW10</xm:f>
              <xm:sqref>BE10</xm:sqref>
            </x14:sparkline>
            <x14:sparkline>
              <xm:f>Apr!AU11:AW11</xm:f>
              <xm:sqref>BE11</xm:sqref>
            </x14:sparkline>
            <x14:sparkline>
              <xm:f>Apr!AU12:AW12</xm:f>
              <xm:sqref>BE12</xm:sqref>
            </x14:sparkline>
            <x14:sparkline>
              <xm:f>Apr!AU13:AW13</xm:f>
              <xm:sqref>BE13</xm:sqref>
            </x14:sparkline>
            <x14:sparkline>
              <xm:f>Apr!AU14:AW14</xm:f>
              <xm:sqref>BE14</xm:sqref>
            </x14:sparkline>
            <x14:sparkline>
              <xm:f>Apr!AU15:AW15</xm:f>
              <xm:sqref>BE15</xm:sqref>
            </x14:sparkline>
            <x14:sparkline>
              <xm:f>Apr!AU16:AW16</xm:f>
              <xm:sqref>BE16</xm:sqref>
            </x14:sparkline>
            <x14:sparkline>
              <xm:f>Apr!AU17:AW17</xm:f>
              <xm:sqref>BE17</xm:sqref>
            </x14:sparkline>
            <x14:sparkline>
              <xm:f>Apr!AU18:AW18</xm:f>
              <xm:sqref>BE18</xm:sqref>
            </x14:sparkline>
            <x14:sparkline>
              <xm:f>Apr!AU19:AW19</xm:f>
              <xm:sqref>BE19</xm:sqref>
            </x14:sparkline>
            <x14:sparkline>
              <xm:f>Apr!AU20:AW20</xm:f>
              <xm:sqref>BE20</xm:sqref>
            </x14:sparkline>
            <x14:sparkline>
              <xm:f>Apr!AU21:AW21</xm:f>
              <xm:sqref>BE21</xm:sqref>
            </x14:sparkline>
            <x14:sparkline>
              <xm:f>Apr!AU22:AW22</xm:f>
              <xm:sqref>BE22</xm:sqref>
            </x14:sparkline>
            <x14:sparkline>
              <xm:f>Apr!AU23:AW23</xm:f>
              <xm:sqref>BE23</xm:sqref>
            </x14:sparkline>
            <x14:sparkline>
              <xm:f>Apr!AU24:AW24</xm:f>
              <xm:sqref>BE24</xm:sqref>
            </x14:sparkline>
            <x14:sparkline>
              <xm:f>Apr!AU25:AW25</xm:f>
              <xm:sqref>BE25</xm:sqref>
            </x14:sparkline>
            <x14:sparkline>
              <xm:f>Apr!AU26:AW26</xm:f>
              <xm:sqref>BE26</xm:sqref>
            </x14:sparkline>
            <x14:sparkline>
              <xm:f>Apr!AU27:AW27</xm:f>
              <xm:sqref>BE27</xm:sqref>
            </x14:sparkline>
            <x14:sparkline>
              <xm:f>Apr!AU28:AW28</xm:f>
              <xm:sqref>BE28</xm:sqref>
            </x14:sparkline>
            <x14:sparkline>
              <xm:f>Apr!AU29:AW29</xm:f>
              <xm:sqref>BE29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A9A2-E9FD-445F-A7D4-50E0E2E04914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45778</v>
      </c>
      <c r="I7" s="33"/>
      <c r="J7" s="28"/>
      <c r="K7" s="28" t="s">
        <v>26</v>
      </c>
      <c r="L7" s="33">
        <f>EOMONTH(H7,0)</f>
        <v>45808</v>
      </c>
      <c r="M7" s="33"/>
      <c r="N7" s="33"/>
      <c r="O7" s="33"/>
      <c r="P7" s="33"/>
      <c r="Q7" s="33"/>
      <c r="R7" s="29"/>
      <c r="S7" s="29" t="str">
        <f>TEXT(H7,"MMMM")</f>
        <v>May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Thu</v>
      </c>
      <c r="J9" s="16" t="str">
        <f t="shared" ref="J9:AM9" si="0">TEXT(J10,"ddd")</f>
        <v>Fri</v>
      </c>
      <c r="K9" s="16" t="str">
        <f t="shared" si="0"/>
        <v>Sat</v>
      </c>
      <c r="L9" s="16" t="str">
        <f t="shared" si="0"/>
        <v>Sun</v>
      </c>
      <c r="M9" s="16" t="str">
        <f t="shared" si="0"/>
        <v>Mon</v>
      </c>
      <c r="N9" s="16" t="str">
        <f t="shared" si="0"/>
        <v>Tue</v>
      </c>
      <c r="O9" s="16" t="str">
        <f t="shared" si="0"/>
        <v>Wed</v>
      </c>
      <c r="P9" s="16" t="str">
        <f t="shared" si="0"/>
        <v>Thu</v>
      </c>
      <c r="Q9" s="16" t="str">
        <f t="shared" si="0"/>
        <v>Fri</v>
      </c>
      <c r="R9" s="16" t="str">
        <f t="shared" si="0"/>
        <v>Sat</v>
      </c>
      <c r="S9" s="16" t="str">
        <f t="shared" si="0"/>
        <v>Sun</v>
      </c>
      <c r="T9" s="16" t="str">
        <f t="shared" si="0"/>
        <v>Mon</v>
      </c>
      <c r="U9" s="16" t="str">
        <f t="shared" si="0"/>
        <v>Tue</v>
      </c>
      <c r="V9" s="16" t="str">
        <f t="shared" si="0"/>
        <v>Wed</v>
      </c>
      <c r="W9" s="16" t="str">
        <f t="shared" si="0"/>
        <v>Thu</v>
      </c>
      <c r="X9" s="16" t="str">
        <f t="shared" si="0"/>
        <v>Fri</v>
      </c>
      <c r="Y9" s="16" t="str">
        <f t="shared" si="0"/>
        <v>Sat</v>
      </c>
      <c r="Z9" s="16" t="str">
        <f t="shared" si="0"/>
        <v>Sun</v>
      </c>
      <c r="AA9" s="16" t="str">
        <f t="shared" si="0"/>
        <v>Mon</v>
      </c>
      <c r="AB9" s="16" t="str">
        <f t="shared" si="0"/>
        <v>Tue</v>
      </c>
      <c r="AC9" s="16" t="str">
        <f t="shared" si="0"/>
        <v>Wed</v>
      </c>
      <c r="AD9" s="16" t="str">
        <f t="shared" si="0"/>
        <v>Thu</v>
      </c>
      <c r="AE9" s="16" t="str">
        <f t="shared" si="0"/>
        <v>Fri</v>
      </c>
      <c r="AF9" s="16" t="str">
        <f t="shared" si="0"/>
        <v>Sat</v>
      </c>
      <c r="AG9" s="16" t="str">
        <f t="shared" si="0"/>
        <v>Sun</v>
      </c>
      <c r="AH9" s="16" t="str">
        <f t="shared" si="0"/>
        <v>Mon</v>
      </c>
      <c r="AI9" s="16" t="str">
        <f t="shared" si="0"/>
        <v>Tue</v>
      </c>
      <c r="AJ9" s="16" t="str">
        <f t="shared" si="0"/>
        <v>Wed</v>
      </c>
      <c r="AK9" s="16" t="str">
        <f t="shared" si="0"/>
        <v>Thu</v>
      </c>
      <c r="AL9" s="16" t="str">
        <f t="shared" si="0"/>
        <v>Fri</v>
      </c>
      <c r="AM9" s="17" t="str">
        <f t="shared" si="0"/>
        <v>Sat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45778</v>
      </c>
      <c r="J10" s="6">
        <f t="shared" ref="J10:AM10" si="1">+IF(I10&lt;$L$7,I10+1,"")</f>
        <v>45779</v>
      </c>
      <c r="K10" s="6">
        <f t="shared" si="1"/>
        <v>45780</v>
      </c>
      <c r="L10" s="6">
        <f t="shared" si="1"/>
        <v>45781</v>
      </c>
      <c r="M10" s="6">
        <f t="shared" si="1"/>
        <v>45782</v>
      </c>
      <c r="N10" s="6">
        <f t="shared" si="1"/>
        <v>45783</v>
      </c>
      <c r="O10" s="6">
        <f t="shared" si="1"/>
        <v>45784</v>
      </c>
      <c r="P10" s="6">
        <f t="shared" si="1"/>
        <v>45785</v>
      </c>
      <c r="Q10" s="6">
        <f t="shared" si="1"/>
        <v>45786</v>
      </c>
      <c r="R10" s="6">
        <f t="shared" si="1"/>
        <v>45787</v>
      </c>
      <c r="S10" s="6">
        <f t="shared" si="1"/>
        <v>45788</v>
      </c>
      <c r="T10" s="6">
        <f t="shared" si="1"/>
        <v>45789</v>
      </c>
      <c r="U10" s="6">
        <f t="shared" si="1"/>
        <v>45790</v>
      </c>
      <c r="V10" s="6">
        <f t="shared" si="1"/>
        <v>45791</v>
      </c>
      <c r="W10" s="6">
        <f t="shared" si="1"/>
        <v>45792</v>
      </c>
      <c r="X10" s="6">
        <f t="shared" si="1"/>
        <v>45793</v>
      </c>
      <c r="Y10" s="6">
        <f t="shared" si="1"/>
        <v>45794</v>
      </c>
      <c r="Z10" s="6">
        <f t="shared" si="1"/>
        <v>45795</v>
      </c>
      <c r="AA10" s="6">
        <f t="shared" si="1"/>
        <v>45796</v>
      </c>
      <c r="AB10" s="6">
        <f t="shared" si="1"/>
        <v>45797</v>
      </c>
      <c r="AC10" s="6">
        <f t="shared" si="1"/>
        <v>45798</v>
      </c>
      <c r="AD10" s="6">
        <f t="shared" si="1"/>
        <v>45799</v>
      </c>
      <c r="AE10" s="6">
        <f t="shared" si="1"/>
        <v>45800</v>
      </c>
      <c r="AF10" s="6">
        <f t="shared" si="1"/>
        <v>45801</v>
      </c>
      <c r="AG10" s="6">
        <f t="shared" si="1"/>
        <v>45802</v>
      </c>
      <c r="AH10" s="6">
        <f t="shared" si="1"/>
        <v>45803</v>
      </c>
      <c r="AI10" s="6">
        <f t="shared" si="1"/>
        <v>45804</v>
      </c>
      <c r="AJ10" s="6">
        <f t="shared" si="1"/>
        <v>45805</v>
      </c>
      <c r="AK10" s="6">
        <f t="shared" si="1"/>
        <v>45806</v>
      </c>
      <c r="AL10" s="6">
        <f t="shared" si="1"/>
        <v>45807</v>
      </c>
      <c r="AM10" s="7">
        <f t="shared" si="1"/>
        <v>45808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57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tr">
        <f t="shared" ref="L11:L20" si="7">IF(L$9="Sun","WO","")</f>
        <v>WO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tr">
        <f t="shared" ref="S11:Z20" si="8">IF(S$9="Sun","WO","")</f>
        <v>WO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tr">
        <f t="shared" si="8"/>
        <v>WO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tr">
        <f t="shared" ref="AG11:AG20" si="9">IF(AG$9="Sun","WO","")</f>
        <v>WO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57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tr">
        <f t="shared" si="7"/>
        <v>WO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tr">
        <f t="shared" si="8"/>
        <v>WO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tr">
        <f t="shared" si="8"/>
        <v>WO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tr">
        <f t="shared" si="9"/>
        <v>WO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49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tr">
        <f t="shared" si="7"/>
        <v>WO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tr">
        <f t="shared" si="8"/>
        <v>WO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tr">
        <f t="shared" si="8"/>
        <v>WO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tr">
        <f t="shared" si="9"/>
        <v>WO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49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tr">
        <f t="shared" si="7"/>
        <v>WO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tr">
        <f t="shared" si="8"/>
        <v>WO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tr">
        <f t="shared" si="8"/>
        <v>WO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tr">
        <f t="shared" si="9"/>
        <v>WO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49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tr">
        <f t="shared" si="7"/>
        <v>WO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tr">
        <f t="shared" si="8"/>
        <v>WO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tr">
        <f t="shared" si="8"/>
        <v>WO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tr">
        <f t="shared" si="9"/>
        <v>WO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49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tr">
        <f t="shared" si="7"/>
        <v>WO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tr">
        <f t="shared" si="8"/>
        <v>WO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tr">
        <f t="shared" si="8"/>
        <v>WO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tr">
        <f t="shared" si="9"/>
        <v>WO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49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tr">
        <f t="shared" si="7"/>
        <v>WO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tr">
        <f t="shared" si="8"/>
        <v>WO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tr">
        <f t="shared" si="8"/>
        <v>WO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tr">
        <f t="shared" si="9"/>
        <v>WO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49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tr">
        <f t="shared" si="7"/>
        <v>WO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tr">
        <f t="shared" si="8"/>
        <v>WO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tr">
        <f t="shared" si="8"/>
        <v>WO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tr">
        <f t="shared" si="9"/>
        <v>WO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49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tr">
        <f t="shared" si="7"/>
        <v>WO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tr">
        <f t="shared" si="8"/>
        <v>WO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tr">
        <f t="shared" si="8"/>
        <v>WO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tr">
        <f t="shared" si="9"/>
        <v>WO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49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tr">
        <f t="shared" si="7"/>
        <v>WO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tr">
        <f t="shared" si="8"/>
        <v>WO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tr">
        <f t="shared" si="8"/>
        <v>WO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tr">
        <f t="shared" si="9"/>
        <v>WO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49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tr">
        <f t="shared" ref="L21:L30" si="14">IF(L$9="Sun","WO","")</f>
        <v>WO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tr">
        <f t="shared" ref="S21:Z30" si="15">IF(S$9="Sun","WO","")</f>
        <v>WO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tr">
        <f t="shared" si="15"/>
        <v>WO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tr">
        <f t="shared" ref="AG21:AG30" si="16">IF(AG$9="Sun","WO","")</f>
        <v>WO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49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tr">
        <f t="shared" si="14"/>
        <v>WO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tr">
        <f t="shared" si="15"/>
        <v>WO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tr">
        <f t="shared" si="15"/>
        <v>WO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tr">
        <f t="shared" si="16"/>
        <v>WO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49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tr">
        <f t="shared" si="14"/>
        <v>WO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tr">
        <f t="shared" si="15"/>
        <v>WO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tr">
        <f t="shared" si="15"/>
        <v>WO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tr">
        <f t="shared" si="16"/>
        <v>WO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49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tr">
        <f t="shared" si="14"/>
        <v>WO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tr">
        <f t="shared" si="15"/>
        <v>WO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tr">
        <f t="shared" si="15"/>
        <v>WO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tr">
        <f t="shared" si="16"/>
        <v>WO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49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tr">
        <f t="shared" si="14"/>
        <v>WO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tr">
        <f t="shared" si="15"/>
        <v>WO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tr">
        <f t="shared" si="15"/>
        <v>WO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tr">
        <f t="shared" si="16"/>
        <v>WO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49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tr">
        <f t="shared" si="14"/>
        <v>WO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tr">
        <f t="shared" si="15"/>
        <v>WO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tr">
        <f t="shared" si="15"/>
        <v>WO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tr">
        <f t="shared" si="16"/>
        <v>WO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49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tr">
        <f t="shared" si="14"/>
        <v>WO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tr">
        <f t="shared" si="15"/>
        <v>WO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tr">
        <f t="shared" si="15"/>
        <v>WO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tr">
        <f t="shared" si="16"/>
        <v>WO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49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tr">
        <f t="shared" si="14"/>
        <v>WO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tr">
        <f t="shared" si="15"/>
        <v>WO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tr">
        <f t="shared" si="15"/>
        <v>WO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tr">
        <f t="shared" si="16"/>
        <v>WO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49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tr">
        <f t="shared" si="14"/>
        <v>WO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tr">
        <f t="shared" si="15"/>
        <v>WO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tr">
        <f t="shared" si="15"/>
        <v>WO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tr">
        <f t="shared" si="16"/>
        <v>WO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49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tr">
        <f t="shared" si="14"/>
        <v>WO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tr">
        <f t="shared" si="15"/>
        <v>WO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tr">
        <f t="shared" si="15"/>
        <v>WO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tr">
        <f t="shared" si="16"/>
        <v>WO</v>
      </c>
      <c r="AH30" s="11" t="s">
        <v>40</v>
      </c>
      <c r="AI30" s="11" t="s">
        <v>40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31" priority="1" operator="containsText" text="L">
      <formula>NOT(ISERROR(SEARCH("L",I11)))</formula>
    </cfRule>
    <cfRule type="cellIs" dxfId="30" priority="2" operator="equal">
      <formula>"A"</formula>
    </cfRule>
    <cfRule type="containsText" dxfId="29" priority="3" operator="containsText" text="P">
      <formula>NOT(ISERROR(SEARCH("P",I11)))</formula>
    </cfRule>
    <cfRule type="containsText" dxfId="28" priority="4" operator="containsText" text="WO">
      <formula>NOT(ISERROR(SEARCH("WO",I11)))</formula>
    </cfRule>
  </conditionalFormatting>
  <dataValidations count="1">
    <dataValidation type="list" allowBlank="1" showInputMessage="1" showErrorMessage="1" sqref="I11:K30 M11:R30 T11:Y30 AA11:AF30 AH11:AM30" xr:uid="{5D1F3672-E597-489E-A082-A5A9D6A98099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FCA096-691A-4C42-A1BD-FB0F6EBE9909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6A706B5-81D4-4E1A-9D39-488C3C4CC46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may!AU10:AW10</xm:f>
              <xm:sqref>BE10</xm:sqref>
            </x14:sparkline>
            <x14:sparkline>
              <xm:f>may!AU11:AW11</xm:f>
              <xm:sqref>BE11</xm:sqref>
            </x14:sparkline>
            <x14:sparkline>
              <xm:f>may!AU12:AW12</xm:f>
              <xm:sqref>BE12</xm:sqref>
            </x14:sparkline>
            <x14:sparkline>
              <xm:f>may!AU13:AW13</xm:f>
              <xm:sqref>BE13</xm:sqref>
            </x14:sparkline>
            <x14:sparkline>
              <xm:f>may!AU14:AW14</xm:f>
              <xm:sqref>BE14</xm:sqref>
            </x14:sparkline>
            <x14:sparkline>
              <xm:f>may!AU15:AW15</xm:f>
              <xm:sqref>BE15</xm:sqref>
            </x14:sparkline>
            <x14:sparkline>
              <xm:f>may!AU16:AW16</xm:f>
              <xm:sqref>BE16</xm:sqref>
            </x14:sparkline>
            <x14:sparkline>
              <xm:f>may!AU17:AW17</xm:f>
              <xm:sqref>BE17</xm:sqref>
            </x14:sparkline>
            <x14:sparkline>
              <xm:f>may!AU18:AW18</xm:f>
              <xm:sqref>BE18</xm:sqref>
            </x14:sparkline>
            <x14:sparkline>
              <xm:f>may!AU19:AW19</xm:f>
              <xm:sqref>BE19</xm:sqref>
            </x14:sparkline>
            <x14:sparkline>
              <xm:f>may!AU20:AW20</xm:f>
              <xm:sqref>BE20</xm:sqref>
            </x14:sparkline>
            <x14:sparkline>
              <xm:f>may!AU21:AW21</xm:f>
              <xm:sqref>BE21</xm:sqref>
            </x14:sparkline>
            <x14:sparkline>
              <xm:f>may!AU22:AW22</xm:f>
              <xm:sqref>BE22</xm:sqref>
            </x14:sparkline>
            <x14:sparkline>
              <xm:f>may!AU23:AW23</xm:f>
              <xm:sqref>BE23</xm:sqref>
            </x14:sparkline>
            <x14:sparkline>
              <xm:f>may!AU24:AW24</xm:f>
              <xm:sqref>BE24</xm:sqref>
            </x14:sparkline>
            <x14:sparkline>
              <xm:f>may!AU25:AW25</xm:f>
              <xm:sqref>BE25</xm:sqref>
            </x14:sparkline>
            <x14:sparkline>
              <xm:f>may!AU26:AW26</xm:f>
              <xm:sqref>BE26</xm:sqref>
            </x14:sparkline>
            <x14:sparkline>
              <xm:f>may!AU27:AW27</xm:f>
              <xm:sqref>BE27</xm:sqref>
            </x14:sparkline>
            <x14:sparkline>
              <xm:f>may!AU28:AW28</xm:f>
              <xm:sqref>BE28</xm:sqref>
            </x14:sparkline>
            <x14:sparkline>
              <xm:f>may!AU29:AW29</xm:f>
              <xm:sqref>BE29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3944-E2FE-47C0-BBB5-C5F95811D922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6" width="17.21875" customWidth="1"/>
    <col min="47" max="47" width="9.5546875" customWidth="1"/>
    <col min="48" max="48" width="9" customWidth="1"/>
    <col min="49" max="49" width="8.33203125" customWidth="1"/>
    <col min="50" max="50" width="10.44140625" customWidth="1"/>
    <col min="51" max="51" width="11" bestFit="1" customWidth="1"/>
    <col min="52" max="52" width="11.77734375" customWidth="1"/>
    <col min="53" max="53" width="8.44140625" customWidth="1"/>
    <col min="54" max="54" width="15.6640625" customWidth="1"/>
    <col min="55" max="55" width="12.77734375" customWidth="1"/>
    <col min="56" max="56" width="13.5546875" customWidth="1"/>
    <col min="57" max="57" width="15.6640625" customWidth="1"/>
    <col min="58" max="58" width="6.109375" style="21" customWidth="1"/>
    <col min="59" max="66" width="8.88671875" style="21"/>
  </cols>
  <sheetData>
    <row r="1" spans="4:58" x14ac:dyDescent="0.25">
      <c r="D1"/>
    </row>
    <row r="2" spans="4:58" x14ac:dyDescent="0.25">
      <c r="D2"/>
    </row>
    <row r="3" spans="4:58" x14ac:dyDescent="0.25">
      <c r="D3"/>
    </row>
    <row r="4" spans="4:58" x14ac:dyDescent="0.25">
      <c r="D4"/>
    </row>
    <row r="5" spans="4:58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spans="4:58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4:58" x14ac:dyDescent="0.25">
      <c r="E7" s="21"/>
      <c r="F7" s="21"/>
      <c r="G7" s="27" t="s">
        <v>27</v>
      </c>
      <c r="H7" s="33">
        <v>45809</v>
      </c>
      <c r="I7" s="33"/>
      <c r="J7" s="28"/>
      <c r="K7" s="28" t="s">
        <v>26</v>
      </c>
      <c r="L7" s="33">
        <f>EOMONTH(H7,0)</f>
        <v>45838</v>
      </c>
      <c r="M7" s="33"/>
      <c r="N7" s="33"/>
      <c r="O7" s="33"/>
      <c r="P7" s="33"/>
      <c r="Q7" s="33"/>
      <c r="R7" s="29"/>
      <c r="S7" s="29" t="str">
        <f>TEXT(H7,"MMMM")</f>
        <v>June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4:58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4:58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Sun</v>
      </c>
      <c r="J9" s="16" t="str">
        <f t="shared" ref="J9:AM9" si="0">TEXT(J10,"ddd")</f>
        <v>Mon</v>
      </c>
      <c r="K9" s="16" t="str">
        <f t="shared" si="0"/>
        <v>Tue</v>
      </c>
      <c r="L9" s="16" t="str">
        <f t="shared" si="0"/>
        <v>Wed</v>
      </c>
      <c r="M9" s="16" t="str">
        <f t="shared" si="0"/>
        <v>Thu</v>
      </c>
      <c r="N9" s="16" t="str">
        <f t="shared" si="0"/>
        <v>Fri</v>
      </c>
      <c r="O9" s="16" t="str">
        <f t="shared" si="0"/>
        <v>Sat</v>
      </c>
      <c r="P9" s="16" t="str">
        <f t="shared" si="0"/>
        <v>Sun</v>
      </c>
      <c r="Q9" s="16" t="str">
        <f t="shared" si="0"/>
        <v>Mon</v>
      </c>
      <c r="R9" s="16" t="str">
        <f t="shared" si="0"/>
        <v>Tue</v>
      </c>
      <c r="S9" s="16" t="str">
        <f t="shared" si="0"/>
        <v>Wed</v>
      </c>
      <c r="T9" s="16" t="str">
        <f t="shared" si="0"/>
        <v>Thu</v>
      </c>
      <c r="U9" s="16" t="str">
        <f t="shared" si="0"/>
        <v>Fri</v>
      </c>
      <c r="V9" s="16" t="str">
        <f t="shared" si="0"/>
        <v>Sat</v>
      </c>
      <c r="W9" s="16" t="str">
        <f t="shared" si="0"/>
        <v>Sun</v>
      </c>
      <c r="X9" s="16" t="str">
        <f t="shared" si="0"/>
        <v>Mon</v>
      </c>
      <c r="Y9" s="16" t="str">
        <f t="shared" si="0"/>
        <v>Tue</v>
      </c>
      <c r="Z9" s="16" t="str">
        <f t="shared" si="0"/>
        <v>Wed</v>
      </c>
      <c r="AA9" s="16" t="str">
        <f t="shared" si="0"/>
        <v>Thu</v>
      </c>
      <c r="AB9" s="16" t="str">
        <f t="shared" si="0"/>
        <v>Fri</v>
      </c>
      <c r="AC9" s="16" t="str">
        <f t="shared" si="0"/>
        <v>Sat</v>
      </c>
      <c r="AD9" s="16" t="str">
        <f t="shared" si="0"/>
        <v>Sun</v>
      </c>
      <c r="AE9" s="16" t="str">
        <f t="shared" si="0"/>
        <v>Mon</v>
      </c>
      <c r="AF9" s="16" t="str">
        <f t="shared" si="0"/>
        <v>Tue</v>
      </c>
      <c r="AG9" s="16" t="str">
        <f t="shared" si="0"/>
        <v>Wed</v>
      </c>
      <c r="AH9" s="16" t="str">
        <f t="shared" si="0"/>
        <v>Thu</v>
      </c>
      <c r="AI9" s="16" t="str">
        <f t="shared" si="0"/>
        <v>Fri</v>
      </c>
      <c r="AJ9" s="16" t="str">
        <f t="shared" si="0"/>
        <v>Sat</v>
      </c>
      <c r="AK9" s="16" t="str">
        <f t="shared" si="0"/>
        <v>Sun</v>
      </c>
      <c r="AL9" s="16" t="str">
        <f t="shared" si="0"/>
        <v>Mon</v>
      </c>
      <c r="AM9" s="17" t="str">
        <f t="shared" si="0"/>
        <v/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</row>
    <row r="10" spans="4:58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45809</v>
      </c>
      <c r="J10" s="6">
        <f t="shared" ref="J10:AM10" si="1">+IF(I10&lt;$L$7,I10+1,"")</f>
        <v>45810</v>
      </c>
      <c r="K10" s="6">
        <f t="shared" si="1"/>
        <v>45811</v>
      </c>
      <c r="L10" s="6">
        <f t="shared" si="1"/>
        <v>45812</v>
      </c>
      <c r="M10" s="6">
        <f t="shared" si="1"/>
        <v>45813</v>
      </c>
      <c r="N10" s="6">
        <f t="shared" si="1"/>
        <v>45814</v>
      </c>
      <c r="O10" s="6">
        <f t="shared" si="1"/>
        <v>45815</v>
      </c>
      <c r="P10" s="6">
        <f t="shared" si="1"/>
        <v>45816</v>
      </c>
      <c r="Q10" s="6">
        <f t="shared" si="1"/>
        <v>45817</v>
      </c>
      <c r="R10" s="6">
        <f t="shared" si="1"/>
        <v>45818</v>
      </c>
      <c r="S10" s="6">
        <f t="shared" si="1"/>
        <v>45819</v>
      </c>
      <c r="T10" s="6">
        <f t="shared" si="1"/>
        <v>45820</v>
      </c>
      <c r="U10" s="6">
        <f t="shared" si="1"/>
        <v>45821</v>
      </c>
      <c r="V10" s="6">
        <f t="shared" si="1"/>
        <v>45822</v>
      </c>
      <c r="W10" s="6">
        <f t="shared" si="1"/>
        <v>45823</v>
      </c>
      <c r="X10" s="6">
        <f t="shared" si="1"/>
        <v>45824</v>
      </c>
      <c r="Y10" s="6">
        <f t="shared" si="1"/>
        <v>45825</v>
      </c>
      <c r="Z10" s="6">
        <f t="shared" si="1"/>
        <v>45826</v>
      </c>
      <c r="AA10" s="6">
        <f t="shared" si="1"/>
        <v>45827</v>
      </c>
      <c r="AB10" s="6">
        <f t="shared" si="1"/>
        <v>45828</v>
      </c>
      <c r="AC10" s="6">
        <f t="shared" si="1"/>
        <v>45829</v>
      </c>
      <c r="AD10" s="6">
        <f t="shared" si="1"/>
        <v>45830</v>
      </c>
      <c r="AE10" s="6">
        <f t="shared" si="1"/>
        <v>45831</v>
      </c>
      <c r="AF10" s="6">
        <f t="shared" si="1"/>
        <v>45832</v>
      </c>
      <c r="AG10" s="6">
        <f t="shared" si="1"/>
        <v>45833</v>
      </c>
      <c r="AH10" s="6">
        <f t="shared" si="1"/>
        <v>45834</v>
      </c>
      <c r="AI10" s="6">
        <f t="shared" si="1"/>
        <v>45835</v>
      </c>
      <c r="AJ10" s="6">
        <f t="shared" si="1"/>
        <v>45836</v>
      </c>
      <c r="AK10" s="6">
        <f t="shared" si="1"/>
        <v>45837</v>
      </c>
      <c r="AL10" s="6">
        <f t="shared" si="1"/>
        <v>45838</v>
      </c>
      <c r="AM10" s="7" t="str">
        <f t="shared" si="1"/>
        <v/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50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0</v>
      </c>
      <c r="AY10">
        <f t="shared" ref="AY10:AY29" si="6">DATEDIF($H$7,$L$7,"D")+1</f>
        <v>30</v>
      </c>
      <c r="AZ10">
        <f>AY10-(AV10+AW10)</f>
        <v>30</v>
      </c>
      <c r="BA10">
        <v>14716</v>
      </c>
      <c r="BB10" s="18">
        <f>BA10/AZ10</f>
        <v>490.53333333333336</v>
      </c>
      <c r="BC10" s="18">
        <f>BB10*AV10</f>
        <v>0</v>
      </c>
      <c r="BD10" s="18">
        <f>BA10-BC10</f>
        <v>14716</v>
      </c>
      <c r="BF10" s="26"/>
    </row>
    <row r="11" spans="4:58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5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tr">
        <f t="shared" ref="N11:N20" si="7">IF(N$9="Sun","WO","")</f>
        <v/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tr">
        <f t="shared" ref="U11:AB20" si="8">IF(U$9="Sun","WO","")</f>
        <v/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tr">
        <f t="shared" si="8"/>
        <v/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tr">
        <f t="shared" ref="AI11:AI20" si="9">IF(AI$9="Sun","WO","")</f>
        <v/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50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30</v>
      </c>
      <c r="AZ11">
        <f t="shared" ref="AZ11:AZ29" si="10">AY11-(AV11+AW11)</f>
        <v>30</v>
      </c>
      <c r="BA11">
        <v>22026</v>
      </c>
      <c r="BB11" s="18">
        <f t="shared" ref="BB11:BB29" si="11">BA11/AZ11</f>
        <v>734.2</v>
      </c>
      <c r="BC11" s="18">
        <f t="shared" ref="BC11:BC29" si="12">BB11*AV11</f>
        <v>0</v>
      </c>
      <c r="BD11" s="18">
        <f t="shared" ref="BD11:BD29" si="13">BA11-BC11</f>
        <v>22026</v>
      </c>
      <c r="BF11" s="26"/>
    </row>
    <row r="12" spans="4:58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5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tr">
        <f t="shared" si="7"/>
        <v/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tr">
        <f t="shared" si="8"/>
        <v/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tr">
        <f t="shared" si="8"/>
        <v/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tr">
        <f t="shared" si="9"/>
        <v/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50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30</v>
      </c>
      <c r="AZ12">
        <f t="shared" si="10"/>
        <v>30</v>
      </c>
      <c r="BA12">
        <v>30851</v>
      </c>
      <c r="BB12" s="18">
        <f t="shared" si="11"/>
        <v>1028.3666666666666</v>
      </c>
      <c r="BC12" s="18">
        <f t="shared" si="12"/>
        <v>0</v>
      </c>
      <c r="BD12" s="18">
        <f t="shared" si="13"/>
        <v>30851</v>
      </c>
      <c r="BF12" s="26"/>
    </row>
    <row r="13" spans="4:58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5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tr">
        <f t="shared" si="7"/>
        <v/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tr">
        <f t="shared" si="8"/>
        <v/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tr">
        <f t="shared" si="8"/>
        <v/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tr">
        <f t="shared" si="9"/>
        <v/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50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30</v>
      </c>
      <c r="AZ13">
        <f t="shared" si="10"/>
        <v>30</v>
      </c>
      <c r="BA13">
        <v>31938</v>
      </c>
      <c r="BB13" s="18">
        <f t="shared" si="11"/>
        <v>1064.5999999999999</v>
      </c>
      <c r="BC13" s="18">
        <f t="shared" si="12"/>
        <v>0</v>
      </c>
      <c r="BD13" s="18">
        <f t="shared" si="13"/>
        <v>31938</v>
      </c>
      <c r="BF13" s="26"/>
    </row>
    <row r="14" spans="4:58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5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tr">
        <f t="shared" si="7"/>
        <v/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tr">
        <f t="shared" si="8"/>
        <v/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tr">
        <f t="shared" si="8"/>
        <v/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tr">
        <f t="shared" si="9"/>
        <v/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50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30</v>
      </c>
      <c r="AZ14">
        <f t="shared" si="10"/>
        <v>30</v>
      </c>
      <c r="BA14">
        <v>18560</v>
      </c>
      <c r="BB14" s="18">
        <f t="shared" si="11"/>
        <v>618.66666666666663</v>
      </c>
      <c r="BC14" s="18">
        <f t="shared" si="12"/>
        <v>0</v>
      </c>
      <c r="BD14" s="18">
        <f t="shared" si="13"/>
        <v>18560</v>
      </c>
      <c r="BF14" s="26"/>
    </row>
    <row r="15" spans="4:58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5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tr">
        <f t="shared" si="7"/>
        <v/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tr">
        <f t="shared" si="8"/>
        <v/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tr">
        <f t="shared" si="8"/>
        <v/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tr">
        <f t="shared" si="9"/>
        <v/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50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30</v>
      </c>
      <c r="AZ15">
        <f t="shared" si="10"/>
        <v>30</v>
      </c>
      <c r="BA15">
        <v>49976</v>
      </c>
      <c r="BB15" s="18">
        <f t="shared" si="11"/>
        <v>1665.8666666666666</v>
      </c>
      <c r="BC15" s="18">
        <f t="shared" si="12"/>
        <v>0</v>
      </c>
      <c r="BD15" s="18">
        <f t="shared" si="13"/>
        <v>49976</v>
      </c>
      <c r="BF15" s="26"/>
    </row>
    <row r="16" spans="4:58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5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tr">
        <f t="shared" si="7"/>
        <v/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tr">
        <f t="shared" si="8"/>
        <v/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tr">
        <f t="shared" si="8"/>
        <v/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tr">
        <f t="shared" si="9"/>
        <v/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50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30</v>
      </c>
      <c r="AZ16">
        <f t="shared" si="10"/>
        <v>30</v>
      </c>
      <c r="BA16">
        <v>28060</v>
      </c>
      <c r="BB16" s="18">
        <f t="shared" si="11"/>
        <v>935.33333333333337</v>
      </c>
      <c r="BC16" s="18">
        <f t="shared" si="12"/>
        <v>0</v>
      </c>
      <c r="BD16" s="18">
        <f t="shared" si="13"/>
        <v>28060</v>
      </c>
      <c r="BF16" s="26"/>
    </row>
    <row r="17" spans="1:58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5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tr">
        <f t="shared" si="7"/>
        <v/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tr">
        <f t="shared" si="8"/>
        <v/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tr">
        <f t="shared" si="8"/>
        <v/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tr">
        <f t="shared" si="9"/>
        <v/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50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30</v>
      </c>
      <c r="AZ17">
        <f t="shared" si="10"/>
        <v>30</v>
      </c>
      <c r="BA17">
        <v>21269</v>
      </c>
      <c r="BB17" s="18">
        <f t="shared" si="11"/>
        <v>708.9666666666667</v>
      </c>
      <c r="BC17" s="18">
        <f t="shared" si="12"/>
        <v>0</v>
      </c>
      <c r="BD17" s="18">
        <f t="shared" si="13"/>
        <v>21269</v>
      </c>
      <c r="BF17" s="26"/>
    </row>
    <row r="18" spans="1:58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5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tr">
        <f t="shared" si="7"/>
        <v/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tr">
        <f t="shared" si="8"/>
        <v/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tr">
        <f t="shared" si="8"/>
        <v/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tr">
        <f t="shared" si="9"/>
        <v/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50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30</v>
      </c>
      <c r="AZ18">
        <f t="shared" si="10"/>
        <v>30</v>
      </c>
      <c r="BA18">
        <v>39672</v>
      </c>
      <c r="BB18" s="18">
        <f t="shared" si="11"/>
        <v>1322.4</v>
      </c>
      <c r="BC18" s="18">
        <f t="shared" si="12"/>
        <v>0</v>
      </c>
      <c r="BD18" s="18">
        <f t="shared" si="13"/>
        <v>39672</v>
      </c>
      <c r="BF18" s="26"/>
    </row>
    <row r="19" spans="1:58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5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tr">
        <f t="shared" si="7"/>
        <v/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tr">
        <f t="shared" si="8"/>
        <v/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tr">
        <f t="shared" si="8"/>
        <v/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tr">
        <f t="shared" si="9"/>
        <v/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50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30</v>
      </c>
      <c r="AZ19">
        <f t="shared" si="10"/>
        <v>30</v>
      </c>
      <c r="BA19">
        <v>22029</v>
      </c>
      <c r="BB19" s="18">
        <f t="shared" si="11"/>
        <v>734.3</v>
      </c>
      <c r="BC19" s="18">
        <f t="shared" si="12"/>
        <v>0</v>
      </c>
      <c r="BD19" s="18">
        <f t="shared" si="13"/>
        <v>22029</v>
      </c>
      <c r="BF19" s="26"/>
    </row>
    <row r="20" spans="1:58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5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tr">
        <f t="shared" si="7"/>
        <v/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tr">
        <f t="shared" si="8"/>
        <v/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tr">
        <f t="shared" si="8"/>
        <v/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tr">
        <f t="shared" si="9"/>
        <v/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50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30</v>
      </c>
      <c r="AZ20">
        <f t="shared" si="10"/>
        <v>30</v>
      </c>
      <c r="BA20">
        <v>18073</v>
      </c>
      <c r="BB20" s="18">
        <f t="shared" si="11"/>
        <v>602.43333333333328</v>
      </c>
      <c r="BC20" s="18">
        <f t="shared" si="12"/>
        <v>0</v>
      </c>
      <c r="BD20" s="18">
        <f t="shared" si="13"/>
        <v>18073</v>
      </c>
      <c r="BF20" s="26"/>
    </row>
    <row r="21" spans="1:58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5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tr">
        <f t="shared" ref="N21:N30" si="14">IF(N$9="Sun","WO","")</f>
        <v/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tr">
        <f t="shared" ref="U21:AB30" si="15">IF(U$9="Sun","WO","")</f>
        <v/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tr">
        <f t="shared" si="15"/>
        <v/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tr">
        <f t="shared" ref="AI21:AI30" si="16">IF(AI$9="Sun","WO","")</f>
        <v/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50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30</v>
      </c>
      <c r="AZ21">
        <f t="shared" si="10"/>
        <v>30</v>
      </c>
      <c r="BA21">
        <v>24427</v>
      </c>
      <c r="BB21" s="18">
        <f t="shared" si="11"/>
        <v>814.23333333333335</v>
      </c>
      <c r="BC21" s="18">
        <f t="shared" si="12"/>
        <v>0</v>
      </c>
      <c r="BD21" s="18">
        <f t="shared" si="13"/>
        <v>24427</v>
      </c>
      <c r="BF21" s="26"/>
    </row>
    <row r="22" spans="1:58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5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tr">
        <f t="shared" si="14"/>
        <v/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tr">
        <f t="shared" si="15"/>
        <v/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tr">
        <f t="shared" si="15"/>
        <v/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tr">
        <f t="shared" si="16"/>
        <v/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50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30</v>
      </c>
      <c r="AZ22">
        <f t="shared" si="10"/>
        <v>30</v>
      </c>
      <c r="BA22">
        <v>31952</v>
      </c>
      <c r="BB22" s="18">
        <f t="shared" si="11"/>
        <v>1065.0666666666666</v>
      </c>
      <c r="BC22" s="18">
        <f t="shared" si="12"/>
        <v>0</v>
      </c>
      <c r="BD22" s="18">
        <f t="shared" si="13"/>
        <v>31952</v>
      </c>
      <c r="BF22" s="26"/>
    </row>
    <row r="23" spans="1:58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5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tr">
        <f t="shared" si="14"/>
        <v/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tr">
        <f t="shared" si="15"/>
        <v/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tr">
        <f t="shared" si="15"/>
        <v/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tr">
        <f t="shared" si="16"/>
        <v/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50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30</v>
      </c>
      <c r="AZ23">
        <f t="shared" si="10"/>
        <v>30</v>
      </c>
      <c r="BA23">
        <v>41337</v>
      </c>
      <c r="BB23" s="18">
        <f t="shared" si="11"/>
        <v>1377.9</v>
      </c>
      <c r="BC23" s="18">
        <f t="shared" si="12"/>
        <v>0</v>
      </c>
      <c r="BD23" s="18">
        <f t="shared" si="13"/>
        <v>41337</v>
      </c>
      <c r="BF23" s="26"/>
    </row>
    <row r="24" spans="1:58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5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tr">
        <f t="shared" si="14"/>
        <v/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tr">
        <f t="shared" si="15"/>
        <v/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tr">
        <f t="shared" si="15"/>
        <v/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tr">
        <f t="shared" si="16"/>
        <v/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50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30</v>
      </c>
      <c r="AZ24">
        <f t="shared" si="10"/>
        <v>30</v>
      </c>
      <c r="BA24">
        <v>47616</v>
      </c>
      <c r="BB24" s="18">
        <f t="shared" si="11"/>
        <v>1587.2</v>
      </c>
      <c r="BC24" s="18">
        <f t="shared" si="12"/>
        <v>0</v>
      </c>
      <c r="BD24" s="18">
        <f t="shared" si="13"/>
        <v>47616</v>
      </c>
      <c r="BF24" s="26"/>
    </row>
    <row r="25" spans="1:58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5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tr">
        <f t="shared" si="14"/>
        <v/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tr">
        <f t="shared" si="15"/>
        <v/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tr">
        <f t="shared" si="15"/>
        <v/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tr">
        <f t="shared" si="16"/>
        <v/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50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30</v>
      </c>
      <c r="AZ25">
        <f t="shared" si="10"/>
        <v>30</v>
      </c>
      <c r="BA25">
        <v>45482</v>
      </c>
      <c r="BB25" s="18">
        <f t="shared" si="11"/>
        <v>1516.0666666666666</v>
      </c>
      <c r="BC25" s="18">
        <f t="shared" si="12"/>
        <v>0</v>
      </c>
      <c r="BD25" s="18">
        <f t="shared" si="13"/>
        <v>45482</v>
      </c>
      <c r="BF25" s="26"/>
    </row>
    <row r="26" spans="1:58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5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tr">
        <f t="shared" si="14"/>
        <v/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tr">
        <f t="shared" si="15"/>
        <v/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tr">
        <f t="shared" si="15"/>
        <v/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tr">
        <f t="shared" si="16"/>
        <v/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50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30</v>
      </c>
      <c r="AZ26">
        <f t="shared" si="10"/>
        <v>30</v>
      </c>
      <c r="BA26">
        <v>28265</v>
      </c>
      <c r="BB26" s="18">
        <f t="shared" si="11"/>
        <v>942.16666666666663</v>
      </c>
      <c r="BC26" s="18">
        <f t="shared" si="12"/>
        <v>0</v>
      </c>
      <c r="BD26" s="18">
        <f t="shared" si="13"/>
        <v>28265</v>
      </c>
      <c r="BF26" s="26"/>
    </row>
    <row r="27" spans="1:58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5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tr">
        <f t="shared" si="14"/>
        <v/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tr">
        <f t="shared" si="15"/>
        <v/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tr">
        <f t="shared" si="15"/>
        <v/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tr">
        <f t="shared" si="16"/>
        <v/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50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30</v>
      </c>
      <c r="AZ27">
        <f t="shared" si="10"/>
        <v>30</v>
      </c>
      <c r="BA27">
        <v>33607</v>
      </c>
      <c r="BB27" s="18">
        <f t="shared" si="11"/>
        <v>1120.2333333333333</v>
      </c>
      <c r="BC27" s="18">
        <f t="shared" si="12"/>
        <v>0</v>
      </c>
      <c r="BD27" s="18">
        <f t="shared" si="13"/>
        <v>33607</v>
      </c>
      <c r="BF27" s="26"/>
    </row>
    <row r="28" spans="1:58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5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tr">
        <f t="shared" si="14"/>
        <v/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tr">
        <f t="shared" si="15"/>
        <v/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tr">
        <f t="shared" si="15"/>
        <v/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tr">
        <f t="shared" si="16"/>
        <v/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50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30</v>
      </c>
      <c r="AZ28">
        <f t="shared" si="10"/>
        <v>30</v>
      </c>
      <c r="BA28">
        <v>34879</v>
      </c>
      <c r="BB28" s="18">
        <f t="shared" si="11"/>
        <v>1162.6333333333334</v>
      </c>
      <c r="BC28" s="18">
        <f t="shared" si="12"/>
        <v>0</v>
      </c>
      <c r="BD28" s="18">
        <f t="shared" si="13"/>
        <v>34879</v>
      </c>
      <c r="BF28" s="26"/>
    </row>
    <row r="29" spans="1:58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5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tr">
        <f t="shared" si="14"/>
        <v/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tr">
        <f t="shared" si="15"/>
        <v/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tr">
        <f t="shared" si="15"/>
        <v/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tr">
        <f t="shared" si="16"/>
        <v/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50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30</v>
      </c>
      <c r="AZ29">
        <f t="shared" si="10"/>
        <v>30</v>
      </c>
      <c r="BA29">
        <v>17911</v>
      </c>
      <c r="BB29" s="18">
        <f t="shared" si="11"/>
        <v>597.0333333333333</v>
      </c>
      <c r="BC29" s="18">
        <f t="shared" si="12"/>
        <v>0</v>
      </c>
      <c r="BD29" s="18">
        <f t="shared" si="13"/>
        <v>17911</v>
      </c>
      <c r="BF29" s="26"/>
    </row>
    <row r="30" spans="1:58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5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  <c r="N30" s="11" t="str">
        <f t="shared" si="14"/>
        <v/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tr">
        <f t="shared" si="15"/>
        <v/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tr">
        <f t="shared" si="15"/>
        <v/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 t="str">
        <f t="shared" si="16"/>
        <v/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phoneticPr fontId="5" type="noConversion"/>
  <conditionalFormatting sqref="I11:AM30">
    <cfRule type="containsText" dxfId="27" priority="1" operator="containsText" text="L">
      <formula>NOT(ISERROR(SEARCH("L",I11)))</formula>
    </cfRule>
    <cfRule type="cellIs" dxfId="26" priority="2" operator="equal">
      <formula>"A"</formula>
    </cfRule>
    <cfRule type="containsText" dxfId="25" priority="3" operator="containsText" text="P">
      <formula>NOT(ISERROR(SEARCH("P",I11)))</formula>
    </cfRule>
    <cfRule type="containsText" dxfId="24" priority="4" operator="containsText" text="WO">
      <formula>NOT(ISERROR(SEARCH("WO",I11)))</formula>
    </cfRule>
  </conditionalFormatting>
  <dataValidations count="1">
    <dataValidation type="list" allowBlank="1" showInputMessage="1" showErrorMessage="1" sqref="I11:M30 O11:T30 V11:AA30 AC11:AH30 AJ11:AM30" xr:uid="{D6A9173E-A9B3-47B3-B7FB-7D210EFF761A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6260BF-3E1F-49B7-8525-269540B65B11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145004E-F0AD-48D3-A8C2-A81C6EBCBD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Jun!AU10:AW10</xm:f>
              <xm:sqref>BE10</xm:sqref>
            </x14:sparkline>
            <x14:sparkline>
              <xm:f>Jun!AU11:AW11</xm:f>
              <xm:sqref>BE11</xm:sqref>
            </x14:sparkline>
            <x14:sparkline>
              <xm:f>Jun!AU12:AW12</xm:f>
              <xm:sqref>BE12</xm:sqref>
            </x14:sparkline>
            <x14:sparkline>
              <xm:f>Jun!AU13:AW13</xm:f>
              <xm:sqref>BE13</xm:sqref>
            </x14:sparkline>
            <x14:sparkline>
              <xm:f>Jun!AU14:AW14</xm:f>
              <xm:sqref>BE14</xm:sqref>
            </x14:sparkline>
            <x14:sparkline>
              <xm:f>Jun!AU15:AW15</xm:f>
              <xm:sqref>BE15</xm:sqref>
            </x14:sparkline>
            <x14:sparkline>
              <xm:f>Jun!AU16:AW16</xm:f>
              <xm:sqref>BE16</xm:sqref>
            </x14:sparkline>
            <x14:sparkline>
              <xm:f>Jun!AU17:AW17</xm:f>
              <xm:sqref>BE17</xm:sqref>
            </x14:sparkline>
            <x14:sparkline>
              <xm:f>Jun!AU18:AW18</xm:f>
              <xm:sqref>BE18</xm:sqref>
            </x14:sparkline>
            <x14:sparkline>
              <xm:f>Jun!AU19:AW19</xm:f>
              <xm:sqref>BE19</xm:sqref>
            </x14:sparkline>
            <x14:sparkline>
              <xm:f>Jun!AU20:AW20</xm:f>
              <xm:sqref>BE20</xm:sqref>
            </x14:sparkline>
            <x14:sparkline>
              <xm:f>Jun!AU21:AW21</xm:f>
              <xm:sqref>BE21</xm:sqref>
            </x14:sparkline>
            <x14:sparkline>
              <xm:f>Jun!AU22:AW22</xm:f>
              <xm:sqref>BE22</xm:sqref>
            </x14:sparkline>
            <x14:sparkline>
              <xm:f>Jun!AU23:AW23</xm:f>
              <xm:sqref>BE23</xm:sqref>
            </x14:sparkline>
            <x14:sparkline>
              <xm:f>Jun!AU24:AW24</xm:f>
              <xm:sqref>BE24</xm:sqref>
            </x14:sparkline>
            <x14:sparkline>
              <xm:f>Jun!AU25:AW25</xm:f>
              <xm:sqref>BE25</xm:sqref>
            </x14:sparkline>
            <x14:sparkline>
              <xm:f>Jun!AU26:AW26</xm:f>
              <xm:sqref>BE26</xm:sqref>
            </x14:sparkline>
            <x14:sparkline>
              <xm:f>Jun!AU27:AW27</xm:f>
              <xm:sqref>BE27</xm:sqref>
            </x14:sparkline>
            <x14:sparkline>
              <xm:f>Jun!AU28:AW28</xm:f>
              <xm:sqref>BE28</xm:sqref>
            </x14:sparkline>
            <x14:sparkline>
              <xm:f>Jun!AU29:AW29</xm:f>
              <xm:sqref>BE29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69FA-4852-4B1D-A8C5-38E586722FEA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6" width="17.21875" customWidth="1"/>
    <col min="47" max="47" width="9.5546875" customWidth="1"/>
    <col min="48" max="48" width="9" customWidth="1"/>
    <col min="49" max="49" width="8.33203125" customWidth="1"/>
    <col min="50" max="50" width="10.44140625" customWidth="1"/>
    <col min="51" max="51" width="11" bestFit="1" customWidth="1"/>
    <col min="52" max="52" width="11.77734375" customWidth="1"/>
    <col min="53" max="53" width="8.44140625" customWidth="1"/>
    <col min="54" max="54" width="15.6640625" customWidth="1"/>
    <col min="55" max="55" width="12.77734375" customWidth="1"/>
    <col min="56" max="56" width="13.5546875" customWidth="1"/>
    <col min="57" max="57" width="15.6640625" customWidth="1"/>
    <col min="58" max="58" width="6.109375" style="21" customWidth="1"/>
    <col min="59" max="66" width="8.88671875" style="21"/>
  </cols>
  <sheetData>
    <row r="1" spans="4:58" x14ac:dyDescent="0.25">
      <c r="D1"/>
    </row>
    <row r="2" spans="4:58" x14ac:dyDescent="0.25">
      <c r="D2"/>
    </row>
    <row r="3" spans="4:58" x14ac:dyDescent="0.25">
      <c r="D3"/>
    </row>
    <row r="4" spans="4:58" x14ac:dyDescent="0.25">
      <c r="D4"/>
    </row>
    <row r="5" spans="4:58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spans="4:58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spans="4:58" x14ac:dyDescent="0.25">
      <c r="E7" s="21"/>
      <c r="F7" s="21"/>
      <c r="G7" s="27" t="s">
        <v>27</v>
      </c>
      <c r="H7" s="33">
        <v>45839</v>
      </c>
      <c r="I7" s="33"/>
      <c r="J7" s="28"/>
      <c r="K7" s="28" t="s">
        <v>26</v>
      </c>
      <c r="L7" s="33">
        <f>EOMONTH(H7,0)</f>
        <v>45869</v>
      </c>
      <c r="M7" s="33"/>
      <c r="N7" s="33"/>
      <c r="O7" s="33"/>
      <c r="P7" s="33"/>
      <c r="Q7" s="33"/>
      <c r="R7" s="29"/>
      <c r="S7" s="29" t="str">
        <f>TEXT(H7,"MMMM")</f>
        <v>July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spans="4:58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4:58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Tue</v>
      </c>
      <c r="J9" s="16" t="str">
        <f t="shared" ref="J9:AM9" si="0">TEXT(J10,"ddd")</f>
        <v>Wed</v>
      </c>
      <c r="K9" s="16" t="str">
        <f t="shared" si="0"/>
        <v>Thu</v>
      </c>
      <c r="L9" s="16" t="str">
        <f t="shared" si="0"/>
        <v>Fri</v>
      </c>
      <c r="M9" s="16" t="str">
        <f t="shared" si="0"/>
        <v>Sat</v>
      </c>
      <c r="N9" s="16" t="str">
        <f t="shared" si="0"/>
        <v>Sun</v>
      </c>
      <c r="O9" s="16" t="str">
        <f t="shared" si="0"/>
        <v>Mon</v>
      </c>
      <c r="P9" s="16" t="str">
        <f t="shared" si="0"/>
        <v>Tue</v>
      </c>
      <c r="Q9" s="16" t="str">
        <f t="shared" si="0"/>
        <v>Wed</v>
      </c>
      <c r="R9" s="16" t="str">
        <f t="shared" si="0"/>
        <v>Thu</v>
      </c>
      <c r="S9" s="16" t="str">
        <f t="shared" si="0"/>
        <v>Fri</v>
      </c>
      <c r="T9" s="16" t="str">
        <f t="shared" si="0"/>
        <v>Sat</v>
      </c>
      <c r="U9" s="16" t="str">
        <f t="shared" si="0"/>
        <v>Sun</v>
      </c>
      <c r="V9" s="16" t="str">
        <f t="shared" si="0"/>
        <v>Mon</v>
      </c>
      <c r="W9" s="16" t="str">
        <f t="shared" si="0"/>
        <v>Tue</v>
      </c>
      <c r="X9" s="16" t="str">
        <f t="shared" si="0"/>
        <v>Wed</v>
      </c>
      <c r="Y9" s="16" t="str">
        <f t="shared" si="0"/>
        <v>Thu</v>
      </c>
      <c r="Z9" s="16" t="str">
        <f t="shared" si="0"/>
        <v>Fri</v>
      </c>
      <c r="AA9" s="16" t="str">
        <f t="shared" si="0"/>
        <v>Sat</v>
      </c>
      <c r="AB9" s="16" t="str">
        <f t="shared" si="0"/>
        <v>Sun</v>
      </c>
      <c r="AC9" s="16" t="str">
        <f t="shared" si="0"/>
        <v>Mon</v>
      </c>
      <c r="AD9" s="16" t="str">
        <f t="shared" si="0"/>
        <v>Tue</v>
      </c>
      <c r="AE9" s="16" t="str">
        <f t="shared" si="0"/>
        <v>Wed</v>
      </c>
      <c r="AF9" s="16" t="str">
        <f t="shared" si="0"/>
        <v>Thu</v>
      </c>
      <c r="AG9" s="16" t="str">
        <f t="shared" si="0"/>
        <v>Fri</v>
      </c>
      <c r="AH9" s="16" t="str">
        <f t="shared" si="0"/>
        <v>Sat</v>
      </c>
      <c r="AI9" s="16" t="str">
        <f t="shared" si="0"/>
        <v>Sun</v>
      </c>
      <c r="AJ9" s="16" t="str">
        <f t="shared" si="0"/>
        <v>Mon</v>
      </c>
      <c r="AK9" s="16" t="str">
        <f t="shared" si="0"/>
        <v>Tue</v>
      </c>
      <c r="AL9" s="16" t="str">
        <f t="shared" si="0"/>
        <v>Wed</v>
      </c>
      <c r="AM9" s="17" t="str">
        <f t="shared" si="0"/>
        <v>Thu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</row>
    <row r="10" spans="4:58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45839</v>
      </c>
      <c r="J10" s="6">
        <f t="shared" ref="J10:AM10" si="1">+IF(I10&lt;$L$7,I10+1,"")</f>
        <v>45840</v>
      </c>
      <c r="K10" s="6">
        <f t="shared" si="1"/>
        <v>45841</v>
      </c>
      <c r="L10" s="6">
        <f t="shared" si="1"/>
        <v>45842</v>
      </c>
      <c r="M10" s="6">
        <f t="shared" si="1"/>
        <v>45843</v>
      </c>
      <c r="N10" s="6">
        <f t="shared" si="1"/>
        <v>45844</v>
      </c>
      <c r="O10" s="6">
        <f t="shared" si="1"/>
        <v>45845</v>
      </c>
      <c r="P10" s="6">
        <f t="shared" si="1"/>
        <v>45846</v>
      </c>
      <c r="Q10" s="6">
        <f t="shared" si="1"/>
        <v>45847</v>
      </c>
      <c r="R10" s="6">
        <f t="shared" si="1"/>
        <v>45848</v>
      </c>
      <c r="S10" s="6">
        <f t="shared" si="1"/>
        <v>45849</v>
      </c>
      <c r="T10" s="6">
        <f t="shared" si="1"/>
        <v>45850</v>
      </c>
      <c r="U10" s="6">
        <f t="shared" si="1"/>
        <v>45851</v>
      </c>
      <c r="V10" s="6">
        <f t="shared" si="1"/>
        <v>45852</v>
      </c>
      <c r="W10" s="6">
        <f t="shared" si="1"/>
        <v>45853</v>
      </c>
      <c r="X10" s="6">
        <f t="shared" si="1"/>
        <v>45854</v>
      </c>
      <c r="Y10" s="6">
        <f t="shared" si="1"/>
        <v>45855</v>
      </c>
      <c r="Z10" s="6">
        <f t="shared" si="1"/>
        <v>45856</v>
      </c>
      <c r="AA10" s="6">
        <f t="shared" si="1"/>
        <v>45857</v>
      </c>
      <c r="AB10" s="6">
        <f t="shared" si="1"/>
        <v>45858</v>
      </c>
      <c r="AC10" s="6">
        <f t="shared" si="1"/>
        <v>45859</v>
      </c>
      <c r="AD10" s="6">
        <f t="shared" si="1"/>
        <v>45860</v>
      </c>
      <c r="AE10" s="6">
        <f t="shared" si="1"/>
        <v>45861</v>
      </c>
      <c r="AF10" s="6">
        <f t="shared" si="1"/>
        <v>45862</v>
      </c>
      <c r="AG10" s="6">
        <f t="shared" si="1"/>
        <v>45863</v>
      </c>
      <c r="AH10" s="6">
        <f t="shared" si="1"/>
        <v>45864</v>
      </c>
      <c r="AI10" s="6">
        <f t="shared" si="1"/>
        <v>45865</v>
      </c>
      <c r="AJ10" s="6">
        <f t="shared" si="1"/>
        <v>45866</v>
      </c>
      <c r="AK10" s="6">
        <f t="shared" si="1"/>
        <v>45867</v>
      </c>
      <c r="AL10" s="6">
        <f t="shared" si="1"/>
        <v>45868</v>
      </c>
      <c r="AM10" s="7">
        <f t="shared" si="1"/>
        <v>45869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51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F10" s="26"/>
    </row>
    <row r="11" spans="4:58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tr">
        <f t="shared" ref="N11:N20" si="7">IF(N$9="Sun","WO","")</f>
        <v>WO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tr">
        <f t="shared" ref="U11:AB20" si="8">IF(U$9="Sun","WO","")</f>
        <v>WO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tr">
        <f t="shared" si="8"/>
        <v>WO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tr">
        <f t="shared" ref="AI11:AI20" si="9">IF(AI$9="Sun","WO","")</f>
        <v>WO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51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F11" s="26"/>
    </row>
    <row r="12" spans="4:58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tr">
        <f t="shared" si="7"/>
        <v>WO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tr">
        <f t="shared" si="8"/>
        <v>WO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tr">
        <f t="shared" si="8"/>
        <v>WO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tr">
        <f t="shared" si="9"/>
        <v>WO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51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F12" s="26"/>
    </row>
    <row r="13" spans="4:58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tr">
        <f t="shared" si="7"/>
        <v>WO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tr">
        <f t="shared" si="8"/>
        <v>WO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tr">
        <f t="shared" si="8"/>
        <v>WO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tr">
        <f t="shared" si="9"/>
        <v>WO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51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F13" s="26"/>
    </row>
    <row r="14" spans="4:58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tr">
        <f t="shared" si="7"/>
        <v>WO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tr">
        <f t="shared" si="8"/>
        <v>WO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tr">
        <f t="shared" si="8"/>
        <v>WO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tr">
        <f t="shared" si="9"/>
        <v>WO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51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F14" s="26"/>
    </row>
    <row r="15" spans="4:58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tr">
        <f t="shared" si="7"/>
        <v>WO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tr">
        <f t="shared" si="8"/>
        <v>WO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tr">
        <f t="shared" si="8"/>
        <v>WO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tr">
        <f t="shared" si="9"/>
        <v>WO</v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51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F15" s="26"/>
    </row>
    <row r="16" spans="4:58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tr">
        <f t="shared" si="7"/>
        <v>WO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tr">
        <f t="shared" si="8"/>
        <v>WO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tr">
        <f t="shared" si="8"/>
        <v>WO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tr">
        <f t="shared" si="9"/>
        <v>WO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51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F16" s="26"/>
    </row>
    <row r="17" spans="1:58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tr">
        <f t="shared" si="7"/>
        <v>WO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tr">
        <f t="shared" si="8"/>
        <v>WO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tr">
        <f t="shared" si="8"/>
        <v>WO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tr">
        <f t="shared" si="9"/>
        <v>WO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51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F17" s="26"/>
    </row>
    <row r="18" spans="1:58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tr">
        <f t="shared" si="7"/>
        <v>WO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tr">
        <f t="shared" si="8"/>
        <v>WO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tr">
        <f t="shared" si="8"/>
        <v>WO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tr">
        <f t="shared" si="9"/>
        <v>WO</v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51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F18" s="26"/>
    </row>
    <row r="19" spans="1:58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tr">
        <f t="shared" si="7"/>
        <v>WO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tr">
        <f t="shared" si="8"/>
        <v>WO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tr">
        <f t="shared" si="8"/>
        <v>WO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tr">
        <f t="shared" si="9"/>
        <v>WO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51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F19" s="26"/>
    </row>
    <row r="20" spans="1:58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tr">
        <f t="shared" si="7"/>
        <v>WO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tr">
        <f t="shared" si="8"/>
        <v>WO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tr">
        <f t="shared" si="8"/>
        <v>WO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tr">
        <f t="shared" si="9"/>
        <v>WO</v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51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F20" s="26"/>
    </row>
    <row r="21" spans="1:58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tr">
        <f t="shared" ref="N21:N30" si="14">IF(N$9="Sun","WO","")</f>
        <v>WO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tr">
        <f t="shared" ref="U21:AB30" si="15">IF(U$9="Sun","WO","")</f>
        <v>WO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tr">
        <f t="shared" si="15"/>
        <v>WO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tr">
        <f t="shared" ref="AI21:AI30" si="16">IF(AI$9="Sun","WO","")</f>
        <v>WO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51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F21" s="26"/>
    </row>
    <row r="22" spans="1:58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tr">
        <f t="shared" si="14"/>
        <v>WO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tr">
        <f t="shared" si="15"/>
        <v>WO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tr">
        <f t="shared" si="15"/>
        <v>WO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tr">
        <f t="shared" si="16"/>
        <v>WO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51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F22" s="26"/>
    </row>
    <row r="23" spans="1:58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tr">
        <f t="shared" si="14"/>
        <v>WO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tr">
        <f t="shared" si="15"/>
        <v>WO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tr">
        <f t="shared" si="15"/>
        <v>WO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tr">
        <f t="shared" si="16"/>
        <v>WO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51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F23" s="26"/>
    </row>
    <row r="24" spans="1:58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tr">
        <f t="shared" si="14"/>
        <v>WO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tr">
        <f t="shared" si="15"/>
        <v>WO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tr">
        <f t="shared" si="15"/>
        <v>WO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tr">
        <f t="shared" si="16"/>
        <v>WO</v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51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F24" s="26"/>
    </row>
    <row r="25" spans="1:58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tr">
        <f t="shared" si="14"/>
        <v>WO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tr">
        <f t="shared" si="15"/>
        <v>WO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tr">
        <f t="shared" si="15"/>
        <v>WO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tr">
        <f t="shared" si="16"/>
        <v>WO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51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F25" s="26"/>
    </row>
    <row r="26" spans="1:58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tr">
        <f t="shared" si="14"/>
        <v>WO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tr">
        <f t="shared" si="15"/>
        <v>WO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tr">
        <f t="shared" si="15"/>
        <v>WO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tr">
        <f t="shared" si="16"/>
        <v>WO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51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F26" s="26"/>
    </row>
    <row r="27" spans="1:58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tr">
        <f t="shared" si="14"/>
        <v>WO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tr">
        <f t="shared" si="15"/>
        <v>WO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tr">
        <f t="shared" si="15"/>
        <v>WO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tr">
        <f t="shared" si="16"/>
        <v>WO</v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51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F27" s="26"/>
    </row>
    <row r="28" spans="1:58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tr">
        <f t="shared" si="14"/>
        <v>WO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tr">
        <f t="shared" si="15"/>
        <v>WO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tr">
        <f t="shared" si="15"/>
        <v>WO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tr">
        <f t="shared" si="16"/>
        <v>WO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51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F28" s="26"/>
    </row>
    <row r="29" spans="1:58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tr">
        <f t="shared" si="14"/>
        <v>WO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tr">
        <f t="shared" si="15"/>
        <v>WO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tr">
        <f t="shared" si="15"/>
        <v>WO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tr">
        <f t="shared" si="16"/>
        <v>WO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51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F29" s="26"/>
    </row>
    <row r="30" spans="1:58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  <c r="N30" s="11" t="str">
        <f t="shared" si="14"/>
        <v>WO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tr">
        <f t="shared" si="15"/>
        <v>WO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tr">
        <f t="shared" si="15"/>
        <v>WO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 t="str">
        <f t="shared" si="16"/>
        <v>WO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23" priority="1" operator="containsText" text="L">
      <formula>NOT(ISERROR(SEARCH("L",I11)))</formula>
    </cfRule>
    <cfRule type="cellIs" dxfId="22" priority="2" operator="equal">
      <formula>"A"</formula>
    </cfRule>
    <cfRule type="containsText" dxfId="21" priority="3" operator="containsText" text="P">
      <formula>NOT(ISERROR(SEARCH("P",I11)))</formula>
    </cfRule>
    <cfRule type="containsText" dxfId="20" priority="4" operator="containsText" text="WO">
      <formula>NOT(ISERROR(SEARCH("WO",I11)))</formula>
    </cfRule>
  </conditionalFormatting>
  <dataValidations count="1">
    <dataValidation type="list" allowBlank="1" showInputMessage="1" showErrorMessage="1" sqref="I11:M30 O11:T30 V11:AA30 AC11:AH30 AK11 AJ11:AM30" xr:uid="{782D0A46-C369-49FE-A4EA-67E167D39654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07EE77-7216-40B4-BEAB-E01F4A7A1BFD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304ADFE-8363-42B6-8650-EB833EDB6F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Jul!AU10:AW10</xm:f>
              <xm:sqref>BE10</xm:sqref>
            </x14:sparkline>
            <x14:sparkline>
              <xm:f>Jul!AU11:AW11</xm:f>
              <xm:sqref>BE11</xm:sqref>
            </x14:sparkline>
            <x14:sparkline>
              <xm:f>Jul!AU12:AW12</xm:f>
              <xm:sqref>BE12</xm:sqref>
            </x14:sparkline>
            <x14:sparkline>
              <xm:f>Jul!AU13:AW13</xm:f>
              <xm:sqref>BE13</xm:sqref>
            </x14:sparkline>
            <x14:sparkline>
              <xm:f>Jul!AU14:AW14</xm:f>
              <xm:sqref>BE14</xm:sqref>
            </x14:sparkline>
            <x14:sparkline>
              <xm:f>Jul!AU15:AW15</xm:f>
              <xm:sqref>BE15</xm:sqref>
            </x14:sparkline>
            <x14:sparkline>
              <xm:f>Jul!AU16:AW16</xm:f>
              <xm:sqref>BE16</xm:sqref>
            </x14:sparkline>
            <x14:sparkline>
              <xm:f>Jul!AU17:AW17</xm:f>
              <xm:sqref>BE17</xm:sqref>
            </x14:sparkline>
            <x14:sparkline>
              <xm:f>Jul!AU18:AW18</xm:f>
              <xm:sqref>BE18</xm:sqref>
            </x14:sparkline>
            <x14:sparkline>
              <xm:f>Jul!AU19:AW19</xm:f>
              <xm:sqref>BE19</xm:sqref>
            </x14:sparkline>
            <x14:sparkline>
              <xm:f>Jul!AU20:AW20</xm:f>
              <xm:sqref>BE20</xm:sqref>
            </x14:sparkline>
            <x14:sparkline>
              <xm:f>Jul!AU21:AW21</xm:f>
              <xm:sqref>BE21</xm:sqref>
            </x14:sparkline>
            <x14:sparkline>
              <xm:f>Jul!AU22:AW22</xm:f>
              <xm:sqref>BE22</xm:sqref>
            </x14:sparkline>
            <x14:sparkline>
              <xm:f>Jul!AU23:AW23</xm:f>
              <xm:sqref>BE23</xm:sqref>
            </x14:sparkline>
            <x14:sparkline>
              <xm:f>Jul!AU24:AW24</xm:f>
              <xm:sqref>BE24</xm:sqref>
            </x14:sparkline>
            <x14:sparkline>
              <xm:f>Jul!AU25:AW25</xm:f>
              <xm:sqref>BE25</xm:sqref>
            </x14:sparkline>
            <x14:sparkline>
              <xm:f>Jul!AU26:AW26</xm:f>
              <xm:sqref>BE26</xm:sqref>
            </x14:sparkline>
            <x14:sparkline>
              <xm:f>Jul!AU27:AW27</xm:f>
              <xm:sqref>BE27</xm:sqref>
            </x14:sparkline>
            <x14:sparkline>
              <xm:f>Jul!AU28:AW28</xm:f>
              <xm:sqref>BE28</xm:sqref>
            </x14:sparkline>
            <x14:sparkline>
              <xm:f>Jul!AU29:AW29</xm:f>
              <xm:sqref>BE29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8095-EBA1-44E8-9E75-0431E9FA2199}">
  <dimension ref="A1:BN42"/>
  <sheetViews>
    <sheetView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45870</v>
      </c>
      <c r="I7" s="33"/>
      <c r="J7" s="28"/>
      <c r="K7" s="28" t="s">
        <v>26</v>
      </c>
      <c r="L7" s="33">
        <f>EOMONTH(H7,0)</f>
        <v>45900</v>
      </c>
      <c r="M7" s="33"/>
      <c r="N7" s="33"/>
      <c r="O7" s="33"/>
      <c r="P7" s="33"/>
      <c r="Q7" s="33"/>
      <c r="R7" s="29"/>
      <c r="S7" s="29" t="str">
        <f>TEXT(H7,"MMMM")</f>
        <v>August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Fri</v>
      </c>
      <c r="J9" s="16" t="str">
        <f t="shared" ref="J9:AM9" si="0">TEXT(J10,"ddd")</f>
        <v>Sat</v>
      </c>
      <c r="K9" s="16" t="str">
        <f t="shared" si="0"/>
        <v>Sun</v>
      </c>
      <c r="L9" s="16" t="str">
        <f t="shared" si="0"/>
        <v>Mon</v>
      </c>
      <c r="M9" s="16" t="str">
        <f t="shared" si="0"/>
        <v>Tue</v>
      </c>
      <c r="N9" s="16" t="str">
        <f t="shared" si="0"/>
        <v>Wed</v>
      </c>
      <c r="O9" s="16" t="str">
        <f t="shared" si="0"/>
        <v>Thu</v>
      </c>
      <c r="P9" s="16" t="str">
        <f t="shared" si="0"/>
        <v>Fri</v>
      </c>
      <c r="Q9" s="16" t="str">
        <f t="shared" si="0"/>
        <v>Sat</v>
      </c>
      <c r="R9" s="16" t="str">
        <f t="shared" si="0"/>
        <v>Sun</v>
      </c>
      <c r="S9" s="16" t="str">
        <f t="shared" si="0"/>
        <v>Mon</v>
      </c>
      <c r="T9" s="16" t="str">
        <f t="shared" si="0"/>
        <v>Tue</v>
      </c>
      <c r="U9" s="16" t="str">
        <f t="shared" si="0"/>
        <v>Wed</v>
      </c>
      <c r="V9" s="16" t="str">
        <f t="shared" si="0"/>
        <v>Thu</v>
      </c>
      <c r="W9" s="16" t="str">
        <f t="shared" si="0"/>
        <v>Fri</v>
      </c>
      <c r="X9" s="16" t="str">
        <f t="shared" si="0"/>
        <v>Sat</v>
      </c>
      <c r="Y9" s="16" t="str">
        <f t="shared" si="0"/>
        <v>Sun</v>
      </c>
      <c r="Z9" s="16" t="str">
        <f t="shared" si="0"/>
        <v>Mon</v>
      </c>
      <c r="AA9" s="16" t="str">
        <f t="shared" si="0"/>
        <v>Tue</v>
      </c>
      <c r="AB9" s="16" t="str">
        <f t="shared" si="0"/>
        <v>Wed</v>
      </c>
      <c r="AC9" s="16" t="str">
        <f t="shared" si="0"/>
        <v>Thu</v>
      </c>
      <c r="AD9" s="16" t="str">
        <f t="shared" si="0"/>
        <v>Fri</v>
      </c>
      <c r="AE9" s="16" t="str">
        <f t="shared" si="0"/>
        <v>Sat</v>
      </c>
      <c r="AF9" s="16" t="str">
        <f t="shared" si="0"/>
        <v>Sun</v>
      </c>
      <c r="AG9" s="16" t="str">
        <f t="shared" si="0"/>
        <v>Mon</v>
      </c>
      <c r="AH9" s="16" t="str">
        <f t="shared" si="0"/>
        <v>Tue</v>
      </c>
      <c r="AI9" s="16" t="str">
        <f t="shared" si="0"/>
        <v>Wed</v>
      </c>
      <c r="AJ9" s="16" t="str">
        <f t="shared" si="0"/>
        <v>Thu</v>
      </c>
      <c r="AK9" s="16" t="str">
        <f t="shared" si="0"/>
        <v>Fri</v>
      </c>
      <c r="AL9" s="16" t="str">
        <f t="shared" si="0"/>
        <v>Sat</v>
      </c>
      <c r="AM9" s="17" t="str">
        <f t="shared" si="0"/>
        <v>Sun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45870</v>
      </c>
      <c r="J10" s="6">
        <f t="shared" ref="J10:AM10" si="1">+IF(I10&lt;$L$7,I10+1,"")</f>
        <v>45871</v>
      </c>
      <c r="K10" s="6">
        <f t="shared" si="1"/>
        <v>45872</v>
      </c>
      <c r="L10" s="6">
        <f t="shared" si="1"/>
        <v>45873</v>
      </c>
      <c r="M10" s="6">
        <f t="shared" si="1"/>
        <v>45874</v>
      </c>
      <c r="N10" s="6">
        <f t="shared" si="1"/>
        <v>45875</v>
      </c>
      <c r="O10" s="6">
        <f t="shared" si="1"/>
        <v>45876</v>
      </c>
      <c r="P10" s="6">
        <f t="shared" si="1"/>
        <v>45877</v>
      </c>
      <c r="Q10" s="6">
        <f t="shared" si="1"/>
        <v>45878</v>
      </c>
      <c r="R10" s="6">
        <f t="shared" si="1"/>
        <v>45879</v>
      </c>
      <c r="S10" s="6">
        <f t="shared" si="1"/>
        <v>45880</v>
      </c>
      <c r="T10" s="6">
        <f t="shared" si="1"/>
        <v>45881</v>
      </c>
      <c r="U10" s="6">
        <f t="shared" si="1"/>
        <v>45882</v>
      </c>
      <c r="V10" s="6">
        <f t="shared" si="1"/>
        <v>45883</v>
      </c>
      <c r="W10" s="6">
        <f t="shared" si="1"/>
        <v>45884</v>
      </c>
      <c r="X10" s="6">
        <f t="shared" si="1"/>
        <v>45885</v>
      </c>
      <c r="Y10" s="6">
        <f t="shared" si="1"/>
        <v>45886</v>
      </c>
      <c r="Z10" s="6">
        <f t="shared" si="1"/>
        <v>45887</v>
      </c>
      <c r="AA10" s="6">
        <f t="shared" si="1"/>
        <v>45888</v>
      </c>
      <c r="AB10" s="6">
        <f t="shared" si="1"/>
        <v>45889</v>
      </c>
      <c r="AC10" s="6">
        <f t="shared" si="1"/>
        <v>45890</v>
      </c>
      <c r="AD10" s="6">
        <f t="shared" si="1"/>
        <v>45891</v>
      </c>
      <c r="AE10" s="6">
        <f t="shared" si="1"/>
        <v>45892</v>
      </c>
      <c r="AF10" s="6">
        <f t="shared" si="1"/>
        <v>45893</v>
      </c>
      <c r="AG10" s="6">
        <f t="shared" si="1"/>
        <v>45894</v>
      </c>
      <c r="AH10" s="6">
        <f t="shared" si="1"/>
        <v>45895</v>
      </c>
      <c r="AI10" s="6">
        <f t="shared" si="1"/>
        <v>45896</v>
      </c>
      <c r="AJ10" s="6">
        <f t="shared" si="1"/>
        <v>45897</v>
      </c>
      <c r="AK10" s="6">
        <f t="shared" si="1"/>
        <v>45898</v>
      </c>
      <c r="AL10" s="6">
        <f t="shared" si="1"/>
        <v>45899</v>
      </c>
      <c r="AM10" s="7">
        <f t="shared" si="1"/>
        <v>45900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52</v>
      </c>
      <c r="AU10">
        <f t="shared" ref="AU10:AU29" si="2">COUNTIF(I11:AM11,"P")</f>
        <v>26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5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5</v>
      </c>
      <c r="I11" s="1" t="s">
        <v>40</v>
      </c>
      <c r="J11" s="1" t="s">
        <v>40</v>
      </c>
      <c r="K11" s="1" t="str">
        <f t="shared" ref="K11:R20" si="7">IF(K$9="Sun","WO","")</f>
        <v>WO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tr">
        <f t="shared" si="7"/>
        <v>WO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tr">
        <f t="shared" ref="Y11:Y20" si="8">IF(Y$9="Sun","WO","")</f>
        <v>WO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tr">
        <f t="shared" ref="AF11:AM20" si="9">IF(AF$9="Sun","WO","")</f>
        <v>WO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9" t="str">
        <f t="shared" si="9"/>
        <v>WO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52</v>
      </c>
      <c r="AU11">
        <f t="shared" si="2"/>
        <v>26</v>
      </c>
      <c r="AV11">
        <f t="shared" si="3"/>
        <v>0</v>
      </c>
      <c r="AW11">
        <f t="shared" si="4"/>
        <v>0</v>
      </c>
      <c r="AX11">
        <f t="shared" si="5"/>
        <v>5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5</v>
      </c>
      <c r="I12" s="1" t="s">
        <v>40</v>
      </c>
      <c r="J12" s="1" t="s">
        <v>40</v>
      </c>
      <c r="K12" s="1" t="str">
        <f t="shared" si="7"/>
        <v>WO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tr">
        <f t="shared" si="7"/>
        <v>WO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tr">
        <f t="shared" si="8"/>
        <v>WO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tr">
        <f t="shared" si="9"/>
        <v>WO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9" t="str">
        <f t="shared" si="9"/>
        <v>WO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52</v>
      </c>
      <c r="AU12">
        <f t="shared" si="2"/>
        <v>26</v>
      </c>
      <c r="AV12">
        <f t="shared" si="3"/>
        <v>0</v>
      </c>
      <c r="AW12">
        <f t="shared" si="4"/>
        <v>0</v>
      </c>
      <c r="AX12">
        <f t="shared" si="5"/>
        <v>5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5</v>
      </c>
      <c r="I13" s="1" t="s">
        <v>40</v>
      </c>
      <c r="J13" s="1" t="s">
        <v>40</v>
      </c>
      <c r="K13" s="1" t="str">
        <f t="shared" si="7"/>
        <v>WO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tr">
        <f t="shared" si="7"/>
        <v>WO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tr">
        <f t="shared" si="8"/>
        <v>WO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tr">
        <f t="shared" si="9"/>
        <v>WO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9" t="str">
        <f t="shared" si="9"/>
        <v>WO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52</v>
      </c>
      <c r="AU13">
        <f t="shared" si="2"/>
        <v>26</v>
      </c>
      <c r="AV13">
        <f t="shared" si="3"/>
        <v>0</v>
      </c>
      <c r="AW13">
        <f t="shared" si="4"/>
        <v>0</v>
      </c>
      <c r="AX13">
        <f t="shared" si="5"/>
        <v>5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5</v>
      </c>
      <c r="I14" s="1" t="s">
        <v>40</v>
      </c>
      <c r="J14" s="1" t="s">
        <v>40</v>
      </c>
      <c r="K14" s="1" t="str">
        <f t="shared" si="7"/>
        <v>WO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tr">
        <f t="shared" si="7"/>
        <v>WO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tr">
        <f t="shared" si="8"/>
        <v>WO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tr">
        <f t="shared" si="9"/>
        <v>WO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9" t="str">
        <f t="shared" si="9"/>
        <v>WO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52</v>
      </c>
      <c r="AU14">
        <f t="shared" si="2"/>
        <v>26</v>
      </c>
      <c r="AV14">
        <f t="shared" si="3"/>
        <v>0</v>
      </c>
      <c r="AW14">
        <f t="shared" si="4"/>
        <v>0</v>
      </c>
      <c r="AX14">
        <f t="shared" si="5"/>
        <v>5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5</v>
      </c>
      <c r="I15" s="1" t="s">
        <v>40</v>
      </c>
      <c r="J15" s="1" t="s">
        <v>40</v>
      </c>
      <c r="K15" s="1" t="str">
        <f t="shared" si="7"/>
        <v>WO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tr">
        <f t="shared" si="7"/>
        <v>WO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tr">
        <f t="shared" si="8"/>
        <v>WO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tr">
        <f t="shared" si="9"/>
        <v>WO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9" t="str">
        <f t="shared" si="9"/>
        <v>WO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52</v>
      </c>
      <c r="AU15">
        <f t="shared" si="2"/>
        <v>26</v>
      </c>
      <c r="AV15">
        <f t="shared" si="3"/>
        <v>0</v>
      </c>
      <c r="AW15">
        <f t="shared" si="4"/>
        <v>0</v>
      </c>
      <c r="AX15">
        <f t="shared" si="5"/>
        <v>5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5</v>
      </c>
      <c r="I16" s="1" t="s">
        <v>40</v>
      </c>
      <c r="J16" s="1" t="s">
        <v>40</v>
      </c>
      <c r="K16" s="1" t="str">
        <f t="shared" si="7"/>
        <v>WO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tr">
        <f t="shared" si="7"/>
        <v>WO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tr">
        <f t="shared" si="8"/>
        <v>WO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tr">
        <f t="shared" si="9"/>
        <v>WO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9" t="str">
        <f t="shared" si="9"/>
        <v>WO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52</v>
      </c>
      <c r="AU16">
        <f t="shared" si="2"/>
        <v>26</v>
      </c>
      <c r="AV16">
        <f t="shared" si="3"/>
        <v>0</v>
      </c>
      <c r="AW16">
        <f t="shared" si="4"/>
        <v>0</v>
      </c>
      <c r="AX16">
        <f t="shared" si="5"/>
        <v>5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5</v>
      </c>
      <c r="I17" s="1" t="s">
        <v>40</v>
      </c>
      <c r="J17" s="1" t="s">
        <v>40</v>
      </c>
      <c r="K17" s="1" t="str">
        <f t="shared" si="7"/>
        <v>WO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tr">
        <f t="shared" si="7"/>
        <v>WO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tr">
        <f t="shared" si="8"/>
        <v>WO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tr">
        <f t="shared" si="9"/>
        <v>WO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9" t="str">
        <f t="shared" si="9"/>
        <v>WO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52</v>
      </c>
      <c r="AU17">
        <f t="shared" si="2"/>
        <v>26</v>
      </c>
      <c r="AV17">
        <f t="shared" si="3"/>
        <v>0</v>
      </c>
      <c r="AW17">
        <f t="shared" si="4"/>
        <v>0</v>
      </c>
      <c r="AX17">
        <f t="shared" si="5"/>
        <v>5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5</v>
      </c>
      <c r="I18" s="1" t="s">
        <v>40</v>
      </c>
      <c r="J18" s="1" t="s">
        <v>40</v>
      </c>
      <c r="K18" s="1" t="str">
        <f t="shared" si="7"/>
        <v>WO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tr">
        <f t="shared" si="7"/>
        <v>WO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tr">
        <f t="shared" si="8"/>
        <v>WO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tr">
        <f t="shared" si="9"/>
        <v>WO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9" t="str">
        <f t="shared" si="9"/>
        <v>WO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52</v>
      </c>
      <c r="AU18">
        <f t="shared" si="2"/>
        <v>26</v>
      </c>
      <c r="AV18">
        <f t="shared" si="3"/>
        <v>0</v>
      </c>
      <c r="AW18">
        <f t="shared" si="4"/>
        <v>0</v>
      </c>
      <c r="AX18">
        <f t="shared" si="5"/>
        <v>5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5</v>
      </c>
      <c r="I19" s="1" t="s">
        <v>40</v>
      </c>
      <c r="J19" s="1" t="s">
        <v>40</v>
      </c>
      <c r="K19" s="1" t="str">
        <f t="shared" si="7"/>
        <v>WO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tr">
        <f t="shared" si="7"/>
        <v>WO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tr">
        <f t="shared" si="8"/>
        <v>WO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tr">
        <f t="shared" si="9"/>
        <v>WO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9" t="str">
        <f t="shared" si="9"/>
        <v>WO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52</v>
      </c>
      <c r="AU19">
        <f t="shared" si="2"/>
        <v>26</v>
      </c>
      <c r="AV19">
        <f t="shared" si="3"/>
        <v>0</v>
      </c>
      <c r="AW19">
        <f t="shared" si="4"/>
        <v>0</v>
      </c>
      <c r="AX19">
        <f t="shared" si="5"/>
        <v>5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5</v>
      </c>
      <c r="I20" s="1" t="s">
        <v>40</v>
      </c>
      <c r="J20" s="1" t="s">
        <v>40</v>
      </c>
      <c r="K20" s="1" t="str">
        <f t="shared" si="7"/>
        <v>WO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tr">
        <f t="shared" si="7"/>
        <v>WO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tr">
        <f t="shared" si="8"/>
        <v>WO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tr">
        <f t="shared" si="9"/>
        <v>WO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9" t="str">
        <f t="shared" si="9"/>
        <v>WO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52</v>
      </c>
      <c r="AU20">
        <f t="shared" si="2"/>
        <v>26</v>
      </c>
      <c r="AV20">
        <f t="shared" si="3"/>
        <v>0</v>
      </c>
      <c r="AW20">
        <f t="shared" si="4"/>
        <v>0</v>
      </c>
      <c r="AX20">
        <f t="shared" si="5"/>
        <v>5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5</v>
      </c>
      <c r="I21" s="1" t="s">
        <v>40</v>
      </c>
      <c r="J21" s="1" t="s">
        <v>40</v>
      </c>
      <c r="K21" s="1" t="str">
        <f t="shared" ref="K21:R30" si="14">IF(K$9="Sun","WO","")</f>
        <v>WO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tr">
        <f t="shared" si="14"/>
        <v>WO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tr">
        <f t="shared" ref="Y21:Y30" si="15">IF(Y$9="Sun","WO","")</f>
        <v>WO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tr">
        <f t="shared" ref="AF21:AM30" si="16">IF(AF$9="Sun","WO","")</f>
        <v>WO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9" t="str">
        <f t="shared" si="16"/>
        <v>WO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52</v>
      </c>
      <c r="AU21">
        <f t="shared" si="2"/>
        <v>26</v>
      </c>
      <c r="AV21">
        <f t="shared" si="3"/>
        <v>0</v>
      </c>
      <c r="AW21">
        <f t="shared" si="4"/>
        <v>0</v>
      </c>
      <c r="AX21">
        <f t="shared" si="5"/>
        <v>5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5</v>
      </c>
      <c r="I22" s="1" t="s">
        <v>40</v>
      </c>
      <c r="J22" s="1" t="s">
        <v>40</v>
      </c>
      <c r="K22" s="1" t="str">
        <f t="shared" si="14"/>
        <v>WO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tr">
        <f t="shared" si="14"/>
        <v>WO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tr">
        <f t="shared" si="15"/>
        <v>WO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tr">
        <f t="shared" si="16"/>
        <v>WO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9" t="str">
        <f t="shared" si="16"/>
        <v>WO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52</v>
      </c>
      <c r="AU22">
        <f t="shared" si="2"/>
        <v>26</v>
      </c>
      <c r="AV22">
        <f t="shared" si="3"/>
        <v>0</v>
      </c>
      <c r="AW22">
        <f t="shared" si="4"/>
        <v>0</v>
      </c>
      <c r="AX22">
        <f t="shared" si="5"/>
        <v>5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5</v>
      </c>
      <c r="I23" s="1" t="s">
        <v>40</v>
      </c>
      <c r="J23" s="1" t="s">
        <v>40</v>
      </c>
      <c r="K23" s="1" t="str">
        <f t="shared" si="14"/>
        <v>WO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tr">
        <f t="shared" si="14"/>
        <v>WO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tr">
        <f t="shared" si="15"/>
        <v>WO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tr">
        <f t="shared" si="16"/>
        <v>WO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9" t="str">
        <f t="shared" si="16"/>
        <v>WO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52</v>
      </c>
      <c r="AU23">
        <f t="shared" si="2"/>
        <v>26</v>
      </c>
      <c r="AV23">
        <f t="shared" si="3"/>
        <v>0</v>
      </c>
      <c r="AW23">
        <f t="shared" si="4"/>
        <v>0</v>
      </c>
      <c r="AX23">
        <f t="shared" si="5"/>
        <v>5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5</v>
      </c>
      <c r="I24" s="1" t="s">
        <v>40</v>
      </c>
      <c r="J24" s="1" t="s">
        <v>40</v>
      </c>
      <c r="K24" s="1" t="str">
        <f t="shared" si="14"/>
        <v>WO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tr">
        <f t="shared" si="14"/>
        <v>WO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tr">
        <f t="shared" si="15"/>
        <v>WO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tr">
        <f t="shared" si="16"/>
        <v>WO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9" t="str">
        <f t="shared" si="16"/>
        <v>WO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52</v>
      </c>
      <c r="AU24">
        <f t="shared" si="2"/>
        <v>26</v>
      </c>
      <c r="AV24">
        <f t="shared" si="3"/>
        <v>0</v>
      </c>
      <c r="AW24">
        <f t="shared" si="4"/>
        <v>0</v>
      </c>
      <c r="AX24">
        <f t="shared" si="5"/>
        <v>5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5</v>
      </c>
      <c r="I25" s="1" t="s">
        <v>40</v>
      </c>
      <c r="J25" s="1" t="s">
        <v>40</v>
      </c>
      <c r="K25" s="1" t="str">
        <f t="shared" si="14"/>
        <v>WO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tr">
        <f t="shared" si="14"/>
        <v>WO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tr">
        <f t="shared" si="15"/>
        <v>WO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tr">
        <f t="shared" si="16"/>
        <v>WO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9" t="str">
        <f t="shared" si="16"/>
        <v>WO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52</v>
      </c>
      <c r="AU25">
        <f t="shared" si="2"/>
        <v>26</v>
      </c>
      <c r="AV25">
        <f t="shared" si="3"/>
        <v>0</v>
      </c>
      <c r="AW25">
        <f t="shared" si="4"/>
        <v>0</v>
      </c>
      <c r="AX25">
        <f t="shared" si="5"/>
        <v>5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5</v>
      </c>
      <c r="I26" s="1" t="s">
        <v>40</v>
      </c>
      <c r="J26" s="1" t="s">
        <v>40</v>
      </c>
      <c r="K26" s="1" t="str">
        <f t="shared" si="14"/>
        <v>WO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tr">
        <f t="shared" si="14"/>
        <v>WO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tr">
        <f t="shared" si="15"/>
        <v>WO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tr">
        <f t="shared" si="16"/>
        <v>WO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9" t="str">
        <f t="shared" si="16"/>
        <v>WO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52</v>
      </c>
      <c r="AU26">
        <f t="shared" si="2"/>
        <v>26</v>
      </c>
      <c r="AV26">
        <f t="shared" si="3"/>
        <v>0</v>
      </c>
      <c r="AW26">
        <f t="shared" si="4"/>
        <v>0</v>
      </c>
      <c r="AX26">
        <f t="shared" si="5"/>
        <v>5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5</v>
      </c>
      <c r="I27" s="1" t="s">
        <v>40</v>
      </c>
      <c r="J27" s="1" t="s">
        <v>40</v>
      </c>
      <c r="K27" s="1" t="str">
        <f t="shared" si="14"/>
        <v>WO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tr">
        <f t="shared" si="14"/>
        <v>WO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tr">
        <f t="shared" si="15"/>
        <v>WO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tr">
        <f t="shared" si="16"/>
        <v>WO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9" t="str">
        <f t="shared" si="16"/>
        <v>WO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52</v>
      </c>
      <c r="AU27">
        <f t="shared" si="2"/>
        <v>26</v>
      </c>
      <c r="AV27">
        <f t="shared" si="3"/>
        <v>0</v>
      </c>
      <c r="AW27">
        <f t="shared" si="4"/>
        <v>0</v>
      </c>
      <c r="AX27">
        <f t="shared" si="5"/>
        <v>5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5</v>
      </c>
      <c r="I28" s="1" t="s">
        <v>40</v>
      </c>
      <c r="J28" s="1" t="s">
        <v>40</v>
      </c>
      <c r="K28" s="1" t="str">
        <f t="shared" si="14"/>
        <v>WO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tr">
        <f t="shared" si="14"/>
        <v>WO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tr">
        <f t="shared" si="15"/>
        <v>WO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tr">
        <f t="shared" si="16"/>
        <v>WO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9" t="str">
        <f t="shared" si="16"/>
        <v>WO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52</v>
      </c>
      <c r="AU28">
        <f t="shared" si="2"/>
        <v>26</v>
      </c>
      <c r="AV28">
        <f t="shared" si="3"/>
        <v>0</v>
      </c>
      <c r="AW28">
        <f t="shared" si="4"/>
        <v>0</v>
      </c>
      <c r="AX28">
        <f t="shared" si="5"/>
        <v>5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5</v>
      </c>
      <c r="I29" s="1" t="s">
        <v>40</v>
      </c>
      <c r="J29" s="1" t="s">
        <v>40</v>
      </c>
      <c r="K29" s="1" t="str">
        <f t="shared" si="14"/>
        <v>WO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tr">
        <f t="shared" si="14"/>
        <v>WO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tr">
        <f t="shared" si="15"/>
        <v>WO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tr">
        <f t="shared" si="16"/>
        <v>WO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9" t="str">
        <f t="shared" si="16"/>
        <v>WO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52</v>
      </c>
      <c r="AU29">
        <f t="shared" si="2"/>
        <v>26</v>
      </c>
      <c r="AV29">
        <f t="shared" si="3"/>
        <v>0</v>
      </c>
      <c r="AW29">
        <f t="shared" si="4"/>
        <v>0</v>
      </c>
      <c r="AX29">
        <f t="shared" si="5"/>
        <v>5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5</v>
      </c>
      <c r="I30" s="11" t="s">
        <v>40</v>
      </c>
      <c r="J30" s="11" t="s">
        <v>40</v>
      </c>
      <c r="K30" s="11" t="str">
        <f t="shared" si="14"/>
        <v>WO</v>
      </c>
      <c r="L30" s="11" t="s">
        <v>40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">
        <v>40</v>
      </c>
      <c r="R30" s="11" t="str">
        <f t="shared" si="14"/>
        <v>WO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">
        <v>40</v>
      </c>
      <c r="Y30" s="11" t="str">
        <f t="shared" si="15"/>
        <v>WO</v>
      </c>
      <c r="Z30" s="11" t="s">
        <v>40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tr">
        <f t="shared" si="16"/>
        <v>WO</v>
      </c>
      <c r="AG30" s="11" t="s">
        <v>40</v>
      </c>
      <c r="AH30" s="11" t="s">
        <v>40</v>
      </c>
      <c r="AI30" s="11" t="s">
        <v>40</v>
      </c>
      <c r="AJ30" s="11" t="s">
        <v>40</v>
      </c>
      <c r="AK30" s="11" t="s">
        <v>40</v>
      </c>
      <c r="AL30" s="11" t="s">
        <v>40</v>
      </c>
      <c r="AM30" s="12" t="str">
        <f t="shared" si="16"/>
        <v>WO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19" priority="1" operator="containsText" text="L">
      <formula>NOT(ISERROR(SEARCH("L",I11)))</formula>
    </cfRule>
    <cfRule type="cellIs" dxfId="18" priority="2" operator="equal">
      <formula>"A"</formula>
    </cfRule>
    <cfRule type="containsText" dxfId="17" priority="3" operator="containsText" text="P">
      <formula>NOT(ISERROR(SEARCH("P",I11)))</formula>
    </cfRule>
    <cfRule type="containsText" dxfId="16" priority="4" operator="containsText" text="WO">
      <formula>NOT(ISERROR(SEARCH("WO",I11)))</formula>
    </cfRule>
  </conditionalFormatting>
  <dataValidations count="1">
    <dataValidation type="list" allowBlank="1" showInputMessage="1" showErrorMessage="1" sqref="I11:J30 L11:Q30 S11:X30 Z11:AE30 AG11:AL30" xr:uid="{B2A352C3-1265-4301-ADBB-1396DDAD28E5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D3560F-C31B-4D6F-8053-14647320BA71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DA1FC11-22E1-4C7D-91B2-0F2035CD23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Aug!AU10:AW10</xm:f>
              <xm:sqref>BE10</xm:sqref>
            </x14:sparkline>
            <x14:sparkline>
              <xm:f>Aug!AU11:AW11</xm:f>
              <xm:sqref>BE11</xm:sqref>
            </x14:sparkline>
            <x14:sparkline>
              <xm:f>Aug!AU12:AW12</xm:f>
              <xm:sqref>BE12</xm:sqref>
            </x14:sparkline>
            <x14:sparkline>
              <xm:f>Aug!AU13:AW13</xm:f>
              <xm:sqref>BE13</xm:sqref>
            </x14:sparkline>
            <x14:sparkline>
              <xm:f>Aug!AU14:AW14</xm:f>
              <xm:sqref>BE14</xm:sqref>
            </x14:sparkline>
            <x14:sparkline>
              <xm:f>Aug!AU15:AW15</xm:f>
              <xm:sqref>BE15</xm:sqref>
            </x14:sparkline>
            <x14:sparkline>
              <xm:f>Aug!AU16:AW16</xm:f>
              <xm:sqref>BE16</xm:sqref>
            </x14:sparkline>
            <x14:sparkline>
              <xm:f>Aug!AU17:AW17</xm:f>
              <xm:sqref>BE17</xm:sqref>
            </x14:sparkline>
            <x14:sparkline>
              <xm:f>Aug!AU18:AW18</xm:f>
              <xm:sqref>BE18</xm:sqref>
            </x14:sparkline>
            <x14:sparkline>
              <xm:f>Aug!AU19:AW19</xm:f>
              <xm:sqref>BE19</xm:sqref>
            </x14:sparkline>
            <x14:sparkline>
              <xm:f>Aug!AU20:AW20</xm:f>
              <xm:sqref>BE20</xm:sqref>
            </x14:sparkline>
            <x14:sparkline>
              <xm:f>Aug!AU21:AW21</xm:f>
              <xm:sqref>BE21</xm:sqref>
            </x14:sparkline>
            <x14:sparkline>
              <xm:f>Aug!AU22:AW22</xm:f>
              <xm:sqref>BE22</xm:sqref>
            </x14:sparkline>
            <x14:sparkline>
              <xm:f>Aug!AU23:AW23</xm:f>
              <xm:sqref>BE23</xm:sqref>
            </x14:sparkline>
            <x14:sparkline>
              <xm:f>Aug!AU24:AW24</xm:f>
              <xm:sqref>BE24</xm:sqref>
            </x14:sparkline>
            <x14:sparkline>
              <xm:f>Aug!AU25:AW25</xm:f>
              <xm:sqref>BE25</xm:sqref>
            </x14:sparkline>
            <x14:sparkline>
              <xm:f>Aug!AU26:AW26</xm:f>
              <xm:sqref>BE26</xm:sqref>
            </x14:sparkline>
            <x14:sparkline>
              <xm:f>Aug!AU27:AW27</xm:f>
              <xm:sqref>BE27</xm:sqref>
            </x14:sparkline>
            <x14:sparkline>
              <xm:f>Aug!AU28:AW28</xm:f>
              <xm:sqref>BE28</xm:sqref>
            </x14:sparkline>
            <x14:sparkline>
              <xm:f>Aug!AU29:AW29</xm:f>
              <xm:sqref>BE29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CDFF-5BAE-4618-9CA4-D0661AD29651}">
  <dimension ref="A1:BN42"/>
  <sheetViews>
    <sheetView topLeftCell="A19"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45901</v>
      </c>
      <c r="I7" s="33"/>
      <c r="J7" s="28"/>
      <c r="K7" s="28" t="s">
        <v>26</v>
      </c>
      <c r="L7" s="33">
        <f>EOMONTH(H7,0)</f>
        <v>45930</v>
      </c>
      <c r="M7" s="33"/>
      <c r="N7" s="33"/>
      <c r="O7" s="33"/>
      <c r="P7" s="33"/>
      <c r="Q7" s="33"/>
      <c r="R7" s="29"/>
      <c r="S7" s="29" t="str">
        <f>TEXT(H7,"MMMM")</f>
        <v>September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Mon</v>
      </c>
      <c r="J9" s="16" t="str">
        <f t="shared" ref="J9:AM9" si="0">TEXT(J10,"ddd")</f>
        <v>Tue</v>
      </c>
      <c r="K9" s="16" t="str">
        <f t="shared" si="0"/>
        <v>Wed</v>
      </c>
      <c r="L9" s="16" t="str">
        <f t="shared" si="0"/>
        <v>Thu</v>
      </c>
      <c r="M9" s="16" t="str">
        <f t="shared" si="0"/>
        <v>Fri</v>
      </c>
      <c r="N9" s="16" t="str">
        <f t="shared" si="0"/>
        <v>Sat</v>
      </c>
      <c r="O9" s="16" t="str">
        <f t="shared" si="0"/>
        <v>Sun</v>
      </c>
      <c r="P9" s="16" t="str">
        <f t="shared" si="0"/>
        <v>Mon</v>
      </c>
      <c r="Q9" s="16" t="str">
        <f t="shared" si="0"/>
        <v>Tue</v>
      </c>
      <c r="R9" s="16" t="str">
        <f t="shared" si="0"/>
        <v>Wed</v>
      </c>
      <c r="S9" s="16" t="str">
        <f t="shared" si="0"/>
        <v>Thu</v>
      </c>
      <c r="T9" s="16" t="str">
        <f t="shared" si="0"/>
        <v>Fri</v>
      </c>
      <c r="U9" s="16" t="str">
        <f t="shared" si="0"/>
        <v>Sat</v>
      </c>
      <c r="V9" s="16" t="str">
        <f t="shared" si="0"/>
        <v>Sun</v>
      </c>
      <c r="W9" s="16" t="str">
        <f t="shared" si="0"/>
        <v>Mon</v>
      </c>
      <c r="X9" s="16" t="str">
        <f t="shared" si="0"/>
        <v>Tue</v>
      </c>
      <c r="Y9" s="16" t="str">
        <f t="shared" si="0"/>
        <v>Wed</v>
      </c>
      <c r="Z9" s="16" t="str">
        <f t="shared" si="0"/>
        <v>Thu</v>
      </c>
      <c r="AA9" s="16" t="str">
        <f t="shared" si="0"/>
        <v>Fri</v>
      </c>
      <c r="AB9" s="16" t="str">
        <f t="shared" si="0"/>
        <v>Sat</v>
      </c>
      <c r="AC9" s="16" t="str">
        <f t="shared" si="0"/>
        <v>Sun</v>
      </c>
      <c r="AD9" s="16" t="str">
        <f t="shared" si="0"/>
        <v>Mon</v>
      </c>
      <c r="AE9" s="16" t="str">
        <f t="shared" si="0"/>
        <v>Tue</v>
      </c>
      <c r="AF9" s="16" t="str">
        <f t="shared" si="0"/>
        <v>Wed</v>
      </c>
      <c r="AG9" s="16" t="str">
        <f t="shared" si="0"/>
        <v>Thu</v>
      </c>
      <c r="AH9" s="16" t="str">
        <f t="shared" si="0"/>
        <v>Fri</v>
      </c>
      <c r="AI9" s="16" t="str">
        <f t="shared" si="0"/>
        <v>Sat</v>
      </c>
      <c r="AJ9" s="16" t="str">
        <f t="shared" si="0"/>
        <v>Sun</v>
      </c>
      <c r="AK9" s="16" t="str">
        <f t="shared" si="0"/>
        <v>Mon</v>
      </c>
      <c r="AL9" s="16" t="str">
        <f t="shared" si="0"/>
        <v>Tue</v>
      </c>
      <c r="AM9" s="17" t="str">
        <f t="shared" si="0"/>
        <v/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45901</v>
      </c>
      <c r="J10" s="6">
        <f t="shared" ref="J10:AM10" si="1">+IF(I10&lt;$L$7,I10+1,"")</f>
        <v>45902</v>
      </c>
      <c r="K10" s="6">
        <f t="shared" si="1"/>
        <v>45903</v>
      </c>
      <c r="L10" s="6">
        <f t="shared" si="1"/>
        <v>45904</v>
      </c>
      <c r="M10" s="6">
        <f t="shared" si="1"/>
        <v>45905</v>
      </c>
      <c r="N10" s="6">
        <f t="shared" si="1"/>
        <v>45906</v>
      </c>
      <c r="O10" s="6">
        <f t="shared" si="1"/>
        <v>45907</v>
      </c>
      <c r="P10" s="6">
        <f t="shared" si="1"/>
        <v>45908</v>
      </c>
      <c r="Q10" s="6">
        <f t="shared" si="1"/>
        <v>45909</v>
      </c>
      <c r="R10" s="6">
        <f t="shared" si="1"/>
        <v>45910</v>
      </c>
      <c r="S10" s="6">
        <f t="shared" si="1"/>
        <v>45911</v>
      </c>
      <c r="T10" s="6">
        <f t="shared" si="1"/>
        <v>45912</v>
      </c>
      <c r="U10" s="6">
        <f t="shared" si="1"/>
        <v>45913</v>
      </c>
      <c r="V10" s="6">
        <f t="shared" si="1"/>
        <v>45914</v>
      </c>
      <c r="W10" s="6">
        <f t="shared" si="1"/>
        <v>45915</v>
      </c>
      <c r="X10" s="6">
        <f t="shared" si="1"/>
        <v>45916</v>
      </c>
      <c r="Y10" s="6">
        <f t="shared" si="1"/>
        <v>45917</v>
      </c>
      <c r="Z10" s="6">
        <f t="shared" si="1"/>
        <v>45918</v>
      </c>
      <c r="AA10" s="6">
        <f t="shared" si="1"/>
        <v>45919</v>
      </c>
      <c r="AB10" s="6">
        <f t="shared" si="1"/>
        <v>45920</v>
      </c>
      <c r="AC10" s="6">
        <f t="shared" si="1"/>
        <v>45921</v>
      </c>
      <c r="AD10" s="6">
        <f t="shared" si="1"/>
        <v>45922</v>
      </c>
      <c r="AE10" s="6">
        <f t="shared" si="1"/>
        <v>45923</v>
      </c>
      <c r="AF10" s="6">
        <f t="shared" si="1"/>
        <v>45924</v>
      </c>
      <c r="AG10" s="6">
        <f t="shared" si="1"/>
        <v>45925</v>
      </c>
      <c r="AH10" s="6">
        <f t="shared" si="1"/>
        <v>45926</v>
      </c>
      <c r="AI10" s="6">
        <f t="shared" si="1"/>
        <v>45927</v>
      </c>
      <c r="AJ10" s="6">
        <f t="shared" si="1"/>
        <v>45928</v>
      </c>
      <c r="AK10" s="6">
        <f t="shared" si="1"/>
        <v>45929</v>
      </c>
      <c r="AL10" s="6">
        <f t="shared" si="1"/>
        <v>45930</v>
      </c>
      <c r="AM10" s="7" t="str">
        <f t="shared" si="1"/>
        <v/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53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30</v>
      </c>
      <c r="AZ10">
        <f>AY10-(AV10+AW10)</f>
        <v>30</v>
      </c>
      <c r="BA10">
        <v>14716</v>
      </c>
      <c r="BB10" s="18">
        <f>BA10/AZ10</f>
        <v>490.53333333333336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tr">
        <f t="shared" ref="O11:O20" si="7">IF(O$9="Sun","WO","")</f>
        <v>WO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tr">
        <f t="shared" ref="V11:V20" si="8">IF(V$9="Sun","WO","")</f>
        <v>WO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tr">
        <f t="shared" ref="AC11:AJ20" si="9">IF(AC$9="Sun","WO","")</f>
        <v>WO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tr">
        <f t="shared" si="9"/>
        <v>WO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53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30</v>
      </c>
      <c r="AZ11">
        <f t="shared" ref="AZ11:AZ29" si="10">AY11-(AV11+AW11)</f>
        <v>30</v>
      </c>
      <c r="BA11">
        <v>22026</v>
      </c>
      <c r="BB11" s="18">
        <f t="shared" ref="BB11:BB29" si="11">BA11/AZ11</f>
        <v>734.2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tr">
        <f t="shared" si="7"/>
        <v>WO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tr">
        <f t="shared" si="8"/>
        <v>WO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tr">
        <f t="shared" si="9"/>
        <v>WO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tr">
        <f t="shared" si="9"/>
        <v>WO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53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30</v>
      </c>
      <c r="AZ12">
        <f t="shared" si="10"/>
        <v>30</v>
      </c>
      <c r="BA12">
        <v>30851</v>
      </c>
      <c r="BB12" s="18">
        <f t="shared" si="11"/>
        <v>1028.3666666666666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tr">
        <f t="shared" si="7"/>
        <v>WO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tr">
        <f t="shared" si="8"/>
        <v>WO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tr">
        <f t="shared" si="9"/>
        <v>WO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tr">
        <f t="shared" si="9"/>
        <v>WO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53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30</v>
      </c>
      <c r="AZ13">
        <f t="shared" si="10"/>
        <v>30</v>
      </c>
      <c r="BA13">
        <v>31938</v>
      </c>
      <c r="BB13" s="18">
        <f t="shared" si="11"/>
        <v>1064.5999999999999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tr">
        <f t="shared" si="7"/>
        <v>WO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tr">
        <f t="shared" si="8"/>
        <v>WO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tr">
        <f t="shared" si="9"/>
        <v>WO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tr">
        <f t="shared" si="9"/>
        <v>WO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53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30</v>
      </c>
      <c r="AZ14">
        <f t="shared" si="10"/>
        <v>30</v>
      </c>
      <c r="BA14">
        <v>18560</v>
      </c>
      <c r="BB14" s="18">
        <f t="shared" si="11"/>
        <v>618.66666666666663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tr">
        <f t="shared" si="7"/>
        <v>WO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tr">
        <f t="shared" si="8"/>
        <v>WO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tr">
        <f t="shared" si="9"/>
        <v>WO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tr">
        <f t="shared" si="9"/>
        <v>WO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53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30</v>
      </c>
      <c r="AZ15">
        <f t="shared" si="10"/>
        <v>30</v>
      </c>
      <c r="BA15">
        <v>49976</v>
      </c>
      <c r="BB15" s="18">
        <f t="shared" si="11"/>
        <v>1665.8666666666666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tr">
        <f t="shared" si="7"/>
        <v>WO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tr">
        <f t="shared" si="8"/>
        <v>WO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tr">
        <f t="shared" si="9"/>
        <v>WO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tr">
        <f t="shared" si="9"/>
        <v>WO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53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30</v>
      </c>
      <c r="AZ16">
        <f t="shared" si="10"/>
        <v>30</v>
      </c>
      <c r="BA16">
        <v>28060</v>
      </c>
      <c r="BB16" s="18">
        <f t="shared" si="11"/>
        <v>935.33333333333337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tr">
        <f t="shared" si="7"/>
        <v>WO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tr">
        <f t="shared" si="8"/>
        <v>WO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tr">
        <f t="shared" si="9"/>
        <v>WO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tr">
        <f t="shared" si="9"/>
        <v>WO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53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30</v>
      </c>
      <c r="AZ17">
        <f t="shared" si="10"/>
        <v>30</v>
      </c>
      <c r="BA17">
        <v>21269</v>
      </c>
      <c r="BB17" s="18">
        <f t="shared" si="11"/>
        <v>708.9666666666667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tr">
        <f t="shared" si="7"/>
        <v>WO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tr">
        <f t="shared" si="8"/>
        <v>WO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tr">
        <f t="shared" si="9"/>
        <v>WO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tr">
        <f t="shared" si="9"/>
        <v>WO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53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30</v>
      </c>
      <c r="AZ18">
        <f t="shared" si="10"/>
        <v>30</v>
      </c>
      <c r="BA18">
        <v>39672</v>
      </c>
      <c r="BB18" s="18">
        <f t="shared" si="11"/>
        <v>1322.4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tr">
        <f t="shared" si="7"/>
        <v>WO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tr">
        <f t="shared" si="8"/>
        <v>WO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tr">
        <f t="shared" si="9"/>
        <v>WO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tr">
        <f t="shared" si="9"/>
        <v>WO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53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30</v>
      </c>
      <c r="AZ19">
        <f t="shared" si="10"/>
        <v>30</v>
      </c>
      <c r="BA19">
        <v>22029</v>
      </c>
      <c r="BB19" s="18">
        <f t="shared" si="11"/>
        <v>734.3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tr">
        <f t="shared" si="7"/>
        <v>WO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tr">
        <f t="shared" si="8"/>
        <v>WO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tr">
        <f t="shared" si="9"/>
        <v>WO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tr">
        <f t="shared" si="9"/>
        <v>WO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53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30</v>
      </c>
      <c r="AZ20">
        <f t="shared" si="10"/>
        <v>30</v>
      </c>
      <c r="BA20">
        <v>18073</v>
      </c>
      <c r="BB20" s="18">
        <f t="shared" si="11"/>
        <v>602.43333333333328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tr">
        <f t="shared" ref="O21:O30" si="14">IF(O$9="Sun","WO","")</f>
        <v>WO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tr">
        <f t="shared" ref="V21:V30" si="15">IF(V$9="Sun","WO","")</f>
        <v>WO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tr">
        <f t="shared" ref="AC21:AJ30" si="16">IF(AC$9="Sun","WO","")</f>
        <v>WO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tr">
        <f t="shared" si="16"/>
        <v>WO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53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30</v>
      </c>
      <c r="AZ21">
        <f t="shared" si="10"/>
        <v>30</v>
      </c>
      <c r="BA21">
        <v>24427</v>
      </c>
      <c r="BB21" s="18">
        <f t="shared" si="11"/>
        <v>814.23333333333335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tr">
        <f t="shared" si="14"/>
        <v>WO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tr">
        <f t="shared" si="15"/>
        <v>WO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tr">
        <f t="shared" si="16"/>
        <v>WO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tr">
        <f t="shared" si="16"/>
        <v>WO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53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30</v>
      </c>
      <c r="AZ22">
        <f t="shared" si="10"/>
        <v>30</v>
      </c>
      <c r="BA22">
        <v>31952</v>
      </c>
      <c r="BB22" s="18">
        <f t="shared" si="11"/>
        <v>1065.0666666666666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tr">
        <f t="shared" si="14"/>
        <v>WO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tr">
        <f t="shared" si="15"/>
        <v>WO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tr">
        <f t="shared" si="16"/>
        <v>WO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tr">
        <f t="shared" si="16"/>
        <v>WO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53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30</v>
      </c>
      <c r="AZ23">
        <f t="shared" si="10"/>
        <v>30</v>
      </c>
      <c r="BA23">
        <v>41337</v>
      </c>
      <c r="BB23" s="18">
        <f t="shared" si="11"/>
        <v>1377.9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tr">
        <f t="shared" si="14"/>
        <v>WO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tr">
        <f t="shared" si="15"/>
        <v>WO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tr">
        <f t="shared" si="16"/>
        <v>WO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tr">
        <f t="shared" si="16"/>
        <v>WO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53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30</v>
      </c>
      <c r="AZ24">
        <f t="shared" si="10"/>
        <v>30</v>
      </c>
      <c r="BA24">
        <v>47616</v>
      </c>
      <c r="BB24" s="18">
        <f t="shared" si="11"/>
        <v>1587.2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tr">
        <f t="shared" si="14"/>
        <v>WO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tr">
        <f t="shared" si="15"/>
        <v>WO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tr">
        <f t="shared" si="16"/>
        <v>WO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tr">
        <f t="shared" si="16"/>
        <v>WO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53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30</v>
      </c>
      <c r="AZ25">
        <f t="shared" si="10"/>
        <v>30</v>
      </c>
      <c r="BA25">
        <v>45482</v>
      </c>
      <c r="BB25" s="18">
        <f t="shared" si="11"/>
        <v>1516.0666666666666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tr">
        <f t="shared" si="14"/>
        <v>WO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tr">
        <f t="shared" si="15"/>
        <v>WO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tr">
        <f t="shared" si="16"/>
        <v>WO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tr">
        <f t="shared" si="16"/>
        <v>WO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53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30</v>
      </c>
      <c r="AZ26">
        <f t="shared" si="10"/>
        <v>30</v>
      </c>
      <c r="BA26">
        <v>28265</v>
      </c>
      <c r="BB26" s="18">
        <f t="shared" si="11"/>
        <v>942.16666666666663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tr">
        <f t="shared" si="14"/>
        <v>WO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tr">
        <f t="shared" si="15"/>
        <v>WO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tr">
        <f t="shared" si="16"/>
        <v>WO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tr">
        <f t="shared" si="16"/>
        <v>WO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53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30</v>
      </c>
      <c r="AZ27">
        <f t="shared" si="10"/>
        <v>30</v>
      </c>
      <c r="BA27">
        <v>33607</v>
      </c>
      <c r="BB27" s="18">
        <f t="shared" si="11"/>
        <v>1120.2333333333333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tr">
        <f t="shared" si="14"/>
        <v>WO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tr">
        <f t="shared" si="15"/>
        <v>WO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tr">
        <f t="shared" si="16"/>
        <v>WO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tr">
        <f t="shared" si="16"/>
        <v>WO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53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30</v>
      </c>
      <c r="AZ28">
        <f t="shared" si="10"/>
        <v>30</v>
      </c>
      <c r="BA28">
        <v>34879</v>
      </c>
      <c r="BB28" s="18">
        <f t="shared" si="11"/>
        <v>1162.6333333333334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tr">
        <f t="shared" si="14"/>
        <v>WO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tr">
        <f t="shared" si="15"/>
        <v>WO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tr">
        <f t="shared" si="16"/>
        <v>WO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tr">
        <f t="shared" si="16"/>
        <v>WO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53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30</v>
      </c>
      <c r="AZ29">
        <f t="shared" si="10"/>
        <v>30</v>
      </c>
      <c r="BA29">
        <v>17911</v>
      </c>
      <c r="BB29" s="18">
        <f t="shared" si="11"/>
        <v>597.0333333333333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  <c r="N30" s="11" t="s">
        <v>40</v>
      </c>
      <c r="O30" s="11" t="str">
        <f t="shared" si="14"/>
        <v>WO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tr">
        <f t="shared" si="15"/>
        <v>WO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tr">
        <f t="shared" si="16"/>
        <v>WO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 t="s">
        <v>40</v>
      </c>
      <c r="AJ30" s="11" t="str">
        <f t="shared" si="16"/>
        <v>WO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15" priority="1" operator="containsText" text="L">
      <formula>NOT(ISERROR(SEARCH("L",I11)))</formula>
    </cfRule>
    <cfRule type="cellIs" dxfId="14" priority="2" operator="equal">
      <formula>"A"</formula>
    </cfRule>
    <cfRule type="containsText" dxfId="13" priority="3" operator="containsText" text="P">
      <formula>NOT(ISERROR(SEARCH("P",I11)))</formula>
    </cfRule>
    <cfRule type="containsText" dxfId="12" priority="4" operator="containsText" text="WO">
      <formula>NOT(ISERROR(SEARCH("WO",I11)))</formula>
    </cfRule>
  </conditionalFormatting>
  <dataValidations count="1">
    <dataValidation type="list" allowBlank="1" showInputMessage="1" showErrorMessage="1" sqref="I11:N30 P11:U30 W11:AB30 AD11:AI30 AK11:AM30" xr:uid="{9BA37ABF-474B-43B1-9BAF-19A55E2D7402}">
      <formula1>"L,A,P"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ECC69B-EF56-4D54-B944-255F29621FE0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2C9EB4D-BEC3-49FE-A147-6563EB043BC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Sep!AU10:AW10</xm:f>
              <xm:sqref>BE10</xm:sqref>
            </x14:sparkline>
            <x14:sparkline>
              <xm:f>Sep!AU11:AW11</xm:f>
              <xm:sqref>BE11</xm:sqref>
            </x14:sparkline>
            <x14:sparkline>
              <xm:f>Sep!AU12:AW12</xm:f>
              <xm:sqref>BE12</xm:sqref>
            </x14:sparkline>
            <x14:sparkline>
              <xm:f>Sep!AU13:AW13</xm:f>
              <xm:sqref>BE13</xm:sqref>
            </x14:sparkline>
            <x14:sparkline>
              <xm:f>Sep!AU14:AW14</xm:f>
              <xm:sqref>BE14</xm:sqref>
            </x14:sparkline>
            <x14:sparkline>
              <xm:f>Sep!AU15:AW15</xm:f>
              <xm:sqref>BE15</xm:sqref>
            </x14:sparkline>
            <x14:sparkline>
              <xm:f>Sep!AU16:AW16</xm:f>
              <xm:sqref>BE16</xm:sqref>
            </x14:sparkline>
            <x14:sparkline>
              <xm:f>Sep!AU17:AW17</xm:f>
              <xm:sqref>BE17</xm:sqref>
            </x14:sparkline>
            <x14:sparkline>
              <xm:f>Sep!AU18:AW18</xm:f>
              <xm:sqref>BE18</xm:sqref>
            </x14:sparkline>
            <x14:sparkline>
              <xm:f>Sep!AU19:AW19</xm:f>
              <xm:sqref>BE19</xm:sqref>
            </x14:sparkline>
            <x14:sparkline>
              <xm:f>Sep!AU20:AW20</xm:f>
              <xm:sqref>BE20</xm:sqref>
            </x14:sparkline>
            <x14:sparkline>
              <xm:f>Sep!AU21:AW21</xm:f>
              <xm:sqref>BE21</xm:sqref>
            </x14:sparkline>
            <x14:sparkline>
              <xm:f>Sep!AU22:AW22</xm:f>
              <xm:sqref>BE22</xm:sqref>
            </x14:sparkline>
            <x14:sparkline>
              <xm:f>Sep!AU23:AW23</xm:f>
              <xm:sqref>BE23</xm:sqref>
            </x14:sparkline>
            <x14:sparkline>
              <xm:f>Sep!AU24:AW24</xm:f>
              <xm:sqref>BE24</xm:sqref>
            </x14:sparkline>
            <x14:sparkline>
              <xm:f>Sep!AU25:AW25</xm:f>
              <xm:sqref>BE25</xm:sqref>
            </x14:sparkline>
            <x14:sparkline>
              <xm:f>Sep!AU26:AW26</xm:f>
              <xm:sqref>BE26</xm:sqref>
            </x14:sparkline>
            <x14:sparkline>
              <xm:f>Sep!AU27:AW27</xm:f>
              <xm:sqref>BE27</xm:sqref>
            </x14:sparkline>
            <x14:sparkline>
              <xm:f>Sep!AU28:AW28</xm:f>
              <xm:sqref>BE28</xm:sqref>
            </x14:sparkline>
            <x14:sparkline>
              <xm:f>Sep!AU29:AW29</xm:f>
              <xm:sqref>BE29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AFFB-D831-4436-A956-9AB407FD1904}">
  <dimension ref="A1:BN42"/>
  <sheetViews>
    <sheetView topLeftCell="A18"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45931</v>
      </c>
      <c r="I7" s="33"/>
      <c r="J7" s="28"/>
      <c r="K7" s="28" t="s">
        <v>26</v>
      </c>
      <c r="L7" s="33">
        <f>EOMONTH(H7,0)</f>
        <v>45961</v>
      </c>
      <c r="M7" s="33"/>
      <c r="N7" s="33"/>
      <c r="O7" s="33"/>
      <c r="P7" s="33"/>
      <c r="Q7" s="33"/>
      <c r="R7" s="29"/>
      <c r="S7" s="29" t="str">
        <f>TEXT(H7,"MMMM")</f>
        <v>October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Wed</v>
      </c>
      <c r="J9" s="16" t="str">
        <f t="shared" ref="J9:AM9" si="0">TEXT(J10,"ddd")</f>
        <v>Thu</v>
      </c>
      <c r="K9" s="16" t="str">
        <f t="shared" si="0"/>
        <v>Fri</v>
      </c>
      <c r="L9" s="16" t="str">
        <f t="shared" si="0"/>
        <v>Sat</v>
      </c>
      <c r="M9" s="16" t="str">
        <f t="shared" si="0"/>
        <v>Sun</v>
      </c>
      <c r="N9" s="16" t="str">
        <f t="shared" si="0"/>
        <v>Mon</v>
      </c>
      <c r="O9" s="16" t="str">
        <f t="shared" si="0"/>
        <v>Tue</v>
      </c>
      <c r="P9" s="16" t="str">
        <f t="shared" si="0"/>
        <v>Wed</v>
      </c>
      <c r="Q9" s="16" t="str">
        <f t="shared" si="0"/>
        <v>Thu</v>
      </c>
      <c r="R9" s="16" t="str">
        <f t="shared" si="0"/>
        <v>Fri</v>
      </c>
      <c r="S9" s="16" t="str">
        <f t="shared" si="0"/>
        <v>Sat</v>
      </c>
      <c r="T9" s="16" t="str">
        <f t="shared" si="0"/>
        <v>Sun</v>
      </c>
      <c r="U9" s="16" t="str">
        <f t="shared" si="0"/>
        <v>Mon</v>
      </c>
      <c r="V9" s="16" t="str">
        <f t="shared" si="0"/>
        <v>Tue</v>
      </c>
      <c r="W9" s="16" t="str">
        <f t="shared" si="0"/>
        <v>Wed</v>
      </c>
      <c r="X9" s="16" t="str">
        <f t="shared" si="0"/>
        <v>Thu</v>
      </c>
      <c r="Y9" s="16" t="str">
        <f t="shared" si="0"/>
        <v>Fri</v>
      </c>
      <c r="Z9" s="16" t="str">
        <f t="shared" si="0"/>
        <v>Sat</v>
      </c>
      <c r="AA9" s="16" t="str">
        <f t="shared" si="0"/>
        <v>Sun</v>
      </c>
      <c r="AB9" s="16" t="str">
        <f t="shared" si="0"/>
        <v>Mon</v>
      </c>
      <c r="AC9" s="16" t="str">
        <f t="shared" si="0"/>
        <v>Tue</v>
      </c>
      <c r="AD9" s="16" t="str">
        <f t="shared" si="0"/>
        <v>Wed</v>
      </c>
      <c r="AE9" s="16" t="str">
        <f t="shared" si="0"/>
        <v>Thu</v>
      </c>
      <c r="AF9" s="16" t="str">
        <f t="shared" si="0"/>
        <v>Fri</v>
      </c>
      <c r="AG9" s="16" t="str">
        <f t="shared" si="0"/>
        <v>Sat</v>
      </c>
      <c r="AH9" s="16" t="str">
        <f t="shared" si="0"/>
        <v>Sun</v>
      </c>
      <c r="AI9" s="16" t="str">
        <f t="shared" si="0"/>
        <v>Mon</v>
      </c>
      <c r="AJ9" s="16" t="str">
        <f t="shared" si="0"/>
        <v>Tue</v>
      </c>
      <c r="AK9" s="16" t="str">
        <f t="shared" si="0"/>
        <v>Wed</v>
      </c>
      <c r="AL9" s="16" t="str">
        <f t="shared" si="0"/>
        <v>Thu</v>
      </c>
      <c r="AM9" s="17" t="str">
        <f t="shared" si="0"/>
        <v>Fri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45931</v>
      </c>
      <c r="J10" s="6">
        <f t="shared" ref="J10:AM10" si="1">+IF(I10&lt;$L$7,I10+1,"")</f>
        <v>45932</v>
      </c>
      <c r="K10" s="6">
        <f t="shared" si="1"/>
        <v>45933</v>
      </c>
      <c r="L10" s="6">
        <f t="shared" si="1"/>
        <v>45934</v>
      </c>
      <c r="M10" s="6">
        <f t="shared" si="1"/>
        <v>45935</v>
      </c>
      <c r="N10" s="6">
        <f t="shared" si="1"/>
        <v>45936</v>
      </c>
      <c r="O10" s="6">
        <f t="shared" si="1"/>
        <v>45937</v>
      </c>
      <c r="P10" s="6">
        <f t="shared" si="1"/>
        <v>45938</v>
      </c>
      <c r="Q10" s="6">
        <f t="shared" si="1"/>
        <v>45939</v>
      </c>
      <c r="R10" s="6">
        <f t="shared" si="1"/>
        <v>45940</v>
      </c>
      <c r="S10" s="6">
        <f t="shared" si="1"/>
        <v>45941</v>
      </c>
      <c r="T10" s="6">
        <f t="shared" si="1"/>
        <v>45942</v>
      </c>
      <c r="U10" s="6">
        <f t="shared" si="1"/>
        <v>45943</v>
      </c>
      <c r="V10" s="6">
        <f t="shared" si="1"/>
        <v>45944</v>
      </c>
      <c r="W10" s="6">
        <f t="shared" si="1"/>
        <v>45945</v>
      </c>
      <c r="X10" s="6">
        <f t="shared" si="1"/>
        <v>45946</v>
      </c>
      <c r="Y10" s="6">
        <f t="shared" si="1"/>
        <v>45947</v>
      </c>
      <c r="Z10" s="6">
        <f t="shared" si="1"/>
        <v>45948</v>
      </c>
      <c r="AA10" s="6">
        <f t="shared" si="1"/>
        <v>45949</v>
      </c>
      <c r="AB10" s="6">
        <f t="shared" si="1"/>
        <v>45950</v>
      </c>
      <c r="AC10" s="6">
        <f t="shared" si="1"/>
        <v>45951</v>
      </c>
      <c r="AD10" s="6">
        <f t="shared" si="1"/>
        <v>45952</v>
      </c>
      <c r="AE10" s="6">
        <f t="shared" si="1"/>
        <v>45953</v>
      </c>
      <c r="AF10" s="6">
        <f t="shared" si="1"/>
        <v>45954</v>
      </c>
      <c r="AG10" s="6">
        <f t="shared" si="1"/>
        <v>45955</v>
      </c>
      <c r="AH10" s="6">
        <f t="shared" si="1"/>
        <v>45956</v>
      </c>
      <c r="AI10" s="6">
        <f t="shared" si="1"/>
        <v>45957</v>
      </c>
      <c r="AJ10" s="6">
        <f t="shared" si="1"/>
        <v>45958</v>
      </c>
      <c r="AK10" s="6">
        <f t="shared" si="1"/>
        <v>45959</v>
      </c>
      <c r="AL10" s="6">
        <f t="shared" si="1"/>
        <v>45960</v>
      </c>
      <c r="AM10" s="7">
        <f t="shared" si="1"/>
        <v>45961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54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tr">
        <f t="shared" ref="M11:M20" si="7">IF(M$9="Sun","WO","")</f>
        <v>WO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tr">
        <f t="shared" ref="T11:AA20" si="8">IF(T$9="Sun","WO","")</f>
        <v>WO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tr">
        <f t="shared" si="8"/>
        <v>WO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tr">
        <f t="shared" ref="AH11:AH20" si="9">IF(AH$9="Sun","WO","")</f>
        <v>WO</v>
      </c>
      <c r="AI11" s="1" t="s">
        <v>40</v>
      </c>
      <c r="AJ11" s="1" t="s">
        <v>40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54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tr">
        <f t="shared" si="7"/>
        <v>WO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tr">
        <f t="shared" si="8"/>
        <v>WO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tr">
        <f t="shared" si="8"/>
        <v>WO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tr">
        <f t="shared" si="9"/>
        <v>WO</v>
      </c>
      <c r="AI12" s="1" t="s">
        <v>40</v>
      </c>
      <c r="AJ12" s="1" t="s">
        <v>40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54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tr">
        <f t="shared" si="7"/>
        <v>WO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tr">
        <f t="shared" si="8"/>
        <v>WO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tr">
        <f t="shared" si="8"/>
        <v>WO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tr">
        <f t="shared" si="9"/>
        <v>WO</v>
      </c>
      <c r="AI13" s="1" t="s">
        <v>40</v>
      </c>
      <c r="AJ13" s="1" t="s">
        <v>40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54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tr">
        <f t="shared" si="7"/>
        <v>WO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tr">
        <f t="shared" si="8"/>
        <v>WO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tr">
        <f t="shared" si="8"/>
        <v>WO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tr">
        <f t="shared" si="9"/>
        <v>WO</v>
      </c>
      <c r="AI14" s="1" t="s">
        <v>40</v>
      </c>
      <c r="AJ14" s="1" t="s">
        <v>40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54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tr">
        <f t="shared" si="7"/>
        <v>WO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tr">
        <f t="shared" si="8"/>
        <v>WO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tr">
        <f t="shared" si="8"/>
        <v>WO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tr">
        <f t="shared" si="9"/>
        <v>WO</v>
      </c>
      <c r="AI15" s="1" t="s">
        <v>40</v>
      </c>
      <c r="AJ15" s="1" t="s">
        <v>40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54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tr">
        <f t="shared" si="7"/>
        <v>WO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tr">
        <f t="shared" si="8"/>
        <v>WO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tr">
        <f t="shared" si="8"/>
        <v>WO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tr">
        <f t="shared" si="9"/>
        <v>WO</v>
      </c>
      <c r="AI16" s="1" t="s">
        <v>40</v>
      </c>
      <c r="AJ16" s="1" t="s">
        <v>40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54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tr">
        <f t="shared" si="7"/>
        <v>WO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tr">
        <f t="shared" si="8"/>
        <v>WO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tr">
        <f t="shared" si="8"/>
        <v>WO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tr">
        <f t="shared" si="9"/>
        <v>WO</v>
      </c>
      <c r="AI17" s="1" t="s">
        <v>40</v>
      </c>
      <c r="AJ17" s="1" t="s">
        <v>40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54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tr">
        <f t="shared" si="7"/>
        <v>WO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tr">
        <f t="shared" si="8"/>
        <v>WO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tr">
        <f t="shared" si="8"/>
        <v>WO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tr">
        <f t="shared" si="9"/>
        <v>WO</v>
      </c>
      <c r="AI18" s="1" t="s">
        <v>40</v>
      </c>
      <c r="AJ18" s="1" t="s">
        <v>40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54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">
        <v>40</v>
      </c>
      <c r="M19" s="1" t="str">
        <f t="shared" si="7"/>
        <v>WO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tr">
        <f t="shared" si="8"/>
        <v>WO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tr">
        <f t="shared" si="8"/>
        <v>WO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tr">
        <f t="shared" si="9"/>
        <v>WO</v>
      </c>
      <c r="AI19" s="1" t="s">
        <v>40</v>
      </c>
      <c r="AJ19" s="1" t="s">
        <v>40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54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tr">
        <f t="shared" si="7"/>
        <v>WO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tr">
        <f t="shared" si="8"/>
        <v>WO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tr">
        <f t="shared" si="8"/>
        <v>WO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tr">
        <f t="shared" si="9"/>
        <v>WO</v>
      </c>
      <c r="AI20" s="1" t="s">
        <v>40</v>
      </c>
      <c r="AJ20" s="1" t="s">
        <v>40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54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tr">
        <f t="shared" ref="M21:M30" si="14">IF(M$9="Sun","WO","")</f>
        <v>WO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tr">
        <f t="shared" ref="T21:AA30" si="15">IF(T$9="Sun","WO","")</f>
        <v>WO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tr">
        <f t="shared" si="15"/>
        <v>WO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tr">
        <f t="shared" ref="AH21:AH30" si="16">IF(AH$9="Sun","WO","")</f>
        <v>WO</v>
      </c>
      <c r="AI21" s="1" t="s">
        <v>40</v>
      </c>
      <c r="AJ21" s="1" t="s">
        <v>40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54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tr">
        <f t="shared" si="14"/>
        <v>WO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tr">
        <f t="shared" si="15"/>
        <v>WO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tr">
        <f t="shared" si="15"/>
        <v>WO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tr">
        <f t="shared" si="16"/>
        <v>WO</v>
      </c>
      <c r="AI22" s="1" t="s">
        <v>40</v>
      </c>
      <c r="AJ22" s="1" t="s">
        <v>40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54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40</v>
      </c>
      <c r="M23" s="1" t="str">
        <f t="shared" si="14"/>
        <v>WO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tr">
        <f t="shared" si="15"/>
        <v>WO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tr">
        <f t="shared" si="15"/>
        <v>WO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tr">
        <f t="shared" si="16"/>
        <v>WO</v>
      </c>
      <c r="AI23" s="1" t="s">
        <v>40</v>
      </c>
      <c r="AJ23" s="1" t="s">
        <v>40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54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tr">
        <f t="shared" si="14"/>
        <v>WO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tr">
        <f t="shared" si="15"/>
        <v>WO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tr">
        <f t="shared" si="15"/>
        <v>WO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tr">
        <f t="shared" si="16"/>
        <v>WO</v>
      </c>
      <c r="AI24" s="1" t="s">
        <v>40</v>
      </c>
      <c r="AJ24" s="1" t="s">
        <v>40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54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tr">
        <f t="shared" si="14"/>
        <v>WO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tr">
        <f t="shared" si="15"/>
        <v>WO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tr">
        <f t="shared" si="15"/>
        <v>WO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tr">
        <f t="shared" si="16"/>
        <v>WO</v>
      </c>
      <c r="AI25" s="1" t="s">
        <v>40</v>
      </c>
      <c r="AJ25" s="1" t="s">
        <v>40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54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tr">
        <f t="shared" si="14"/>
        <v>WO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tr">
        <f t="shared" si="15"/>
        <v>WO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tr">
        <f t="shared" si="15"/>
        <v>WO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tr">
        <f t="shared" si="16"/>
        <v>WO</v>
      </c>
      <c r="AI26" s="1" t="s">
        <v>40</v>
      </c>
      <c r="AJ26" s="1" t="s">
        <v>40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54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tr">
        <f t="shared" si="14"/>
        <v>WO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tr">
        <f t="shared" si="15"/>
        <v>WO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tr">
        <f t="shared" si="15"/>
        <v>WO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tr">
        <f t="shared" si="16"/>
        <v>WO</v>
      </c>
      <c r="AI27" s="1" t="s">
        <v>40</v>
      </c>
      <c r="AJ27" s="1" t="s">
        <v>40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54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tr">
        <f t="shared" si="14"/>
        <v>WO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tr">
        <f t="shared" si="15"/>
        <v>WO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tr">
        <f t="shared" si="15"/>
        <v>WO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tr">
        <f t="shared" si="16"/>
        <v>WO</v>
      </c>
      <c r="AI28" s="1" t="s">
        <v>40</v>
      </c>
      <c r="AJ28" s="1" t="s">
        <v>40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54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tr">
        <f t="shared" si="14"/>
        <v>WO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tr">
        <f t="shared" si="15"/>
        <v>WO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tr">
        <f t="shared" si="15"/>
        <v>WO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tr">
        <f t="shared" si="16"/>
        <v>WO</v>
      </c>
      <c r="AI29" s="1" t="s">
        <v>40</v>
      </c>
      <c r="AJ29" s="1" t="s">
        <v>40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54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tr">
        <f t="shared" si="14"/>
        <v>WO</v>
      </c>
      <c r="N30" s="11" t="s">
        <v>40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tr">
        <f t="shared" si="15"/>
        <v>WO</v>
      </c>
      <c r="U30" s="11" t="s">
        <v>40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tr">
        <f t="shared" si="15"/>
        <v>WO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tr">
        <f t="shared" si="16"/>
        <v>WO</v>
      </c>
      <c r="AI30" s="11" t="s">
        <v>40</v>
      </c>
      <c r="AJ30" s="11" t="s">
        <v>40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11" priority="1" operator="containsText" text="L">
      <formula>NOT(ISERROR(SEARCH("L",I11)))</formula>
    </cfRule>
    <cfRule type="cellIs" dxfId="10" priority="2" operator="equal">
      <formula>"A"</formula>
    </cfRule>
    <cfRule type="containsText" dxfId="9" priority="3" operator="containsText" text="P">
      <formula>NOT(ISERROR(SEARCH("P",I11)))</formula>
    </cfRule>
    <cfRule type="containsText" dxfId="8" priority="4" operator="containsText" text="WO">
      <formula>NOT(ISERROR(SEARCH("WO",I11)))</formula>
    </cfRule>
  </conditionalFormatting>
  <dataValidations count="1">
    <dataValidation type="list" allowBlank="1" showInputMessage="1" showErrorMessage="1" sqref="I11:L30 N11:S30 U11:Z30 AB11:AG30 AI11:AM30" xr:uid="{0B03A15D-B678-4C5C-8AD3-BDB63BEEC4AC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D93B96-CD24-40F1-8CB4-A1635D170D6F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950223B-DA3A-42F6-8FEE-53F6808BA2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Oct!AU10:AW10</xm:f>
              <xm:sqref>BE10</xm:sqref>
            </x14:sparkline>
            <x14:sparkline>
              <xm:f>Oct!AU11:AW11</xm:f>
              <xm:sqref>BE11</xm:sqref>
            </x14:sparkline>
            <x14:sparkline>
              <xm:f>Oct!AU12:AW12</xm:f>
              <xm:sqref>BE12</xm:sqref>
            </x14:sparkline>
            <x14:sparkline>
              <xm:f>Oct!AU13:AW13</xm:f>
              <xm:sqref>BE13</xm:sqref>
            </x14:sparkline>
            <x14:sparkline>
              <xm:f>Oct!AU14:AW14</xm:f>
              <xm:sqref>BE14</xm:sqref>
            </x14:sparkline>
            <x14:sparkline>
              <xm:f>Oct!AU15:AW15</xm:f>
              <xm:sqref>BE15</xm:sqref>
            </x14:sparkline>
            <x14:sparkline>
              <xm:f>Oct!AU16:AW16</xm:f>
              <xm:sqref>BE16</xm:sqref>
            </x14:sparkline>
            <x14:sparkline>
              <xm:f>Oct!AU17:AW17</xm:f>
              <xm:sqref>BE17</xm:sqref>
            </x14:sparkline>
            <x14:sparkline>
              <xm:f>Oct!AU18:AW18</xm:f>
              <xm:sqref>BE18</xm:sqref>
            </x14:sparkline>
            <x14:sparkline>
              <xm:f>Oct!AU19:AW19</xm:f>
              <xm:sqref>BE19</xm:sqref>
            </x14:sparkline>
            <x14:sparkline>
              <xm:f>Oct!AU20:AW20</xm:f>
              <xm:sqref>BE20</xm:sqref>
            </x14:sparkline>
            <x14:sparkline>
              <xm:f>Oct!AU21:AW21</xm:f>
              <xm:sqref>BE21</xm:sqref>
            </x14:sparkline>
            <x14:sparkline>
              <xm:f>Oct!AU22:AW22</xm:f>
              <xm:sqref>BE22</xm:sqref>
            </x14:sparkline>
            <x14:sparkline>
              <xm:f>Oct!AU23:AW23</xm:f>
              <xm:sqref>BE23</xm:sqref>
            </x14:sparkline>
            <x14:sparkline>
              <xm:f>Oct!AU24:AW24</xm:f>
              <xm:sqref>BE24</xm:sqref>
            </x14:sparkline>
            <x14:sparkline>
              <xm:f>Oct!AU25:AW25</xm:f>
              <xm:sqref>BE25</xm:sqref>
            </x14:sparkline>
            <x14:sparkline>
              <xm:f>Oct!AU26:AW26</xm:f>
              <xm:sqref>BE26</xm:sqref>
            </x14:sparkline>
            <x14:sparkline>
              <xm:f>Oct!AU27:AW27</xm:f>
              <xm:sqref>BE27</xm:sqref>
            </x14:sparkline>
            <x14:sparkline>
              <xm:f>Oct!AU28:AW28</xm:f>
              <xm:sqref>BE28</xm:sqref>
            </x14:sparkline>
            <x14:sparkline>
              <xm:f>Oct!AU29:AW29</xm:f>
              <xm:sqref>BE29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D8CC-074C-4547-8322-835E065387E3}">
  <dimension ref="A1:BN42"/>
  <sheetViews>
    <sheetView topLeftCell="A9" workbookViewId="0"/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6.109375" style="2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45962</v>
      </c>
      <c r="I7" s="33"/>
      <c r="J7" s="28"/>
      <c r="K7" s="28" t="s">
        <v>26</v>
      </c>
      <c r="L7" s="33">
        <f>EOMONTH(H7,0)</f>
        <v>45991</v>
      </c>
      <c r="M7" s="33"/>
      <c r="N7" s="33"/>
      <c r="O7" s="33"/>
      <c r="P7" s="33"/>
      <c r="Q7" s="33"/>
      <c r="R7" s="29"/>
      <c r="S7" s="29" t="str">
        <f>TEXT(H7,"MMMM")</f>
        <v>November</v>
      </c>
      <c r="T7" s="29"/>
      <c r="U7" s="29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Sat</v>
      </c>
      <c r="J9" s="16" t="str">
        <f t="shared" ref="J9:AM9" si="0">TEXT(J10,"ddd")</f>
        <v>Sun</v>
      </c>
      <c r="K9" s="16" t="str">
        <f t="shared" si="0"/>
        <v>Mon</v>
      </c>
      <c r="L9" s="16" t="str">
        <f t="shared" si="0"/>
        <v>Tue</v>
      </c>
      <c r="M9" s="16" t="str">
        <f t="shared" si="0"/>
        <v>Wed</v>
      </c>
      <c r="N9" s="16" t="str">
        <f t="shared" si="0"/>
        <v>Thu</v>
      </c>
      <c r="O9" s="16" t="str">
        <f t="shared" si="0"/>
        <v>Fri</v>
      </c>
      <c r="P9" s="16" t="str">
        <f t="shared" si="0"/>
        <v>Sat</v>
      </c>
      <c r="Q9" s="16" t="str">
        <f t="shared" si="0"/>
        <v>Sun</v>
      </c>
      <c r="R9" s="16" t="str">
        <f t="shared" si="0"/>
        <v>Mon</v>
      </c>
      <c r="S9" s="16" t="str">
        <f t="shared" si="0"/>
        <v>Tue</v>
      </c>
      <c r="T9" s="16" t="str">
        <f t="shared" si="0"/>
        <v>Wed</v>
      </c>
      <c r="U9" s="16" t="str">
        <f t="shared" si="0"/>
        <v>Thu</v>
      </c>
      <c r="V9" s="16" t="str">
        <f t="shared" si="0"/>
        <v>Fri</v>
      </c>
      <c r="W9" s="16" t="str">
        <f t="shared" si="0"/>
        <v>Sat</v>
      </c>
      <c r="X9" s="16" t="str">
        <f t="shared" si="0"/>
        <v>Sun</v>
      </c>
      <c r="Y9" s="16" t="str">
        <f t="shared" si="0"/>
        <v>Mon</v>
      </c>
      <c r="Z9" s="16" t="str">
        <f t="shared" si="0"/>
        <v>Tue</v>
      </c>
      <c r="AA9" s="16" t="str">
        <f t="shared" si="0"/>
        <v>Wed</v>
      </c>
      <c r="AB9" s="16" t="str">
        <f t="shared" si="0"/>
        <v>Thu</v>
      </c>
      <c r="AC9" s="16" t="str">
        <f t="shared" si="0"/>
        <v>Fri</v>
      </c>
      <c r="AD9" s="16" t="str">
        <f t="shared" si="0"/>
        <v>Sat</v>
      </c>
      <c r="AE9" s="16" t="str">
        <f t="shared" si="0"/>
        <v>Sun</v>
      </c>
      <c r="AF9" s="16" t="str">
        <f t="shared" si="0"/>
        <v>Mon</v>
      </c>
      <c r="AG9" s="16" t="str">
        <f t="shared" si="0"/>
        <v>Tue</v>
      </c>
      <c r="AH9" s="16" t="str">
        <f t="shared" si="0"/>
        <v>Wed</v>
      </c>
      <c r="AI9" s="16" t="str">
        <f t="shared" si="0"/>
        <v>Thu</v>
      </c>
      <c r="AJ9" s="16" t="str">
        <f t="shared" si="0"/>
        <v>Fri</v>
      </c>
      <c r="AK9" s="16" t="str">
        <f t="shared" si="0"/>
        <v>Sat</v>
      </c>
      <c r="AL9" s="16" t="str">
        <f t="shared" si="0"/>
        <v>Sun</v>
      </c>
      <c r="AM9" s="17" t="str">
        <f t="shared" si="0"/>
        <v/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45962</v>
      </c>
      <c r="J10" s="6">
        <f t="shared" ref="J10:AM10" si="1">+IF(I10&lt;$L$7,I10+1,"")</f>
        <v>45963</v>
      </c>
      <c r="K10" s="6">
        <f t="shared" si="1"/>
        <v>45964</v>
      </c>
      <c r="L10" s="6">
        <f t="shared" si="1"/>
        <v>45965</v>
      </c>
      <c r="M10" s="6">
        <f t="shared" si="1"/>
        <v>45966</v>
      </c>
      <c r="N10" s="6">
        <f t="shared" si="1"/>
        <v>45967</v>
      </c>
      <c r="O10" s="6">
        <f t="shared" si="1"/>
        <v>45968</v>
      </c>
      <c r="P10" s="6">
        <f t="shared" si="1"/>
        <v>45969</v>
      </c>
      <c r="Q10" s="6">
        <f t="shared" si="1"/>
        <v>45970</v>
      </c>
      <c r="R10" s="6">
        <f t="shared" si="1"/>
        <v>45971</v>
      </c>
      <c r="S10" s="6">
        <f t="shared" si="1"/>
        <v>45972</v>
      </c>
      <c r="T10" s="6">
        <f t="shared" si="1"/>
        <v>45973</v>
      </c>
      <c r="U10" s="6">
        <f t="shared" si="1"/>
        <v>45974</v>
      </c>
      <c r="V10" s="6">
        <f t="shared" si="1"/>
        <v>45975</v>
      </c>
      <c r="W10" s="6">
        <f t="shared" si="1"/>
        <v>45976</v>
      </c>
      <c r="X10" s="6">
        <f t="shared" si="1"/>
        <v>45977</v>
      </c>
      <c r="Y10" s="6">
        <f t="shared" si="1"/>
        <v>45978</v>
      </c>
      <c r="Z10" s="6">
        <f t="shared" si="1"/>
        <v>45979</v>
      </c>
      <c r="AA10" s="6">
        <f t="shared" si="1"/>
        <v>45980</v>
      </c>
      <c r="AB10" s="6">
        <f t="shared" si="1"/>
        <v>45981</v>
      </c>
      <c r="AC10" s="6">
        <f t="shared" si="1"/>
        <v>45982</v>
      </c>
      <c r="AD10" s="6">
        <f t="shared" si="1"/>
        <v>45983</v>
      </c>
      <c r="AE10" s="6">
        <f t="shared" si="1"/>
        <v>45984</v>
      </c>
      <c r="AF10" s="6">
        <f t="shared" si="1"/>
        <v>45985</v>
      </c>
      <c r="AG10" s="6">
        <f t="shared" si="1"/>
        <v>45986</v>
      </c>
      <c r="AH10" s="6">
        <f t="shared" si="1"/>
        <v>45987</v>
      </c>
      <c r="AI10" s="6">
        <f t="shared" si="1"/>
        <v>45988</v>
      </c>
      <c r="AJ10" s="6">
        <f t="shared" si="1"/>
        <v>45989</v>
      </c>
      <c r="AK10" s="6">
        <f t="shared" si="1"/>
        <v>45990</v>
      </c>
      <c r="AL10" s="6">
        <f t="shared" si="1"/>
        <v>45991</v>
      </c>
      <c r="AM10" s="7" t="str">
        <f t="shared" si="1"/>
        <v/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55</v>
      </c>
      <c r="AU10">
        <f t="shared" ref="AU10:AU29" si="2">COUNTIF(I11:AM11,"P")</f>
        <v>26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5</v>
      </c>
      <c r="AY10">
        <f t="shared" ref="AY10:AY29" si="6">DATEDIF($H$7,$L$7,"D")+1</f>
        <v>30</v>
      </c>
      <c r="AZ10">
        <f>AY10-(AV10+AW10)</f>
        <v>30</v>
      </c>
      <c r="BA10">
        <v>14716</v>
      </c>
      <c r="BB10" s="18">
        <f>BA10/AZ10</f>
        <v>490.53333333333336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5</v>
      </c>
      <c r="I11" s="1" t="s">
        <v>40</v>
      </c>
      <c r="J11" s="1" t="str">
        <f t="shared" ref="J11:Q20" si="7">IF(J$9="Sun","WO","")</f>
        <v>WO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tr">
        <f t="shared" si="7"/>
        <v>WO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tr">
        <f t="shared" ref="X11:X20" si="8">IF(X$9="Sun","WO","")</f>
        <v>WO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tr">
        <f t="shared" ref="AE11:AL20" si="9">IF(AE$9="Sun","WO","")</f>
        <v>WO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tr">
        <f t="shared" si="9"/>
        <v>WO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55</v>
      </c>
      <c r="AU11">
        <f t="shared" si="2"/>
        <v>26</v>
      </c>
      <c r="AV11">
        <f t="shared" si="3"/>
        <v>0</v>
      </c>
      <c r="AW11">
        <f t="shared" si="4"/>
        <v>0</v>
      </c>
      <c r="AX11">
        <f t="shared" si="5"/>
        <v>5</v>
      </c>
      <c r="AY11">
        <f t="shared" si="6"/>
        <v>30</v>
      </c>
      <c r="AZ11">
        <f t="shared" ref="AZ11:AZ29" si="10">AY11-(AV11+AW11)</f>
        <v>30</v>
      </c>
      <c r="BA11">
        <v>22026</v>
      </c>
      <c r="BB11" s="18">
        <f t="shared" ref="BB11:BB29" si="11">BA11/AZ11</f>
        <v>734.2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5</v>
      </c>
      <c r="I12" s="1" t="s">
        <v>40</v>
      </c>
      <c r="J12" s="1" t="str">
        <f t="shared" si="7"/>
        <v>WO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tr">
        <f t="shared" si="7"/>
        <v>WO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tr">
        <f t="shared" si="8"/>
        <v>WO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tr">
        <f t="shared" si="9"/>
        <v>WO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tr">
        <f t="shared" si="9"/>
        <v>WO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55</v>
      </c>
      <c r="AU12">
        <f t="shared" si="2"/>
        <v>26</v>
      </c>
      <c r="AV12">
        <f t="shared" si="3"/>
        <v>0</v>
      </c>
      <c r="AW12">
        <f t="shared" si="4"/>
        <v>0</v>
      </c>
      <c r="AX12">
        <f t="shared" si="5"/>
        <v>5</v>
      </c>
      <c r="AY12">
        <f t="shared" si="6"/>
        <v>30</v>
      </c>
      <c r="AZ12">
        <f t="shared" si="10"/>
        <v>30</v>
      </c>
      <c r="BA12">
        <v>30851</v>
      </c>
      <c r="BB12" s="18">
        <f t="shared" si="11"/>
        <v>1028.3666666666666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5</v>
      </c>
      <c r="I13" s="1" t="s">
        <v>40</v>
      </c>
      <c r="J13" s="1" t="str">
        <f t="shared" si="7"/>
        <v>WO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tr">
        <f t="shared" si="7"/>
        <v>WO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tr">
        <f t="shared" si="8"/>
        <v>WO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tr">
        <f t="shared" si="9"/>
        <v>WO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tr">
        <f t="shared" si="9"/>
        <v>WO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55</v>
      </c>
      <c r="AU13">
        <f t="shared" si="2"/>
        <v>26</v>
      </c>
      <c r="AV13">
        <f t="shared" si="3"/>
        <v>0</v>
      </c>
      <c r="AW13">
        <f t="shared" si="4"/>
        <v>0</v>
      </c>
      <c r="AX13">
        <f t="shared" si="5"/>
        <v>5</v>
      </c>
      <c r="AY13">
        <f t="shared" si="6"/>
        <v>30</v>
      </c>
      <c r="AZ13">
        <f t="shared" si="10"/>
        <v>30</v>
      </c>
      <c r="BA13">
        <v>31938</v>
      </c>
      <c r="BB13" s="18">
        <f t="shared" si="11"/>
        <v>1064.5999999999999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5</v>
      </c>
      <c r="I14" s="1" t="s">
        <v>40</v>
      </c>
      <c r="J14" s="1" t="str">
        <f t="shared" si="7"/>
        <v>WO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tr">
        <f t="shared" si="7"/>
        <v>WO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tr">
        <f t="shared" si="8"/>
        <v>WO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tr">
        <f t="shared" si="9"/>
        <v>WO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tr">
        <f t="shared" si="9"/>
        <v>WO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55</v>
      </c>
      <c r="AU14">
        <f t="shared" si="2"/>
        <v>26</v>
      </c>
      <c r="AV14">
        <f t="shared" si="3"/>
        <v>0</v>
      </c>
      <c r="AW14">
        <f t="shared" si="4"/>
        <v>0</v>
      </c>
      <c r="AX14">
        <f t="shared" si="5"/>
        <v>5</v>
      </c>
      <c r="AY14">
        <f t="shared" si="6"/>
        <v>30</v>
      </c>
      <c r="AZ14">
        <f t="shared" si="10"/>
        <v>30</v>
      </c>
      <c r="BA14">
        <v>18560</v>
      </c>
      <c r="BB14" s="18">
        <f t="shared" si="11"/>
        <v>618.66666666666663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5</v>
      </c>
      <c r="I15" s="1" t="s">
        <v>40</v>
      </c>
      <c r="J15" s="1" t="str">
        <f t="shared" si="7"/>
        <v>WO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tr">
        <f t="shared" si="7"/>
        <v>WO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tr">
        <f t="shared" si="8"/>
        <v>WO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tr">
        <f t="shared" si="9"/>
        <v>WO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tr">
        <f t="shared" si="9"/>
        <v>WO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55</v>
      </c>
      <c r="AU15">
        <f t="shared" si="2"/>
        <v>26</v>
      </c>
      <c r="AV15">
        <f t="shared" si="3"/>
        <v>0</v>
      </c>
      <c r="AW15">
        <f t="shared" si="4"/>
        <v>0</v>
      </c>
      <c r="AX15">
        <f t="shared" si="5"/>
        <v>5</v>
      </c>
      <c r="AY15">
        <f t="shared" si="6"/>
        <v>30</v>
      </c>
      <c r="AZ15">
        <f t="shared" si="10"/>
        <v>30</v>
      </c>
      <c r="BA15">
        <v>49976</v>
      </c>
      <c r="BB15" s="18">
        <f t="shared" si="11"/>
        <v>1665.8666666666666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5</v>
      </c>
      <c r="I16" s="1" t="s">
        <v>40</v>
      </c>
      <c r="J16" s="1" t="str">
        <f t="shared" si="7"/>
        <v>WO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tr">
        <f t="shared" si="7"/>
        <v>WO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tr">
        <f t="shared" si="8"/>
        <v>WO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tr">
        <f t="shared" si="9"/>
        <v>WO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tr">
        <f t="shared" si="9"/>
        <v>WO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55</v>
      </c>
      <c r="AU16">
        <f t="shared" si="2"/>
        <v>26</v>
      </c>
      <c r="AV16">
        <f t="shared" si="3"/>
        <v>0</v>
      </c>
      <c r="AW16">
        <f t="shared" si="4"/>
        <v>0</v>
      </c>
      <c r="AX16">
        <f t="shared" si="5"/>
        <v>5</v>
      </c>
      <c r="AY16">
        <f t="shared" si="6"/>
        <v>30</v>
      </c>
      <c r="AZ16">
        <f t="shared" si="10"/>
        <v>30</v>
      </c>
      <c r="BA16">
        <v>28060</v>
      </c>
      <c r="BB16" s="18">
        <f t="shared" si="11"/>
        <v>935.33333333333337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5</v>
      </c>
      <c r="I17" s="1" t="s">
        <v>40</v>
      </c>
      <c r="J17" s="1" t="str">
        <f t="shared" si="7"/>
        <v>WO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tr">
        <f t="shared" si="7"/>
        <v>WO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tr">
        <f t="shared" si="8"/>
        <v>WO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tr">
        <f t="shared" si="9"/>
        <v>WO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tr">
        <f t="shared" si="9"/>
        <v>WO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55</v>
      </c>
      <c r="AU17">
        <f t="shared" si="2"/>
        <v>26</v>
      </c>
      <c r="AV17">
        <f t="shared" si="3"/>
        <v>0</v>
      </c>
      <c r="AW17">
        <f t="shared" si="4"/>
        <v>0</v>
      </c>
      <c r="AX17">
        <f t="shared" si="5"/>
        <v>5</v>
      </c>
      <c r="AY17">
        <f t="shared" si="6"/>
        <v>30</v>
      </c>
      <c r="AZ17">
        <f t="shared" si="10"/>
        <v>30</v>
      </c>
      <c r="BA17">
        <v>21269</v>
      </c>
      <c r="BB17" s="18">
        <f t="shared" si="11"/>
        <v>708.9666666666667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5</v>
      </c>
      <c r="I18" s="1" t="s">
        <v>40</v>
      </c>
      <c r="J18" s="1" t="str">
        <f t="shared" si="7"/>
        <v>WO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tr">
        <f t="shared" si="7"/>
        <v>WO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tr">
        <f t="shared" si="8"/>
        <v>WO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tr">
        <f t="shared" si="9"/>
        <v>WO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tr">
        <f t="shared" si="9"/>
        <v>WO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55</v>
      </c>
      <c r="AU18">
        <f t="shared" si="2"/>
        <v>26</v>
      </c>
      <c r="AV18">
        <f t="shared" si="3"/>
        <v>0</v>
      </c>
      <c r="AW18">
        <f t="shared" si="4"/>
        <v>0</v>
      </c>
      <c r="AX18">
        <f t="shared" si="5"/>
        <v>5</v>
      </c>
      <c r="AY18">
        <f t="shared" si="6"/>
        <v>30</v>
      </c>
      <c r="AZ18">
        <f t="shared" si="10"/>
        <v>30</v>
      </c>
      <c r="BA18">
        <v>39672</v>
      </c>
      <c r="BB18" s="18">
        <f t="shared" si="11"/>
        <v>1322.4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5</v>
      </c>
      <c r="I19" s="1" t="s">
        <v>40</v>
      </c>
      <c r="J19" s="1" t="str">
        <f t="shared" si="7"/>
        <v>WO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tr">
        <f t="shared" si="7"/>
        <v>WO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tr">
        <f t="shared" si="8"/>
        <v>WO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tr">
        <f t="shared" si="9"/>
        <v>WO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tr">
        <f t="shared" si="9"/>
        <v>WO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55</v>
      </c>
      <c r="AU19">
        <f t="shared" si="2"/>
        <v>26</v>
      </c>
      <c r="AV19">
        <f t="shared" si="3"/>
        <v>0</v>
      </c>
      <c r="AW19">
        <f t="shared" si="4"/>
        <v>0</v>
      </c>
      <c r="AX19">
        <f t="shared" si="5"/>
        <v>5</v>
      </c>
      <c r="AY19">
        <f t="shared" si="6"/>
        <v>30</v>
      </c>
      <c r="AZ19">
        <f t="shared" si="10"/>
        <v>30</v>
      </c>
      <c r="BA19">
        <v>22029</v>
      </c>
      <c r="BB19" s="18">
        <f t="shared" si="11"/>
        <v>734.3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5</v>
      </c>
      <c r="I20" s="1" t="s">
        <v>40</v>
      </c>
      <c r="J20" s="1" t="str">
        <f t="shared" si="7"/>
        <v>WO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tr">
        <f t="shared" si="7"/>
        <v>WO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tr">
        <f t="shared" si="8"/>
        <v>WO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tr">
        <f t="shared" si="9"/>
        <v>WO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tr">
        <f t="shared" si="9"/>
        <v>WO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55</v>
      </c>
      <c r="AU20">
        <f t="shared" si="2"/>
        <v>26</v>
      </c>
      <c r="AV20">
        <f t="shared" si="3"/>
        <v>0</v>
      </c>
      <c r="AW20">
        <f t="shared" si="4"/>
        <v>0</v>
      </c>
      <c r="AX20">
        <f t="shared" si="5"/>
        <v>5</v>
      </c>
      <c r="AY20">
        <f t="shared" si="6"/>
        <v>30</v>
      </c>
      <c r="AZ20">
        <f t="shared" si="10"/>
        <v>30</v>
      </c>
      <c r="BA20">
        <v>18073</v>
      </c>
      <c r="BB20" s="18">
        <f t="shared" si="11"/>
        <v>602.43333333333328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5</v>
      </c>
      <c r="I21" s="1" t="s">
        <v>40</v>
      </c>
      <c r="J21" s="1" t="str">
        <f t="shared" ref="J21:Q30" si="14">IF(J$9="Sun","WO","")</f>
        <v>WO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tr">
        <f t="shared" si="14"/>
        <v>WO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tr">
        <f t="shared" ref="X21:X30" si="15">IF(X$9="Sun","WO","")</f>
        <v>WO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tr">
        <f t="shared" ref="AE21:AL30" si="16">IF(AE$9="Sun","WO","")</f>
        <v>WO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tr">
        <f t="shared" si="16"/>
        <v>WO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55</v>
      </c>
      <c r="AU21">
        <f t="shared" si="2"/>
        <v>26</v>
      </c>
      <c r="AV21">
        <f t="shared" si="3"/>
        <v>0</v>
      </c>
      <c r="AW21">
        <f t="shared" si="4"/>
        <v>0</v>
      </c>
      <c r="AX21">
        <f t="shared" si="5"/>
        <v>5</v>
      </c>
      <c r="AY21">
        <f t="shared" si="6"/>
        <v>30</v>
      </c>
      <c r="AZ21">
        <f t="shared" si="10"/>
        <v>30</v>
      </c>
      <c r="BA21">
        <v>24427</v>
      </c>
      <c r="BB21" s="18">
        <f t="shared" si="11"/>
        <v>814.23333333333335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5</v>
      </c>
      <c r="I22" s="1" t="s">
        <v>40</v>
      </c>
      <c r="J22" s="1" t="str">
        <f t="shared" si="14"/>
        <v>WO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tr">
        <f t="shared" si="14"/>
        <v>WO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tr">
        <f t="shared" si="15"/>
        <v>WO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tr">
        <f t="shared" si="16"/>
        <v>WO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tr">
        <f t="shared" si="16"/>
        <v>WO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55</v>
      </c>
      <c r="AU22">
        <f t="shared" si="2"/>
        <v>26</v>
      </c>
      <c r="AV22">
        <f t="shared" si="3"/>
        <v>0</v>
      </c>
      <c r="AW22">
        <f t="shared" si="4"/>
        <v>0</v>
      </c>
      <c r="AX22">
        <f t="shared" si="5"/>
        <v>5</v>
      </c>
      <c r="AY22">
        <f t="shared" si="6"/>
        <v>30</v>
      </c>
      <c r="AZ22">
        <f t="shared" si="10"/>
        <v>30</v>
      </c>
      <c r="BA22">
        <v>31952</v>
      </c>
      <c r="BB22" s="18">
        <f t="shared" si="11"/>
        <v>1065.0666666666666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5</v>
      </c>
      <c r="I23" s="1" t="s">
        <v>40</v>
      </c>
      <c r="J23" s="1" t="str">
        <f t="shared" si="14"/>
        <v>WO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tr">
        <f t="shared" si="14"/>
        <v>WO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tr">
        <f t="shared" si="15"/>
        <v>WO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tr">
        <f t="shared" si="16"/>
        <v>WO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tr">
        <f t="shared" si="16"/>
        <v>WO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55</v>
      </c>
      <c r="AU23">
        <f t="shared" si="2"/>
        <v>26</v>
      </c>
      <c r="AV23">
        <f t="shared" si="3"/>
        <v>0</v>
      </c>
      <c r="AW23">
        <f t="shared" si="4"/>
        <v>0</v>
      </c>
      <c r="AX23">
        <f t="shared" si="5"/>
        <v>5</v>
      </c>
      <c r="AY23">
        <f t="shared" si="6"/>
        <v>30</v>
      </c>
      <c r="AZ23">
        <f t="shared" si="10"/>
        <v>30</v>
      </c>
      <c r="BA23">
        <v>41337</v>
      </c>
      <c r="BB23" s="18">
        <f t="shared" si="11"/>
        <v>1377.9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5</v>
      </c>
      <c r="I24" s="1" t="s">
        <v>40</v>
      </c>
      <c r="J24" s="1" t="str">
        <f t="shared" si="14"/>
        <v>WO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tr">
        <f t="shared" si="14"/>
        <v>WO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tr">
        <f t="shared" si="15"/>
        <v>WO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tr">
        <f t="shared" si="16"/>
        <v>WO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tr">
        <f t="shared" si="16"/>
        <v>WO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55</v>
      </c>
      <c r="AU24">
        <f t="shared" si="2"/>
        <v>26</v>
      </c>
      <c r="AV24">
        <f t="shared" si="3"/>
        <v>0</v>
      </c>
      <c r="AW24">
        <f t="shared" si="4"/>
        <v>0</v>
      </c>
      <c r="AX24">
        <f t="shared" si="5"/>
        <v>5</v>
      </c>
      <c r="AY24">
        <f t="shared" si="6"/>
        <v>30</v>
      </c>
      <c r="AZ24">
        <f t="shared" si="10"/>
        <v>30</v>
      </c>
      <c r="BA24">
        <v>47616</v>
      </c>
      <c r="BB24" s="18">
        <f t="shared" si="11"/>
        <v>1587.2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5</v>
      </c>
      <c r="I25" s="1" t="s">
        <v>40</v>
      </c>
      <c r="J25" s="1" t="str">
        <f t="shared" si="14"/>
        <v>WO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tr">
        <f t="shared" si="14"/>
        <v>WO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tr">
        <f t="shared" si="15"/>
        <v>WO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tr">
        <f t="shared" si="16"/>
        <v>WO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tr">
        <f t="shared" si="16"/>
        <v>WO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55</v>
      </c>
      <c r="AU25">
        <f t="shared" si="2"/>
        <v>26</v>
      </c>
      <c r="AV25">
        <f t="shared" si="3"/>
        <v>0</v>
      </c>
      <c r="AW25">
        <f t="shared" si="4"/>
        <v>0</v>
      </c>
      <c r="AX25">
        <f t="shared" si="5"/>
        <v>5</v>
      </c>
      <c r="AY25">
        <f t="shared" si="6"/>
        <v>30</v>
      </c>
      <c r="AZ25">
        <f t="shared" si="10"/>
        <v>30</v>
      </c>
      <c r="BA25">
        <v>45482</v>
      </c>
      <c r="BB25" s="18">
        <f t="shared" si="11"/>
        <v>1516.0666666666666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5</v>
      </c>
      <c r="I26" s="1" t="s">
        <v>40</v>
      </c>
      <c r="J26" s="1" t="str">
        <f t="shared" si="14"/>
        <v>WO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tr">
        <f t="shared" si="14"/>
        <v>WO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tr">
        <f t="shared" si="15"/>
        <v>WO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tr">
        <f t="shared" si="16"/>
        <v>WO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tr">
        <f t="shared" si="16"/>
        <v>WO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55</v>
      </c>
      <c r="AU26">
        <f t="shared" si="2"/>
        <v>26</v>
      </c>
      <c r="AV26">
        <f t="shared" si="3"/>
        <v>0</v>
      </c>
      <c r="AW26">
        <f t="shared" si="4"/>
        <v>0</v>
      </c>
      <c r="AX26">
        <f t="shared" si="5"/>
        <v>5</v>
      </c>
      <c r="AY26">
        <f t="shared" si="6"/>
        <v>30</v>
      </c>
      <c r="AZ26">
        <f t="shared" si="10"/>
        <v>30</v>
      </c>
      <c r="BA26">
        <v>28265</v>
      </c>
      <c r="BB26" s="18">
        <f t="shared" si="11"/>
        <v>942.16666666666663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5</v>
      </c>
      <c r="I27" s="1" t="s">
        <v>40</v>
      </c>
      <c r="J27" s="1" t="str">
        <f t="shared" si="14"/>
        <v>WO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tr">
        <f t="shared" si="14"/>
        <v>WO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tr">
        <f t="shared" si="15"/>
        <v>WO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tr">
        <f t="shared" si="16"/>
        <v>WO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tr">
        <f t="shared" si="16"/>
        <v>WO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55</v>
      </c>
      <c r="AU27">
        <f t="shared" si="2"/>
        <v>26</v>
      </c>
      <c r="AV27">
        <f t="shared" si="3"/>
        <v>0</v>
      </c>
      <c r="AW27">
        <f t="shared" si="4"/>
        <v>0</v>
      </c>
      <c r="AX27">
        <f t="shared" si="5"/>
        <v>5</v>
      </c>
      <c r="AY27">
        <f t="shared" si="6"/>
        <v>30</v>
      </c>
      <c r="AZ27">
        <f t="shared" si="10"/>
        <v>30</v>
      </c>
      <c r="BA27">
        <v>33607</v>
      </c>
      <c r="BB27" s="18">
        <f t="shared" si="11"/>
        <v>1120.2333333333333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5</v>
      </c>
      <c r="I28" s="1" t="s">
        <v>40</v>
      </c>
      <c r="J28" s="1" t="str">
        <f t="shared" si="14"/>
        <v>WO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tr">
        <f t="shared" si="14"/>
        <v>WO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tr">
        <f t="shared" si="15"/>
        <v>WO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tr">
        <f t="shared" si="16"/>
        <v>WO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tr">
        <f t="shared" si="16"/>
        <v>WO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55</v>
      </c>
      <c r="AU28">
        <f t="shared" si="2"/>
        <v>26</v>
      </c>
      <c r="AV28">
        <f t="shared" si="3"/>
        <v>0</v>
      </c>
      <c r="AW28">
        <f t="shared" si="4"/>
        <v>0</v>
      </c>
      <c r="AX28">
        <f t="shared" si="5"/>
        <v>5</v>
      </c>
      <c r="AY28">
        <f t="shared" si="6"/>
        <v>30</v>
      </c>
      <c r="AZ28">
        <f t="shared" si="10"/>
        <v>30</v>
      </c>
      <c r="BA28">
        <v>34879</v>
      </c>
      <c r="BB28" s="18">
        <f t="shared" si="11"/>
        <v>1162.6333333333334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5</v>
      </c>
      <c r="I29" s="1" t="s">
        <v>40</v>
      </c>
      <c r="J29" s="1" t="str">
        <f t="shared" si="14"/>
        <v>WO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tr">
        <f t="shared" si="14"/>
        <v>WO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tr">
        <f t="shared" si="15"/>
        <v>WO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tr">
        <f t="shared" si="16"/>
        <v>WO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tr">
        <f t="shared" si="16"/>
        <v>WO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55</v>
      </c>
      <c r="AU29">
        <f t="shared" si="2"/>
        <v>26</v>
      </c>
      <c r="AV29">
        <f t="shared" si="3"/>
        <v>0</v>
      </c>
      <c r="AW29">
        <f t="shared" si="4"/>
        <v>0</v>
      </c>
      <c r="AX29">
        <f t="shared" si="5"/>
        <v>5</v>
      </c>
      <c r="AY29">
        <f t="shared" si="6"/>
        <v>30</v>
      </c>
      <c r="AZ29">
        <f t="shared" si="10"/>
        <v>30</v>
      </c>
      <c r="BA29">
        <v>17911</v>
      </c>
      <c r="BB29" s="18">
        <f t="shared" si="11"/>
        <v>597.0333333333333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5</v>
      </c>
      <c r="I30" s="11" t="s">
        <v>40</v>
      </c>
      <c r="J30" s="11" t="str">
        <f t="shared" si="14"/>
        <v>WO</v>
      </c>
      <c r="K30" s="11" t="s">
        <v>40</v>
      </c>
      <c r="L30" s="11" t="s">
        <v>40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tr">
        <f t="shared" si="14"/>
        <v>WO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tr">
        <f t="shared" si="15"/>
        <v>WO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tr">
        <f t="shared" si="16"/>
        <v>WO</v>
      </c>
      <c r="AF30" s="11" t="s">
        <v>40</v>
      </c>
      <c r="AG30" s="11" t="s">
        <v>40</v>
      </c>
      <c r="AH30" s="11" t="s">
        <v>40</v>
      </c>
      <c r="AI30" s="11" t="s">
        <v>40</v>
      </c>
      <c r="AJ30" s="11" t="s">
        <v>40</v>
      </c>
      <c r="AK30" s="11" t="s">
        <v>40</v>
      </c>
      <c r="AL30" s="11" t="str">
        <f t="shared" si="16"/>
        <v>WO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7" priority="1" operator="containsText" text="L">
      <formula>NOT(ISERROR(SEARCH("L",I11)))</formula>
    </cfRule>
    <cfRule type="cellIs" dxfId="6" priority="2" operator="equal">
      <formula>"A"</formula>
    </cfRule>
    <cfRule type="containsText" dxfId="5" priority="3" operator="containsText" text="P">
      <formula>NOT(ISERROR(SEARCH("P",I11)))</formula>
    </cfRule>
    <cfRule type="containsText" dxfId="4" priority="4" operator="containsText" text="WO">
      <formula>NOT(ISERROR(SEARCH("WO",I11)))</formula>
    </cfRule>
  </conditionalFormatting>
  <dataValidations count="1">
    <dataValidation type="list" allowBlank="1" showInputMessage="1" showErrorMessage="1" sqref="I11:I30 K11:P30 R11:W30 Y11:AD30 AG11:AJ11 AF11 AF12:AK30 AF11:AJ11 AK11 AM11:AM30" xr:uid="{590D9D5C-6608-41BB-993B-77EFC0A74706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903ED1-80CB-4B47-8F1A-40679CE91E34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9EE01E7-CA64-4849-92C8-B683A626418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Nov!AU10:AW10</xm:f>
              <xm:sqref>BE10</xm:sqref>
            </x14:sparkline>
            <x14:sparkline>
              <xm:f>Nov!AU11:AW11</xm:f>
              <xm:sqref>BE11</xm:sqref>
            </x14:sparkline>
            <x14:sparkline>
              <xm:f>Nov!AU12:AW12</xm:f>
              <xm:sqref>BE12</xm:sqref>
            </x14:sparkline>
            <x14:sparkline>
              <xm:f>Nov!AU13:AW13</xm:f>
              <xm:sqref>BE13</xm:sqref>
            </x14:sparkline>
            <x14:sparkline>
              <xm:f>Nov!AU14:AW14</xm:f>
              <xm:sqref>BE14</xm:sqref>
            </x14:sparkline>
            <x14:sparkline>
              <xm:f>Nov!AU15:AW15</xm:f>
              <xm:sqref>BE15</xm:sqref>
            </x14:sparkline>
            <x14:sparkline>
              <xm:f>Nov!AU16:AW16</xm:f>
              <xm:sqref>BE16</xm:sqref>
            </x14:sparkline>
            <x14:sparkline>
              <xm:f>Nov!AU17:AW17</xm:f>
              <xm:sqref>BE17</xm:sqref>
            </x14:sparkline>
            <x14:sparkline>
              <xm:f>Nov!AU18:AW18</xm:f>
              <xm:sqref>BE18</xm:sqref>
            </x14:sparkline>
            <x14:sparkline>
              <xm:f>Nov!AU19:AW19</xm:f>
              <xm:sqref>BE19</xm:sqref>
            </x14:sparkline>
            <x14:sparkline>
              <xm:f>Nov!AU20:AW20</xm:f>
              <xm:sqref>BE20</xm:sqref>
            </x14:sparkline>
            <x14:sparkline>
              <xm:f>Nov!AU21:AW21</xm:f>
              <xm:sqref>BE21</xm:sqref>
            </x14:sparkline>
            <x14:sparkline>
              <xm:f>Nov!AU22:AW22</xm:f>
              <xm:sqref>BE22</xm:sqref>
            </x14:sparkline>
            <x14:sparkline>
              <xm:f>Nov!AU23:AW23</xm:f>
              <xm:sqref>BE23</xm:sqref>
            </x14:sparkline>
            <x14:sparkline>
              <xm:f>Nov!AU24:AW24</xm:f>
              <xm:sqref>BE24</xm:sqref>
            </x14:sparkline>
            <x14:sparkline>
              <xm:f>Nov!AU25:AW25</xm:f>
              <xm:sqref>BE25</xm:sqref>
            </x14:sparkline>
            <x14:sparkline>
              <xm:f>Nov!AU26:AW26</xm:f>
              <xm:sqref>BE26</xm:sqref>
            </x14:sparkline>
            <x14:sparkline>
              <xm:f>Nov!AU27:AW27</xm:f>
              <xm:sqref>BE27</xm:sqref>
            </x14:sparkline>
            <x14:sparkline>
              <xm:f>Nov!AU28:AW28</xm:f>
              <xm:sqref>BE28</xm:sqref>
            </x14:sparkline>
            <x14:sparkline>
              <xm:f>Nov!AU29:AW29</xm:f>
              <xm:sqref>BE29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3E8-370E-4811-A422-B44B44F71339}">
  <dimension ref="A1:BN42"/>
  <sheetViews>
    <sheetView workbookViewId="0">
      <selection activeCell="BF13" sqref="BF13"/>
    </sheetView>
  </sheetViews>
  <sheetFormatPr defaultRowHeight="13.8" x14ac:dyDescent="0.25"/>
  <cols>
    <col min="4" max="4" width="8.88671875" style="21"/>
    <col min="5" max="5" width="6.21875" bestFit="1" customWidth="1"/>
    <col min="6" max="6" width="12.44140625" bestFit="1" customWidth="1"/>
    <col min="7" max="7" width="15.44140625" bestFit="1" customWidth="1"/>
    <col min="8" max="8" width="12.21875" bestFit="1" customWidth="1"/>
    <col min="9" max="9" width="4.77734375" bestFit="1" customWidth="1"/>
    <col min="10" max="10" width="4.33203125" bestFit="1" customWidth="1"/>
    <col min="11" max="11" width="3.21875" bestFit="1" customWidth="1"/>
    <col min="12" max="12" width="3.5546875" bestFit="1" customWidth="1"/>
    <col min="13" max="13" width="4.109375" bestFit="1" customWidth="1"/>
    <col min="14" max="14" width="4.77734375" bestFit="1" customWidth="1"/>
    <col min="15" max="15" width="4.21875" bestFit="1" customWidth="1"/>
    <col min="16" max="16" width="4.77734375" bestFit="1" customWidth="1"/>
    <col min="17" max="17" width="4.33203125" bestFit="1" customWidth="1"/>
    <col min="18" max="18" width="3.21875" bestFit="1" customWidth="1"/>
    <col min="19" max="19" width="3.5546875" bestFit="1" customWidth="1"/>
    <col min="20" max="20" width="4.109375" bestFit="1" customWidth="1"/>
    <col min="21" max="21" width="4.77734375" bestFit="1" customWidth="1"/>
    <col min="22" max="22" width="4.21875" bestFit="1" customWidth="1"/>
    <col min="23" max="23" width="4.77734375" bestFit="1" customWidth="1"/>
    <col min="24" max="24" width="4.33203125" bestFit="1" customWidth="1"/>
    <col min="25" max="25" width="3.21875" bestFit="1" customWidth="1"/>
    <col min="26" max="26" width="3.5546875" bestFit="1" customWidth="1"/>
    <col min="27" max="27" width="4.109375" bestFit="1" customWidth="1"/>
    <col min="28" max="28" width="4.77734375" bestFit="1" customWidth="1"/>
    <col min="29" max="29" width="4.21875" bestFit="1" customWidth="1"/>
    <col min="30" max="30" width="4.77734375" bestFit="1" customWidth="1"/>
    <col min="31" max="31" width="4.33203125" bestFit="1" customWidth="1"/>
    <col min="32" max="32" width="3.21875" bestFit="1" customWidth="1"/>
    <col min="33" max="33" width="3.5546875" bestFit="1" customWidth="1"/>
    <col min="34" max="34" width="4.109375" bestFit="1" customWidth="1"/>
    <col min="35" max="35" width="4.77734375" bestFit="1" customWidth="1"/>
    <col min="36" max="36" width="4.21875" bestFit="1" customWidth="1"/>
    <col min="37" max="37" width="4.77734375" bestFit="1" customWidth="1"/>
    <col min="38" max="38" width="4.33203125" bestFit="1" customWidth="1"/>
    <col min="39" max="39" width="3.21875" bestFit="1" customWidth="1"/>
    <col min="40" max="40" width="4.33203125" style="21" bestFit="1" customWidth="1"/>
    <col min="41" max="41" width="3.21875" style="21" bestFit="1" customWidth="1"/>
    <col min="42" max="42" width="8.88671875" style="21"/>
    <col min="43" max="43" width="8.21875" customWidth="1"/>
    <col min="44" max="44" width="14.33203125" customWidth="1"/>
    <col min="45" max="45" width="17.21875" customWidth="1"/>
    <col min="46" max="46" width="9.5546875" customWidth="1"/>
    <col min="47" max="47" width="9" customWidth="1"/>
    <col min="48" max="48" width="8.33203125" customWidth="1"/>
    <col min="49" max="49" width="10.44140625" customWidth="1"/>
    <col min="50" max="50" width="11" bestFit="1" customWidth="1"/>
    <col min="51" max="51" width="11.77734375" customWidth="1"/>
    <col min="52" max="52" width="8.44140625" customWidth="1"/>
    <col min="53" max="53" width="15.6640625" customWidth="1"/>
    <col min="54" max="54" width="12.77734375" customWidth="1"/>
    <col min="55" max="55" width="13.5546875" customWidth="1"/>
    <col min="56" max="56" width="15.6640625" customWidth="1"/>
    <col min="57" max="57" width="13.6640625" style="21" bestFit="1" customWidth="1"/>
    <col min="58" max="65" width="8.88671875" style="21"/>
  </cols>
  <sheetData>
    <row r="1" spans="4:66" x14ac:dyDescent="0.25">
      <c r="D1"/>
    </row>
    <row r="2" spans="4:66" x14ac:dyDescent="0.25">
      <c r="D2"/>
    </row>
    <row r="3" spans="4:66" x14ac:dyDescent="0.25">
      <c r="D3"/>
    </row>
    <row r="4" spans="4:66" x14ac:dyDescent="0.25">
      <c r="D4"/>
    </row>
    <row r="5" spans="4:66" x14ac:dyDescent="0.2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4:66" x14ac:dyDescent="0.25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41</v>
      </c>
      <c r="AJ6" s="21"/>
      <c r="AK6" s="21"/>
      <c r="AL6" s="21"/>
      <c r="AM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4:66" x14ac:dyDescent="0.25">
      <c r="E7" s="21"/>
      <c r="F7" s="21"/>
      <c r="G7" s="27" t="s">
        <v>27</v>
      </c>
      <c r="H7" s="33">
        <v>45992</v>
      </c>
      <c r="I7" s="33"/>
      <c r="J7" s="28"/>
      <c r="K7" s="28" t="s">
        <v>26</v>
      </c>
      <c r="L7" s="33">
        <f>EOMONTH(H7,0)</f>
        <v>46022</v>
      </c>
      <c r="M7" s="33"/>
      <c r="N7" s="33"/>
      <c r="O7" s="33"/>
      <c r="P7" s="33"/>
      <c r="Q7" s="33"/>
      <c r="R7" s="29"/>
      <c r="S7" s="29" t="str">
        <f>TEXT(H7,"MMMM")</f>
        <v>December</v>
      </c>
      <c r="T7" s="29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P7" s="22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</row>
    <row r="8" spans="4:66" ht="14.4" thickBot="1" x14ac:dyDescent="0.3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4:66" ht="14.4" thickBot="1" x14ac:dyDescent="0.3">
      <c r="D9" s="24"/>
      <c r="E9" s="31" t="s">
        <v>29</v>
      </c>
      <c r="F9" s="32"/>
      <c r="G9" s="32"/>
      <c r="H9" s="15" t="s">
        <v>28</v>
      </c>
      <c r="I9" s="16" t="str">
        <f>TEXT(I10,"ddd")</f>
        <v>Mon</v>
      </c>
      <c r="J9" s="16" t="str">
        <f t="shared" ref="J9:AM9" si="0">TEXT(J10,"ddd")</f>
        <v>Tue</v>
      </c>
      <c r="K9" s="16" t="str">
        <f t="shared" si="0"/>
        <v>Wed</v>
      </c>
      <c r="L9" s="16" t="str">
        <f t="shared" si="0"/>
        <v>Thu</v>
      </c>
      <c r="M9" s="16" t="str">
        <f t="shared" si="0"/>
        <v>Fri</v>
      </c>
      <c r="N9" s="16" t="str">
        <f t="shared" si="0"/>
        <v>Sat</v>
      </c>
      <c r="O9" s="16" t="str">
        <f t="shared" si="0"/>
        <v>Sun</v>
      </c>
      <c r="P9" s="16" t="str">
        <f t="shared" si="0"/>
        <v>Mon</v>
      </c>
      <c r="Q9" s="16" t="str">
        <f t="shared" si="0"/>
        <v>Tue</v>
      </c>
      <c r="R9" s="16" t="str">
        <f t="shared" si="0"/>
        <v>Wed</v>
      </c>
      <c r="S9" s="16" t="str">
        <f t="shared" si="0"/>
        <v>Thu</v>
      </c>
      <c r="T9" s="16" t="str">
        <f t="shared" si="0"/>
        <v>Fri</v>
      </c>
      <c r="U9" s="16" t="str">
        <f t="shared" si="0"/>
        <v>Sat</v>
      </c>
      <c r="V9" s="16" t="str">
        <f t="shared" si="0"/>
        <v>Sun</v>
      </c>
      <c r="W9" s="16" t="str">
        <f t="shared" si="0"/>
        <v>Mon</v>
      </c>
      <c r="X9" s="16" t="str">
        <f t="shared" si="0"/>
        <v>Tue</v>
      </c>
      <c r="Y9" s="16" t="str">
        <f t="shared" si="0"/>
        <v>Wed</v>
      </c>
      <c r="Z9" s="16" t="str">
        <f t="shared" si="0"/>
        <v>Thu</v>
      </c>
      <c r="AA9" s="16" t="str">
        <f t="shared" si="0"/>
        <v>Fri</v>
      </c>
      <c r="AB9" s="16" t="str">
        <f t="shared" si="0"/>
        <v>Sat</v>
      </c>
      <c r="AC9" s="16" t="str">
        <f t="shared" si="0"/>
        <v>Sun</v>
      </c>
      <c r="AD9" s="16" t="str">
        <f t="shared" si="0"/>
        <v>Mon</v>
      </c>
      <c r="AE9" s="16" t="str">
        <f t="shared" si="0"/>
        <v>Tue</v>
      </c>
      <c r="AF9" s="16" t="str">
        <f t="shared" si="0"/>
        <v>Wed</v>
      </c>
      <c r="AG9" s="16" t="str">
        <f t="shared" si="0"/>
        <v>Thu</v>
      </c>
      <c r="AH9" s="16" t="str">
        <f t="shared" si="0"/>
        <v>Fri</v>
      </c>
      <c r="AI9" s="16" t="str">
        <f t="shared" si="0"/>
        <v>Sat</v>
      </c>
      <c r="AJ9" s="16" t="str">
        <f t="shared" si="0"/>
        <v>Sun</v>
      </c>
      <c r="AK9" s="16" t="str">
        <f t="shared" si="0"/>
        <v>Mon</v>
      </c>
      <c r="AL9" s="16" t="str">
        <f t="shared" si="0"/>
        <v>Tue</v>
      </c>
      <c r="AM9" s="17" t="str">
        <f t="shared" si="0"/>
        <v>Wed</v>
      </c>
      <c r="AN9" s="24"/>
      <c r="AO9" s="24"/>
      <c r="AP9" s="25"/>
      <c r="AQ9" s="19" t="s">
        <v>23</v>
      </c>
      <c r="AR9" s="19" t="s">
        <v>2</v>
      </c>
      <c r="AS9" s="19" t="s">
        <v>24</v>
      </c>
      <c r="AT9" s="19" t="s">
        <v>44</v>
      </c>
      <c r="AU9" s="20" t="s">
        <v>30</v>
      </c>
      <c r="AV9" s="20" t="s">
        <v>31</v>
      </c>
      <c r="AW9" s="20" t="s">
        <v>32</v>
      </c>
      <c r="AX9" s="20" t="s">
        <v>33</v>
      </c>
      <c r="AY9" s="20" t="s">
        <v>28</v>
      </c>
      <c r="AZ9" s="20" t="s">
        <v>34</v>
      </c>
      <c r="BA9" s="20" t="s">
        <v>35</v>
      </c>
      <c r="BB9" s="20" t="s">
        <v>36</v>
      </c>
      <c r="BC9" s="20" t="s">
        <v>38</v>
      </c>
      <c r="BD9" s="20" t="s">
        <v>37</v>
      </c>
      <c r="BE9" s="19" t="s">
        <v>39</v>
      </c>
      <c r="BF9" s="26"/>
      <c r="BN9" s="21"/>
    </row>
    <row r="10" spans="4:66" x14ac:dyDescent="0.25">
      <c r="D10" s="24"/>
      <c r="E10" s="4" t="s">
        <v>23</v>
      </c>
      <c r="F10" s="5" t="s">
        <v>2</v>
      </c>
      <c r="G10" s="5" t="s">
        <v>24</v>
      </c>
      <c r="H10" s="14" t="s">
        <v>25</v>
      </c>
      <c r="I10" s="6">
        <f>H7</f>
        <v>45992</v>
      </c>
      <c r="J10" s="6">
        <f t="shared" ref="J10:AM10" si="1">+IF(I10&lt;$L$7,I10+1,"")</f>
        <v>45993</v>
      </c>
      <c r="K10" s="6">
        <f t="shared" si="1"/>
        <v>45994</v>
      </c>
      <c r="L10" s="6">
        <f t="shared" si="1"/>
        <v>45995</v>
      </c>
      <c r="M10" s="6">
        <f t="shared" si="1"/>
        <v>45996</v>
      </c>
      <c r="N10" s="6">
        <f t="shared" si="1"/>
        <v>45997</v>
      </c>
      <c r="O10" s="6">
        <f t="shared" si="1"/>
        <v>45998</v>
      </c>
      <c r="P10" s="6">
        <f t="shared" si="1"/>
        <v>45999</v>
      </c>
      <c r="Q10" s="6">
        <f t="shared" si="1"/>
        <v>46000</v>
      </c>
      <c r="R10" s="6">
        <f t="shared" si="1"/>
        <v>46001</v>
      </c>
      <c r="S10" s="6">
        <f t="shared" si="1"/>
        <v>46002</v>
      </c>
      <c r="T10" s="6">
        <f t="shared" si="1"/>
        <v>46003</v>
      </c>
      <c r="U10" s="6">
        <f t="shared" si="1"/>
        <v>46004</v>
      </c>
      <c r="V10" s="6">
        <f t="shared" si="1"/>
        <v>46005</v>
      </c>
      <c r="W10" s="6">
        <f t="shared" si="1"/>
        <v>46006</v>
      </c>
      <c r="X10" s="6">
        <f t="shared" si="1"/>
        <v>46007</v>
      </c>
      <c r="Y10" s="6">
        <f t="shared" si="1"/>
        <v>46008</v>
      </c>
      <c r="Z10" s="6">
        <f t="shared" si="1"/>
        <v>46009</v>
      </c>
      <c r="AA10" s="6">
        <f t="shared" si="1"/>
        <v>46010</v>
      </c>
      <c r="AB10" s="6">
        <f t="shared" si="1"/>
        <v>46011</v>
      </c>
      <c r="AC10" s="6">
        <f t="shared" si="1"/>
        <v>46012</v>
      </c>
      <c r="AD10" s="6">
        <f t="shared" si="1"/>
        <v>46013</v>
      </c>
      <c r="AE10" s="6">
        <f t="shared" si="1"/>
        <v>46014</v>
      </c>
      <c r="AF10" s="6">
        <f t="shared" si="1"/>
        <v>46015</v>
      </c>
      <c r="AG10" s="6">
        <f t="shared" si="1"/>
        <v>46016</v>
      </c>
      <c r="AH10" s="6">
        <f t="shared" si="1"/>
        <v>46017</v>
      </c>
      <c r="AI10" s="6">
        <f t="shared" si="1"/>
        <v>46018</v>
      </c>
      <c r="AJ10" s="6">
        <f t="shared" si="1"/>
        <v>46019</v>
      </c>
      <c r="AK10" s="6">
        <f t="shared" si="1"/>
        <v>46020</v>
      </c>
      <c r="AL10" s="6">
        <f t="shared" si="1"/>
        <v>46021</v>
      </c>
      <c r="AM10" s="7">
        <f t="shared" si="1"/>
        <v>46022</v>
      </c>
      <c r="AN10" s="24"/>
      <c r="AO10" s="24"/>
      <c r="AP10" s="25"/>
      <c r="AQ10" s="1">
        <v>1</v>
      </c>
      <c r="AR10" s="1">
        <v>1001</v>
      </c>
      <c r="AS10" s="2" t="s">
        <v>3</v>
      </c>
      <c r="AT10" s="2" t="s">
        <v>56</v>
      </c>
      <c r="AU10">
        <f t="shared" ref="AU10:AU29" si="2">COUNTIF(I11:AM11,"P")</f>
        <v>27</v>
      </c>
      <c r="AV10">
        <f t="shared" ref="AV10:AV29" si="3">COUNTIF(I11:AM11,"A")</f>
        <v>0</v>
      </c>
      <c r="AW10">
        <f t="shared" ref="AW10:AW29" si="4">COUNTIF(I11:AM11,"L")</f>
        <v>0</v>
      </c>
      <c r="AX10">
        <f t="shared" ref="AX10:AX29" si="5">COUNTIF($I$11:$AM$11,"WO")</f>
        <v>4</v>
      </c>
      <c r="AY10">
        <f t="shared" ref="AY10:AY29" si="6">DATEDIF($H$7,$L$7,"D")+1</f>
        <v>31</v>
      </c>
      <c r="AZ10">
        <f>AY10-(AV10+AW10)</f>
        <v>31</v>
      </c>
      <c r="BA10">
        <v>14716</v>
      </c>
      <c r="BB10" s="18">
        <f>BA10/AZ10</f>
        <v>474.70967741935482</v>
      </c>
      <c r="BC10" s="18">
        <f>BB10*AV10</f>
        <v>0</v>
      </c>
      <c r="BD10" s="18">
        <f>BA10-BC10</f>
        <v>14716</v>
      </c>
      <c r="BE10"/>
      <c r="BF10" s="26"/>
      <c r="BN10" s="21"/>
    </row>
    <row r="11" spans="4:66" x14ac:dyDescent="0.25">
      <c r="D11" s="24"/>
      <c r="E11" s="8" cm="1">
        <f t="array" ref="E11:E30">_xlfn.SEQUENCE(20)</f>
        <v>1</v>
      </c>
      <c r="F11" s="1">
        <v>1001</v>
      </c>
      <c r="G11" s="2" t="s">
        <v>3</v>
      </c>
      <c r="H11" s="8">
        <f>COUNTIF(I9:$AM$9,"sun")</f>
        <v>4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tr">
        <f t="shared" ref="O11:O20" si="7">IF(O$9="Sun","WO","")</f>
        <v>WO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tr">
        <f t="shared" ref="V11:V20" si="8">IF(V$9="Sun","WO","")</f>
        <v>WO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tr">
        <f t="shared" ref="AC11:AJ20" si="9">IF(AC$9="Sun","WO","")</f>
        <v>WO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tr">
        <f t="shared" si="9"/>
        <v>WO</v>
      </c>
      <c r="AK11" s="1" t="s">
        <v>40</v>
      </c>
      <c r="AL11" s="1" t="s">
        <v>40</v>
      </c>
      <c r="AM11" s="9" t="s">
        <v>40</v>
      </c>
      <c r="AN11" s="24"/>
      <c r="AO11" s="24"/>
      <c r="AP11" s="25"/>
      <c r="AQ11" s="1">
        <v>2</v>
      </c>
      <c r="AR11" s="1">
        <v>1002</v>
      </c>
      <c r="AS11" s="2" t="s">
        <v>4</v>
      </c>
      <c r="AT11" s="2" t="s">
        <v>56</v>
      </c>
      <c r="AU11">
        <f t="shared" si="2"/>
        <v>27</v>
      </c>
      <c r="AV11">
        <f t="shared" si="3"/>
        <v>0</v>
      </c>
      <c r="AW11">
        <f t="shared" si="4"/>
        <v>0</v>
      </c>
      <c r="AX11">
        <f t="shared" si="5"/>
        <v>4</v>
      </c>
      <c r="AY11">
        <f t="shared" si="6"/>
        <v>31</v>
      </c>
      <c r="AZ11">
        <f t="shared" ref="AZ11:AZ29" si="10">AY11-(AV11+AW11)</f>
        <v>31</v>
      </c>
      <c r="BA11">
        <v>22026</v>
      </c>
      <c r="BB11" s="18">
        <f t="shared" ref="BB11:BB29" si="11">BA11/AZ11</f>
        <v>710.51612903225805</v>
      </c>
      <c r="BC11" s="18">
        <f t="shared" ref="BC11:BC29" si="12">BB11*AV11</f>
        <v>0</v>
      </c>
      <c r="BD11" s="18">
        <f t="shared" ref="BD11:BD29" si="13">BA11-BC11</f>
        <v>22026</v>
      </c>
      <c r="BE11"/>
      <c r="BF11" s="26"/>
      <c r="BN11" s="21"/>
    </row>
    <row r="12" spans="4:66" x14ac:dyDescent="0.25">
      <c r="D12" s="24"/>
      <c r="E12" s="8">
        <v>2</v>
      </c>
      <c r="F12" s="1">
        <v>1002</v>
      </c>
      <c r="G12" s="2" t="s">
        <v>4</v>
      </c>
      <c r="H12" s="8">
        <f>COUNTIF(I$9:$AM10,"sun")</f>
        <v>4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tr">
        <f t="shared" si="7"/>
        <v>WO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tr">
        <f t="shared" si="8"/>
        <v>WO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tr">
        <f t="shared" si="9"/>
        <v>WO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tr">
        <f t="shared" si="9"/>
        <v>WO</v>
      </c>
      <c r="AK12" s="1" t="s">
        <v>40</v>
      </c>
      <c r="AL12" s="1" t="s">
        <v>40</v>
      </c>
      <c r="AM12" s="9" t="s">
        <v>40</v>
      </c>
      <c r="AN12" s="24"/>
      <c r="AO12" s="24"/>
      <c r="AP12" s="25"/>
      <c r="AQ12" s="1">
        <v>3</v>
      </c>
      <c r="AR12" s="1">
        <v>1003</v>
      </c>
      <c r="AS12" s="2" t="s">
        <v>5</v>
      </c>
      <c r="AT12" s="2" t="s">
        <v>56</v>
      </c>
      <c r="AU12">
        <f t="shared" si="2"/>
        <v>27</v>
      </c>
      <c r="AV12">
        <f t="shared" si="3"/>
        <v>0</v>
      </c>
      <c r="AW12">
        <f t="shared" si="4"/>
        <v>0</v>
      </c>
      <c r="AX12">
        <f t="shared" si="5"/>
        <v>4</v>
      </c>
      <c r="AY12">
        <f t="shared" si="6"/>
        <v>31</v>
      </c>
      <c r="AZ12">
        <f t="shared" si="10"/>
        <v>31</v>
      </c>
      <c r="BA12">
        <v>30851</v>
      </c>
      <c r="BB12" s="18">
        <f t="shared" si="11"/>
        <v>995.19354838709683</v>
      </c>
      <c r="BC12" s="18">
        <f t="shared" si="12"/>
        <v>0</v>
      </c>
      <c r="BD12" s="18">
        <f t="shared" si="13"/>
        <v>30851</v>
      </c>
      <c r="BE12"/>
      <c r="BF12" s="26"/>
      <c r="BN12" s="21"/>
    </row>
    <row r="13" spans="4:66" x14ac:dyDescent="0.25">
      <c r="D13" s="24"/>
      <c r="E13" s="8">
        <v>3</v>
      </c>
      <c r="F13" s="1">
        <v>1003</v>
      </c>
      <c r="G13" s="2" t="s">
        <v>5</v>
      </c>
      <c r="H13" s="8">
        <f>COUNTIF(I$9:$AM11,"sun")</f>
        <v>4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tr">
        <f t="shared" si="7"/>
        <v>WO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tr">
        <f t="shared" si="8"/>
        <v>WO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tr">
        <f t="shared" si="9"/>
        <v>WO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tr">
        <f t="shared" si="9"/>
        <v>WO</v>
      </c>
      <c r="AK13" s="1" t="s">
        <v>40</v>
      </c>
      <c r="AL13" s="1" t="s">
        <v>40</v>
      </c>
      <c r="AM13" s="9" t="s">
        <v>40</v>
      </c>
      <c r="AN13" s="24"/>
      <c r="AO13" s="24"/>
      <c r="AP13" s="25"/>
      <c r="AQ13" s="1">
        <v>4</v>
      </c>
      <c r="AR13" s="1">
        <v>1004</v>
      </c>
      <c r="AS13" s="2" t="s">
        <v>6</v>
      </c>
      <c r="AT13" s="2" t="s">
        <v>56</v>
      </c>
      <c r="AU13">
        <f t="shared" si="2"/>
        <v>27</v>
      </c>
      <c r="AV13">
        <f t="shared" si="3"/>
        <v>0</v>
      </c>
      <c r="AW13">
        <f t="shared" si="4"/>
        <v>0</v>
      </c>
      <c r="AX13">
        <f t="shared" si="5"/>
        <v>4</v>
      </c>
      <c r="AY13">
        <f t="shared" si="6"/>
        <v>31</v>
      </c>
      <c r="AZ13">
        <f t="shared" si="10"/>
        <v>31</v>
      </c>
      <c r="BA13">
        <v>31938</v>
      </c>
      <c r="BB13" s="18">
        <f t="shared" si="11"/>
        <v>1030.258064516129</v>
      </c>
      <c r="BC13" s="18">
        <f t="shared" si="12"/>
        <v>0</v>
      </c>
      <c r="BD13" s="18">
        <f t="shared" si="13"/>
        <v>31938</v>
      </c>
      <c r="BE13"/>
      <c r="BF13" s="26"/>
      <c r="BN13" s="21"/>
    </row>
    <row r="14" spans="4:66" x14ac:dyDescent="0.25">
      <c r="D14" s="24"/>
      <c r="E14" s="8">
        <v>4</v>
      </c>
      <c r="F14" s="1">
        <v>1004</v>
      </c>
      <c r="G14" s="2" t="s">
        <v>6</v>
      </c>
      <c r="H14" s="8">
        <f>COUNTIF(I$9:$AM12,"sun")</f>
        <v>4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tr">
        <f t="shared" si="7"/>
        <v>WO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tr">
        <f t="shared" si="8"/>
        <v>WO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tr">
        <f t="shared" si="9"/>
        <v>WO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tr">
        <f t="shared" si="9"/>
        <v>WO</v>
      </c>
      <c r="AK14" s="1" t="s">
        <v>40</v>
      </c>
      <c r="AL14" s="1" t="s">
        <v>40</v>
      </c>
      <c r="AM14" s="9" t="s">
        <v>40</v>
      </c>
      <c r="AN14" s="24"/>
      <c r="AO14" s="24"/>
      <c r="AP14" s="25"/>
      <c r="AQ14" s="1">
        <v>5</v>
      </c>
      <c r="AR14" s="1">
        <v>1005</v>
      </c>
      <c r="AS14" s="2" t="s">
        <v>7</v>
      </c>
      <c r="AT14" s="2" t="s">
        <v>56</v>
      </c>
      <c r="AU14">
        <f t="shared" si="2"/>
        <v>27</v>
      </c>
      <c r="AV14">
        <f t="shared" si="3"/>
        <v>0</v>
      </c>
      <c r="AW14">
        <f t="shared" si="4"/>
        <v>0</v>
      </c>
      <c r="AX14">
        <f t="shared" si="5"/>
        <v>4</v>
      </c>
      <c r="AY14">
        <f t="shared" si="6"/>
        <v>31</v>
      </c>
      <c r="AZ14">
        <f t="shared" si="10"/>
        <v>31</v>
      </c>
      <c r="BA14">
        <v>18560</v>
      </c>
      <c r="BB14" s="18">
        <f t="shared" si="11"/>
        <v>598.70967741935488</v>
      </c>
      <c r="BC14" s="18">
        <f t="shared" si="12"/>
        <v>0</v>
      </c>
      <c r="BD14" s="18">
        <f t="shared" si="13"/>
        <v>18560</v>
      </c>
      <c r="BE14"/>
      <c r="BF14" s="26"/>
      <c r="BN14" s="21"/>
    </row>
    <row r="15" spans="4:66" x14ac:dyDescent="0.25">
      <c r="D15" s="24"/>
      <c r="E15" s="8">
        <v>5</v>
      </c>
      <c r="F15" s="1">
        <v>1005</v>
      </c>
      <c r="G15" s="2" t="s">
        <v>7</v>
      </c>
      <c r="H15" s="8">
        <f>COUNTIF(I$9:$AM13,"sun")</f>
        <v>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tr">
        <f t="shared" si="7"/>
        <v>WO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tr">
        <f t="shared" si="8"/>
        <v>WO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tr">
        <f t="shared" si="9"/>
        <v>WO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tr">
        <f t="shared" si="9"/>
        <v>WO</v>
      </c>
      <c r="AK15" s="1" t="s">
        <v>40</v>
      </c>
      <c r="AL15" s="1" t="s">
        <v>40</v>
      </c>
      <c r="AM15" s="9" t="s">
        <v>40</v>
      </c>
      <c r="AN15" s="24"/>
      <c r="AO15" s="24"/>
      <c r="AP15" s="25"/>
      <c r="AQ15" s="1">
        <v>6</v>
      </c>
      <c r="AR15" s="1">
        <v>1006</v>
      </c>
      <c r="AS15" s="2" t="s">
        <v>8</v>
      </c>
      <c r="AT15" s="2" t="s">
        <v>56</v>
      </c>
      <c r="AU15">
        <f t="shared" si="2"/>
        <v>27</v>
      </c>
      <c r="AV15">
        <f t="shared" si="3"/>
        <v>0</v>
      </c>
      <c r="AW15">
        <f t="shared" si="4"/>
        <v>0</v>
      </c>
      <c r="AX15">
        <f t="shared" si="5"/>
        <v>4</v>
      </c>
      <c r="AY15">
        <f t="shared" si="6"/>
        <v>31</v>
      </c>
      <c r="AZ15">
        <f t="shared" si="10"/>
        <v>31</v>
      </c>
      <c r="BA15">
        <v>49976</v>
      </c>
      <c r="BB15" s="18">
        <f t="shared" si="11"/>
        <v>1612.1290322580646</v>
      </c>
      <c r="BC15" s="18">
        <f t="shared" si="12"/>
        <v>0</v>
      </c>
      <c r="BD15" s="18">
        <f t="shared" si="13"/>
        <v>49976</v>
      </c>
      <c r="BE15"/>
      <c r="BF15" s="26"/>
      <c r="BN15" s="21"/>
    </row>
    <row r="16" spans="4:66" x14ac:dyDescent="0.25">
      <c r="D16" s="24"/>
      <c r="E16" s="8">
        <v>6</v>
      </c>
      <c r="F16" s="1">
        <v>1006</v>
      </c>
      <c r="G16" s="2" t="s">
        <v>8</v>
      </c>
      <c r="H16" s="8">
        <f>COUNTIF(I$9:$AM14,"sun")</f>
        <v>4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tr">
        <f t="shared" si="7"/>
        <v>WO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tr">
        <f t="shared" si="8"/>
        <v>WO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tr">
        <f t="shared" si="9"/>
        <v>WO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tr">
        <f t="shared" si="9"/>
        <v>WO</v>
      </c>
      <c r="AK16" s="1" t="s">
        <v>40</v>
      </c>
      <c r="AL16" s="1" t="s">
        <v>40</v>
      </c>
      <c r="AM16" s="9" t="s">
        <v>40</v>
      </c>
      <c r="AN16" s="24"/>
      <c r="AO16" s="24"/>
      <c r="AP16" s="25"/>
      <c r="AQ16" s="1">
        <v>7</v>
      </c>
      <c r="AR16" s="1">
        <v>1007</v>
      </c>
      <c r="AS16" s="2" t="s">
        <v>9</v>
      </c>
      <c r="AT16" s="2" t="s">
        <v>56</v>
      </c>
      <c r="AU16">
        <f t="shared" si="2"/>
        <v>27</v>
      </c>
      <c r="AV16">
        <f t="shared" si="3"/>
        <v>0</v>
      </c>
      <c r="AW16">
        <f t="shared" si="4"/>
        <v>0</v>
      </c>
      <c r="AX16">
        <f t="shared" si="5"/>
        <v>4</v>
      </c>
      <c r="AY16">
        <f t="shared" si="6"/>
        <v>31</v>
      </c>
      <c r="AZ16">
        <f t="shared" si="10"/>
        <v>31</v>
      </c>
      <c r="BA16">
        <v>28060</v>
      </c>
      <c r="BB16" s="18">
        <f t="shared" si="11"/>
        <v>905.16129032258061</v>
      </c>
      <c r="BC16" s="18">
        <f t="shared" si="12"/>
        <v>0</v>
      </c>
      <c r="BD16" s="18">
        <f t="shared" si="13"/>
        <v>28060</v>
      </c>
      <c r="BE16"/>
      <c r="BF16" s="26"/>
      <c r="BN16" s="21"/>
    </row>
    <row r="17" spans="1:66" x14ac:dyDescent="0.25">
      <c r="D17" s="24"/>
      <c r="E17" s="8">
        <v>7</v>
      </c>
      <c r="F17" s="1">
        <v>1007</v>
      </c>
      <c r="G17" s="2" t="s">
        <v>9</v>
      </c>
      <c r="H17" s="8">
        <f>COUNTIF(I$9:$AM15,"sun")</f>
        <v>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tr">
        <f t="shared" si="7"/>
        <v>WO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tr">
        <f t="shared" si="8"/>
        <v>WO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tr">
        <f t="shared" si="9"/>
        <v>WO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tr">
        <f t="shared" si="9"/>
        <v>WO</v>
      </c>
      <c r="AK17" s="1" t="s">
        <v>40</v>
      </c>
      <c r="AL17" s="1" t="s">
        <v>40</v>
      </c>
      <c r="AM17" s="9" t="s">
        <v>40</v>
      </c>
      <c r="AN17" s="24"/>
      <c r="AO17" s="24"/>
      <c r="AP17" s="25"/>
      <c r="AQ17" s="1">
        <v>8</v>
      </c>
      <c r="AR17" s="1">
        <v>1008</v>
      </c>
      <c r="AS17" s="2" t="s">
        <v>10</v>
      </c>
      <c r="AT17" s="2" t="s">
        <v>56</v>
      </c>
      <c r="AU17">
        <f t="shared" si="2"/>
        <v>27</v>
      </c>
      <c r="AV17">
        <f t="shared" si="3"/>
        <v>0</v>
      </c>
      <c r="AW17">
        <f t="shared" si="4"/>
        <v>0</v>
      </c>
      <c r="AX17">
        <f t="shared" si="5"/>
        <v>4</v>
      </c>
      <c r="AY17">
        <f t="shared" si="6"/>
        <v>31</v>
      </c>
      <c r="AZ17">
        <f t="shared" si="10"/>
        <v>31</v>
      </c>
      <c r="BA17">
        <v>21269</v>
      </c>
      <c r="BB17" s="18">
        <f t="shared" si="11"/>
        <v>686.09677419354841</v>
      </c>
      <c r="BC17" s="18">
        <f t="shared" si="12"/>
        <v>0</v>
      </c>
      <c r="BD17" s="18">
        <f t="shared" si="13"/>
        <v>21269</v>
      </c>
      <c r="BE17"/>
      <c r="BF17" s="26"/>
      <c r="BN17" s="21"/>
    </row>
    <row r="18" spans="1:66" x14ac:dyDescent="0.25">
      <c r="D18" s="24"/>
      <c r="E18" s="8">
        <v>8</v>
      </c>
      <c r="F18" s="1">
        <v>1008</v>
      </c>
      <c r="G18" s="2" t="s">
        <v>10</v>
      </c>
      <c r="H18" s="8">
        <f>COUNTIF(I$9:$AM16,"sun")</f>
        <v>4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tr">
        <f t="shared" si="7"/>
        <v>WO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tr">
        <f t="shared" si="8"/>
        <v>WO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tr">
        <f t="shared" si="9"/>
        <v>WO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tr">
        <f t="shared" si="9"/>
        <v>WO</v>
      </c>
      <c r="AK18" s="1" t="s">
        <v>40</v>
      </c>
      <c r="AL18" s="1" t="s">
        <v>40</v>
      </c>
      <c r="AM18" s="9" t="s">
        <v>40</v>
      </c>
      <c r="AN18" s="24"/>
      <c r="AO18" s="24"/>
      <c r="AP18" s="25"/>
      <c r="AQ18" s="1">
        <v>9</v>
      </c>
      <c r="AR18" s="1">
        <v>1009</v>
      </c>
      <c r="AS18" s="2" t="s">
        <v>11</v>
      </c>
      <c r="AT18" s="2" t="s">
        <v>56</v>
      </c>
      <c r="AU18">
        <f t="shared" si="2"/>
        <v>27</v>
      </c>
      <c r="AV18">
        <f t="shared" si="3"/>
        <v>0</v>
      </c>
      <c r="AW18">
        <f t="shared" si="4"/>
        <v>0</v>
      </c>
      <c r="AX18">
        <f t="shared" si="5"/>
        <v>4</v>
      </c>
      <c r="AY18">
        <f t="shared" si="6"/>
        <v>31</v>
      </c>
      <c r="AZ18">
        <f t="shared" si="10"/>
        <v>31</v>
      </c>
      <c r="BA18">
        <v>39672</v>
      </c>
      <c r="BB18" s="18">
        <f t="shared" si="11"/>
        <v>1279.741935483871</v>
      </c>
      <c r="BC18" s="18">
        <f t="shared" si="12"/>
        <v>0</v>
      </c>
      <c r="BD18" s="18">
        <f t="shared" si="13"/>
        <v>39672</v>
      </c>
      <c r="BE18"/>
      <c r="BF18" s="26"/>
      <c r="BN18" s="21"/>
    </row>
    <row r="19" spans="1:66" x14ac:dyDescent="0.25">
      <c r="D19" s="24"/>
      <c r="E19" s="8">
        <v>9</v>
      </c>
      <c r="F19" s="1">
        <v>1009</v>
      </c>
      <c r="G19" s="2" t="s">
        <v>11</v>
      </c>
      <c r="H19" s="8">
        <f>COUNTIF(I$9:$AM17,"sun")</f>
        <v>4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tr">
        <f t="shared" si="7"/>
        <v>WO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tr">
        <f t="shared" si="8"/>
        <v>WO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tr">
        <f t="shared" si="9"/>
        <v>WO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tr">
        <f t="shared" si="9"/>
        <v>WO</v>
      </c>
      <c r="AK19" s="1" t="s">
        <v>40</v>
      </c>
      <c r="AL19" s="1" t="s">
        <v>40</v>
      </c>
      <c r="AM19" s="9" t="s">
        <v>40</v>
      </c>
      <c r="AN19" s="24"/>
      <c r="AO19" s="24"/>
      <c r="AP19" s="25"/>
      <c r="AQ19" s="1">
        <v>10</v>
      </c>
      <c r="AR19" s="1">
        <v>1010</v>
      </c>
      <c r="AS19" s="2" t="s">
        <v>12</v>
      </c>
      <c r="AT19" s="2" t="s">
        <v>56</v>
      </c>
      <c r="AU19">
        <f t="shared" si="2"/>
        <v>27</v>
      </c>
      <c r="AV19">
        <f t="shared" si="3"/>
        <v>0</v>
      </c>
      <c r="AW19">
        <f t="shared" si="4"/>
        <v>0</v>
      </c>
      <c r="AX19">
        <f t="shared" si="5"/>
        <v>4</v>
      </c>
      <c r="AY19">
        <f t="shared" si="6"/>
        <v>31</v>
      </c>
      <c r="AZ19">
        <f t="shared" si="10"/>
        <v>31</v>
      </c>
      <c r="BA19">
        <v>22029</v>
      </c>
      <c r="BB19" s="18">
        <f t="shared" si="11"/>
        <v>710.61290322580646</v>
      </c>
      <c r="BC19" s="18">
        <f t="shared" si="12"/>
        <v>0</v>
      </c>
      <c r="BD19" s="18">
        <f t="shared" si="13"/>
        <v>22029</v>
      </c>
      <c r="BE19"/>
      <c r="BF19" s="26"/>
      <c r="BN19" s="21"/>
    </row>
    <row r="20" spans="1:66" x14ac:dyDescent="0.25">
      <c r="D20" s="24"/>
      <c r="E20" s="8">
        <v>10</v>
      </c>
      <c r="F20" s="1">
        <v>1010</v>
      </c>
      <c r="G20" s="2" t="s">
        <v>12</v>
      </c>
      <c r="H20" s="8">
        <f>COUNTIF(I$9:$AM18,"sun")</f>
        <v>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tr">
        <f t="shared" si="7"/>
        <v>WO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tr">
        <f t="shared" si="8"/>
        <v>WO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tr">
        <f t="shared" si="9"/>
        <v>WO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tr">
        <f t="shared" si="9"/>
        <v>WO</v>
      </c>
      <c r="AK20" s="1" t="s">
        <v>40</v>
      </c>
      <c r="AL20" s="1" t="s">
        <v>40</v>
      </c>
      <c r="AM20" s="9" t="s">
        <v>40</v>
      </c>
      <c r="AN20" s="24"/>
      <c r="AO20" s="24"/>
      <c r="AP20" s="25"/>
      <c r="AQ20" s="1">
        <v>11</v>
      </c>
      <c r="AR20" s="1">
        <v>1011</v>
      </c>
      <c r="AS20" s="2" t="s">
        <v>13</v>
      </c>
      <c r="AT20" s="2" t="s">
        <v>56</v>
      </c>
      <c r="AU20">
        <f t="shared" si="2"/>
        <v>27</v>
      </c>
      <c r="AV20">
        <f t="shared" si="3"/>
        <v>0</v>
      </c>
      <c r="AW20">
        <f t="shared" si="4"/>
        <v>0</v>
      </c>
      <c r="AX20">
        <f t="shared" si="5"/>
        <v>4</v>
      </c>
      <c r="AY20">
        <f t="shared" si="6"/>
        <v>31</v>
      </c>
      <c r="AZ20">
        <f t="shared" si="10"/>
        <v>31</v>
      </c>
      <c r="BA20">
        <v>18073</v>
      </c>
      <c r="BB20" s="18">
        <f t="shared" si="11"/>
        <v>583</v>
      </c>
      <c r="BC20" s="18">
        <f t="shared" si="12"/>
        <v>0</v>
      </c>
      <c r="BD20" s="18">
        <f t="shared" si="13"/>
        <v>18073</v>
      </c>
      <c r="BE20"/>
      <c r="BF20" s="26"/>
      <c r="BN20" s="21"/>
    </row>
    <row r="21" spans="1:66" x14ac:dyDescent="0.25">
      <c r="D21" s="24"/>
      <c r="E21" s="8">
        <v>11</v>
      </c>
      <c r="F21" s="1">
        <v>1011</v>
      </c>
      <c r="G21" s="2" t="s">
        <v>13</v>
      </c>
      <c r="H21" s="8">
        <f>COUNTIF(I$9:$AM19,"sun")</f>
        <v>4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tr">
        <f t="shared" ref="O21:O30" si="14">IF(O$9="Sun","WO","")</f>
        <v>WO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tr">
        <f t="shared" ref="V21:V30" si="15">IF(V$9="Sun","WO","")</f>
        <v>WO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tr">
        <f t="shared" ref="AC21:AJ30" si="16">IF(AC$9="Sun","WO","")</f>
        <v>WO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tr">
        <f t="shared" si="16"/>
        <v>WO</v>
      </c>
      <c r="AK21" s="1" t="s">
        <v>40</v>
      </c>
      <c r="AL21" s="1" t="s">
        <v>40</v>
      </c>
      <c r="AM21" s="9" t="s">
        <v>40</v>
      </c>
      <c r="AN21" s="24"/>
      <c r="AO21" s="24"/>
      <c r="AP21" s="25"/>
      <c r="AQ21" s="1">
        <v>12</v>
      </c>
      <c r="AR21" s="1">
        <v>1012</v>
      </c>
      <c r="AS21" s="2" t="s">
        <v>14</v>
      </c>
      <c r="AT21" s="2" t="s">
        <v>56</v>
      </c>
      <c r="AU21">
        <f t="shared" si="2"/>
        <v>27</v>
      </c>
      <c r="AV21">
        <f t="shared" si="3"/>
        <v>0</v>
      </c>
      <c r="AW21">
        <f t="shared" si="4"/>
        <v>0</v>
      </c>
      <c r="AX21">
        <f t="shared" si="5"/>
        <v>4</v>
      </c>
      <c r="AY21">
        <f t="shared" si="6"/>
        <v>31</v>
      </c>
      <c r="AZ21">
        <f t="shared" si="10"/>
        <v>31</v>
      </c>
      <c r="BA21">
        <v>24427</v>
      </c>
      <c r="BB21" s="18">
        <f t="shared" si="11"/>
        <v>787.9677419354839</v>
      </c>
      <c r="BC21" s="18">
        <f t="shared" si="12"/>
        <v>0</v>
      </c>
      <c r="BD21" s="18">
        <f t="shared" si="13"/>
        <v>24427</v>
      </c>
      <c r="BE21"/>
      <c r="BF21" s="26"/>
      <c r="BN21" s="21"/>
    </row>
    <row r="22" spans="1:66" x14ac:dyDescent="0.25">
      <c r="D22" s="24"/>
      <c r="E22" s="8">
        <v>12</v>
      </c>
      <c r="F22" s="1">
        <v>1012</v>
      </c>
      <c r="G22" s="2" t="s">
        <v>14</v>
      </c>
      <c r="H22" s="8">
        <f>COUNTIF(I$9:$AM20,"sun")</f>
        <v>4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tr">
        <f t="shared" si="14"/>
        <v>WO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tr">
        <f t="shared" si="15"/>
        <v>WO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tr">
        <f t="shared" si="16"/>
        <v>WO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tr">
        <f t="shared" si="16"/>
        <v>WO</v>
      </c>
      <c r="AK22" s="1" t="s">
        <v>40</v>
      </c>
      <c r="AL22" s="1" t="s">
        <v>40</v>
      </c>
      <c r="AM22" s="9" t="s">
        <v>40</v>
      </c>
      <c r="AN22" s="24"/>
      <c r="AO22" s="24"/>
      <c r="AP22" s="25"/>
      <c r="AQ22" s="1">
        <v>13</v>
      </c>
      <c r="AR22" s="1">
        <v>1013</v>
      </c>
      <c r="AS22" s="2" t="s">
        <v>15</v>
      </c>
      <c r="AT22" s="2" t="s">
        <v>56</v>
      </c>
      <c r="AU22">
        <f t="shared" si="2"/>
        <v>27</v>
      </c>
      <c r="AV22">
        <f t="shared" si="3"/>
        <v>0</v>
      </c>
      <c r="AW22">
        <f t="shared" si="4"/>
        <v>0</v>
      </c>
      <c r="AX22">
        <f t="shared" si="5"/>
        <v>4</v>
      </c>
      <c r="AY22">
        <f t="shared" si="6"/>
        <v>31</v>
      </c>
      <c r="AZ22">
        <f t="shared" si="10"/>
        <v>31</v>
      </c>
      <c r="BA22">
        <v>31952</v>
      </c>
      <c r="BB22" s="18">
        <f t="shared" si="11"/>
        <v>1030.7096774193549</v>
      </c>
      <c r="BC22" s="18">
        <f t="shared" si="12"/>
        <v>0</v>
      </c>
      <c r="BD22" s="18">
        <f t="shared" si="13"/>
        <v>31952</v>
      </c>
      <c r="BE22"/>
      <c r="BF22" s="26"/>
      <c r="BN22" s="21"/>
    </row>
    <row r="23" spans="1:66" x14ac:dyDescent="0.25">
      <c r="D23" s="24"/>
      <c r="E23" s="8">
        <v>13</v>
      </c>
      <c r="F23" s="1">
        <v>1013</v>
      </c>
      <c r="G23" s="2" t="s">
        <v>15</v>
      </c>
      <c r="H23" s="8">
        <f>COUNTIF(I$9:$AM21,"sun")</f>
        <v>4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tr">
        <f t="shared" si="14"/>
        <v>WO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tr">
        <f t="shared" si="15"/>
        <v>WO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tr">
        <f t="shared" si="16"/>
        <v>WO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tr">
        <f t="shared" si="16"/>
        <v>WO</v>
      </c>
      <c r="AK23" s="1" t="s">
        <v>40</v>
      </c>
      <c r="AL23" s="1" t="s">
        <v>40</v>
      </c>
      <c r="AM23" s="9" t="s">
        <v>40</v>
      </c>
      <c r="AN23" s="24"/>
      <c r="AO23" s="24"/>
      <c r="AP23" s="25"/>
      <c r="AQ23" s="1">
        <v>14</v>
      </c>
      <c r="AR23" s="1">
        <v>1014</v>
      </c>
      <c r="AS23" s="2" t="s">
        <v>16</v>
      </c>
      <c r="AT23" s="2" t="s">
        <v>56</v>
      </c>
      <c r="AU23">
        <f t="shared" si="2"/>
        <v>27</v>
      </c>
      <c r="AV23">
        <f t="shared" si="3"/>
        <v>0</v>
      </c>
      <c r="AW23">
        <f t="shared" si="4"/>
        <v>0</v>
      </c>
      <c r="AX23">
        <f t="shared" si="5"/>
        <v>4</v>
      </c>
      <c r="AY23">
        <f t="shared" si="6"/>
        <v>31</v>
      </c>
      <c r="AZ23">
        <f t="shared" si="10"/>
        <v>31</v>
      </c>
      <c r="BA23">
        <v>41337</v>
      </c>
      <c r="BB23" s="18">
        <f t="shared" si="11"/>
        <v>1333.4516129032259</v>
      </c>
      <c r="BC23" s="18">
        <f t="shared" si="12"/>
        <v>0</v>
      </c>
      <c r="BD23" s="18">
        <f t="shared" si="13"/>
        <v>41337</v>
      </c>
      <c r="BE23"/>
      <c r="BF23" s="26"/>
      <c r="BN23" s="21"/>
    </row>
    <row r="24" spans="1:66" x14ac:dyDescent="0.25">
      <c r="D24" s="24"/>
      <c r="E24" s="8">
        <v>14</v>
      </c>
      <c r="F24" s="1">
        <v>1014</v>
      </c>
      <c r="G24" s="2" t="s">
        <v>16</v>
      </c>
      <c r="H24" s="8">
        <f>COUNTIF(I$9:$AM22,"sun")</f>
        <v>4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tr">
        <f t="shared" si="14"/>
        <v>WO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tr">
        <f t="shared" si="15"/>
        <v>WO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tr">
        <f t="shared" si="16"/>
        <v>WO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tr">
        <f t="shared" si="16"/>
        <v>WO</v>
      </c>
      <c r="AK24" s="1" t="s">
        <v>40</v>
      </c>
      <c r="AL24" s="1" t="s">
        <v>40</v>
      </c>
      <c r="AM24" s="9" t="s">
        <v>40</v>
      </c>
      <c r="AN24" s="24"/>
      <c r="AO24" s="24"/>
      <c r="AP24" s="25"/>
      <c r="AQ24" s="1">
        <v>15</v>
      </c>
      <c r="AR24" s="1">
        <v>1015</v>
      </c>
      <c r="AS24" s="2" t="s">
        <v>17</v>
      </c>
      <c r="AT24" s="2" t="s">
        <v>56</v>
      </c>
      <c r="AU24">
        <f t="shared" si="2"/>
        <v>27</v>
      </c>
      <c r="AV24">
        <f t="shared" si="3"/>
        <v>0</v>
      </c>
      <c r="AW24">
        <f t="shared" si="4"/>
        <v>0</v>
      </c>
      <c r="AX24">
        <f t="shared" si="5"/>
        <v>4</v>
      </c>
      <c r="AY24">
        <f t="shared" si="6"/>
        <v>31</v>
      </c>
      <c r="AZ24">
        <f t="shared" si="10"/>
        <v>31</v>
      </c>
      <c r="BA24">
        <v>47616</v>
      </c>
      <c r="BB24" s="18">
        <f t="shared" si="11"/>
        <v>1536</v>
      </c>
      <c r="BC24" s="18">
        <f t="shared" si="12"/>
        <v>0</v>
      </c>
      <c r="BD24" s="18">
        <f t="shared" si="13"/>
        <v>47616</v>
      </c>
      <c r="BE24"/>
      <c r="BF24" s="26"/>
      <c r="BN24" s="21"/>
    </row>
    <row r="25" spans="1:66" x14ac:dyDescent="0.25">
      <c r="D25" s="24"/>
      <c r="E25" s="8">
        <v>15</v>
      </c>
      <c r="F25" s="1">
        <v>1015</v>
      </c>
      <c r="G25" s="2" t="s">
        <v>17</v>
      </c>
      <c r="H25" s="8">
        <f>COUNTIF(I$9:$AM23,"sun")</f>
        <v>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tr">
        <f t="shared" si="14"/>
        <v>WO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tr">
        <f t="shared" si="15"/>
        <v>WO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tr">
        <f t="shared" si="16"/>
        <v>WO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tr">
        <f t="shared" si="16"/>
        <v>WO</v>
      </c>
      <c r="AK25" s="1" t="s">
        <v>40</v>
      </c>
      <c r="AL25" s="1" t="s">
        <v>40</v>
      </c>
      <c r="AM25" s="9" t="s">
        <v>40</v>
      </c>
      <c r="AN25" s="24"/>
      <c r="AO25" s="24"/>
      <c r="AP25" s="25"/>
      <c r="AQ25" s="1">
        <v>16</v>
      </c>
      <c r="AR25" s="1">
        <v>1016</v>
      </c>
      <c r="AS25" s="2" t="s">
        <v>18</v>
      </c>
      <c r="AT25" s="2" t="s">
        <v>56</v>
      </c>
      <c r="AU25">
        <f t="shared" si="2"/>
        <v>27</v>
      </c>
      <c r="AV25">
        <f t="shared" si="3"/>
        <v>0</v>
      </c>
      <c r="AW25">
        <f t="shared" si="4"/>
        <v>0</v>
      </c>
      <c r="AX25">
        <f t="shared" si="5"/>
        <v>4</v>
      </c>
      <c r="AY25">
        <f t="shared" si="6"/>
        <v>31</v>
      </c>
      <c r="AZ25">
        <f t="shared" si="10"/>
        <v>31</v>
      </c>
      <c r="BA25">
        <v>45482</v>
      </c>
      <c r="BB25" s="18">
        <f t="shared" si="11"/>
        <v>1467.1612903225807</v>
      </c>
      <c r="BC25" s="18">
        <f t="shared" si="12"/>
        <v>0</v>
      </c>
      <c r="BD25" s="18">
        <f t="shared" si="13"/>
        <v>45482</v>
      </c>
      <c r="BE25"/>
      <c r="BF25" s="26"/>
      <c r="BN25" s="21"/>
    </row>
    <row r="26" spans="1:66" x14ac:dyDescent="0.25">
      <c r="D26" s="24"/>
      <c r="E26" s="8">
        <v>16</v>
      </c>
      <c r="F26" s="1">
        <v>1016</v>
      </c>
      <c r="G26" s="2" t="s">
        <v>18</v>
      </c>
      <c r="H26" s="8">
        <f>COUNTIF(I$9:$AM24,"sun")</f>
        <v>4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tr">
        <f t="shared" si="14"/>
        <v>WO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tr">
        <f t="shared" si="15"/>
        <v>WO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tr">
        <f t="shared" si="16"/>
        <v>WO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tr">
        <f t="shared" si="16"/>
        <v>WO</v>
      </c>
      <c r="AK26" s="1" t="s">
        <v>40</v>
      </c>
      <c r="AL26" s="1" t="s">
        <v>40</v>
      </c>
      <c r="AM26" s="9" t="s">
        <v>40</v>
      </c>
      <c r="AN26" s="24"/>
      <c r="AO26" s="24"/>
      <c r="AP26" s="25"/>
      <c r="AQ26" s="1">
        <v>17</v>
      </c>
      <c r="AR26" s="1">
        <v>1017</v>
      </c>
      <c r="AS26" s="2" t="s">
        <v>19</v>
      </c>
      <c r="AT26" s="2" t="s">
        <v>56</v>
      </c>
      <c r="AU26">
        <f t="shared" si="2"/>
        <v>27</v>
      </c>
      <c r="AV26">
        <f t="shared" si="3"/>
        <v>0</v>
      </c>
      <c r="AW26">
        <f t="shared" si="4"/>
        <v>0</v>
      </c>
      <c r="AX26">
        <f t="shared" si="5"/>
        <v>4</v>
      </c>
      <c r="AY26">
        <f t="shared" si="6"/>
        <v>31</v>
      </c>
      <c r="AZ26">
        <f t="shared" si="10"/>
        <v>31</v>
      </c>
      <c r="BA26">
        <v>28265</v>
      </c>
      <c r="BB26" s="18">
        <f t="shared" si="11"/>
        <v>911.77419354838707</v>
      </c>
      <c r="BC26" s="18">
        <f t="shared" si="12"/>
        <v>0</v>
      </c>
      <c r="BD26" s="18">
        <f t="shared" si="13"/>
        <v>28265</v>
      </c>
      <c r="BE26"/>
      <c r="BF26" s="26"/>
      <c r="BN26" s="21"/>
    </row>
    <row r="27" spans="1:66" x14ac:dyDescent="0.25">
      <c r="D27" s="24"/>
      <c r="E27" s="8">
        <v>17</v>
      </c>
      <c r="F27" s="1">
        <v>1017</v>
      </c>
      <c r="G27" s="2" t="s">
        <v>19</v>
      </c>
      <c r="H27" s="8">
        <f>COUNTIF(I$9:$AM25,"sun")</f>
        <v>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tr">
        <f t="shared" si="14"/>
        <v>WO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tr">
        <f t="shared" si="15"/>
        <v>WO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tr">
        <f t="shared" si="16"/>
        <v>WO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tr">
        <f t="shared" si="16"/>
        <v>WO</v>
      </c>
      <c r="AK27" s="1" t="s">
        <v>40</v>
      </c>
      <c r="AL27" s="1" t="s">
        <v>40</v>
      </c>
      <c r="AM27" s="9" t="s">
        <v>40</v>
      </c>
      <c r="AN27" s="24"/>
      <c r="AO27" s="24"/>
      <c r="AP27" s="26"/>
      <c r="AQ27" s="1">
        <v>18</v>
      </c>
      <c r="AR27" s="1">
        <v>1018</v>
      </c>
      <c r="AS27" s="2" t="s">
        <v>20</v>
      </c>
      <c r="AT27" s="2" t="s">
        <v>56</v>
      </c>
      <c r="AU27">
        <f t="shared" si="2"/>
        <v>27</v>
      </c>
      <c r="AV27">
        <f t="shared" si="3"/>
        <v>0</v>
      </c>
      <c r="AW27">
        <f t="shared" si="4"/>
        <v>0</v>
      </c>
      <c r="AX27">
        <f t="shared" si="5"/>
        <v>4</v>
      </c>
      <c r="AY27">
        <f t="shared" si="6"/>
        <v>31</v>
      </c>
      <c r="AZ27">
        <f t="shared" si="10"/>
        <v>31</v>
      </c>
      <c r="BA27">
        <v>33607</v>
      </c>
      <c r="BB27" s="18">
        <f t="shared" si="11"/>
        <v>1084.0967741935483</v>
      </c>
      <c r="BC27" s="18">
        <f t="shared" si="12"/>
        <v>0</v>
      </c>
      <c r="BD27" s="18">
        <f t="shared" si="13"/>
        <v>33607</v>
      </c>
      <c r="BE27"/>
      <c r="BF27" s="26"/>
      <c r="BN27" s="21"/>
    </row>
    <row r="28" spans="1:66" x14ac:dyDescent="0.25">
      <c r="D28" s="24"/>
      <c r="E28" s="8">
        <v>18</v>
      </c>
      <c r="F28" s="1">
        <v>1018</v>
      </c>
      <c r="G28" s="2" t="s">
        <v>20</v>
      </c>
      <c r="H28" s="8">
        <f>COUNTIF(I$9:$AM26,"sun")</f>
        <v>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tr">
        <f t="shared" si="14"/>
        <v>WO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tr">
        <f t="shared" si="15"/>
        <v>WO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tr">
        <f t="shared" si="16"/>
        <v>WO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tr">
        <f t="shared" si="16"/>
        <v>WO</v>
      </c>
      <c r="AK28" s="1" t="s">
        <v>40</v>
      </c>
      <c r="AL28" s="1" t="s">
        <v>40</v>
      </c>
      <c r="AM28" s="9" t="s">
        <v>40</v>
      </c>
      <c r="AN28" s="24"/>
      <c r="AO28" s="24"/>
      <c r="AP28" s="26"/>
      <c r="AQ28" s="1">
        <v>19</v>
      </c>
      <c r="AR28" s="1">
        <v>1019</v>
      </c>
      <c r="AS28" s="2" t="s">
        <v>21</v>
      </c>
      <c r="AT28" s="2" t="s">
        <v>56</v>
      </c>
      <c r="AU28">
        <f t="shared" si="2"/>
        <v>27</v>
      </c>
      <c r="AV28">
        <f t="shared" si="3"/>
        <v>0</v>
      </c>
      <c r="AW28">
        <f t="shared" si="4"/>
        <v>0</v>
      </c>
      <c r="AX28">
        <f t="shared" si="5"/>
        <v>4</v>
      </c>
      <c r="AY28">
        <f t="shared" si="6"/>
        <v>31</v>
      </c>
      <c r="AZ28">
        <f t="shared" si="10"/>
        <v>31</v>
      </c>
      <c r="BA28">
        <v>34879</v>
      </c>
      <c r="BB28" s="18">
        <f t="shared" si="11"/>
        <v>1125.1290322580646</v>
      </c>
      <c r="BC28" s="18">
        <f t="shared" si="12"/>
        <v>0</v>
      </c>
      <c r="BD28" s="18">
        <f t="shared" si="13"/>
        <v>34879</v>
      </c>
      <c r="BE28"/>
      <c r="BF28" s="26"/>
      <c r="BN28" s="21"/>
    </row>
    <row r="29" spans="1:66" x14ac:dyDescent="0.25">
      <c r="D29" s="24"/>
      <c r="E29" s="8">
        <v>19</v>
      </c>
      <c r="F29" s="1">
        <v>1019</v>
      </c>
      <c r="G29" s="2" t="s">
        <v>21</v>
      </c>
      <c r="H29" s="8">
        <f>COUNTIF(I$9:$AM27,"sun")</f>
        <v>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tr">
        <f t="shared" si="14"/>
        <v>WO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tr">
        <f t="shared" si="15"/>
        <v>WO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tr">
        <f t="shared" si="16"/>
        <v>WO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tr">
        <f t="shared" si="16"/>
        <v>WO</v>
      </c>
      <c r="AK29" s="1" t="s">
        <v>40</v>
      </c>
      <c r="AL29" s="1" t="s">
        <v>40</v>
      </c>
      <c r="AM29" s="9" t="s">
        <v>40</v>
      </c>
      <c r="AN29" s="24"/>
      <c r="AO29" s="24"/>
      <c r="AP29" s="26"/>
      <c r="AQ29" s="1">
        <v>20</v>
      </c>
      <c r="AR29" s="1">
        <v>1020</v>
      </c>
      <c r="AS29" s="2" t="s">
        <v>22</v>
      </c>
      <c r="AT29" s="2" t="s">
        <v>56</v>
      </c>
      <c r="AU29">
        <f t="shared" si="2"/>
        <v>27</v>
      </c>
      <c r="AV29">
        <f t="shared" si="3"/>
        <v>0</v>
      </c>
      <c r="AW29">
        <f t="shared" si="4"/>
        <v>0</v>
      </c>
      <c r="AX29">
        <f t="shared" si="5"/>
        <v>4</v>
      </c>
      <c r="AY29">
        <f t="shared" si="6"/>
        <v>31</v>
      </c>
      <c r="AZ29">
        <f t="shared" si="10"/>
        <v>31</v>
      </c>
      <c r="BA29">
        <v>17911</v>
      </c>
      <c r="BB29" s="18">
        <f t="shared" si="11"/>
        <v>577.77419354838707</v>
      </c>
      <c r="BC29" s="18">
        <f t="shared" si="12"/>
        <v>0</v>
      </c>
      <c r="BD29" s="18">
        <f t="shared" si="13"/>
        <v>17911</v>
      </c>
      <c r="BE29"/>
      <c r="BF29" s="26"/>
      <c r="BN29" s="21"/>
    </row>
    <row r="30" spans="1:66" ht="14.4" thickBot="1" x14ac:dyDescent="0.3">
      <c r="D30" s="24"/>
      <c r="E30" s="10">
        <v>20</v>
      </c>
      <c r="F30" s="11">
        <v>1020</v>
      </c>
      <c r="G30" s="13" t="s">
        <v>22</v>
      </c>
      <c r="H30" s="10">
        <f>COUNTIF(I$9:$AM28,"sun")</f>
        <v>4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  <c r="N30" s="11" t="s">
        <v>40</v>
      </c>
      <c r="O30" s="11" t="str">
        <f t="shared" si="14"/>
        <v>WO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tr">
        <f t="shared" si="15"/>
        <v>WO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tr">
        <f t="shared" si="16"/>
        <v>WO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 t="s">
        <v>40</v>
      </c>
      <c r="AJ30" s="11" t="str">
        <f t="shared" si="16"/>
        <v>WO</v>
      </c>
      <c r="AK30" s="11" t="s">
        <v>40</v>
      </c>
      <c r="AL30" s="11" t="s">
        <v>40</v>
      </c>
      <c r="AM30" s="12" t="s">
        <v>40</v>
      </c>
      <c r="AN30" s="24"/>
      <c r="AO30" s="24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66" s="21" customFormat="1" x14ac:dyDescent="0.25">
      <c r="A31"/>
      <c r="B31"/>
      <c r="C3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66" s="21" customFormat="1" x14ac:dyDescent="0.25">
      <c r="A32"/>
      <c r="B32"/>
      <c r="C32"/>
    </row>
    <row r="33" spans="1:3" s="21" customFormat="1" x14ac:dyDescent="0.25">
      <c r="A33"/>
      <c r="B33"/>
      <c r="C33"/>
    </row>
    <row r="34" spans="1:3" s="21" customFormat="1" x14ac:dyDescent="0.25">
      <c r="A34"/>
      <c r="B34"/>
      <c r="C34"/>
    </row>
    <row r="35" spans="1:3" s="21" customFormat="1" x14ac:dyDescent="0.25">
      <c r="A35"/>
      <c r="B35"/>
      <c r="C35"/>
    </row>
    <row r="36" spans="1:3" s="21" customFormat="1" x14ac:dyDescent="0.25">
      <c r="A36"/>
      <c r="B36"/>
      <c r="C36"/>
    </row>
    <row r="37" spans="1:3" s="21" customFormat="1" x14ac:dyDescent="0.25">
      <c r="A37"/>
      <c r="B37"/>
      <c r="C37"/>
    </row>
    <row r="38" spans="1:3" s="21" customFormat="1" x14ac:dyDescent="0.25">
      <c r="A38"/>
      <c r="B38"/>
      <c r="C38"/>
    </row>
    <row r="39" spans="1:3" s="21" customFormat="1" x14ac:dyDescent="0.25">
      <c r="A39"/>
      <c r="B39"/>
      <c r="C39"/>
    </row>
    <row r="40" spans="1:3" s="21" customFormat="1" x14ac:dyDescent="0.25">
      <c r="A40"/>
      <c r="B40"/>
      <c r="C40"/>
    </row>
    <row r="41" spans="1:3" s="21" customFormat="1" x14ac:dyDescent="0.25">
      <c r="A41"/>
      <c r="B41"/>
      <c r="C41"/>
    </row>
    <row r="42" spans="1:3" s="21" customFormat="1" x14ac:dyDescent="0.25">
      <c r="A42"/>
      <c r="B42"/>
      <c r="C42"/>
    </row>
  </sheetData>
  <mergeCells count="3">
    <mergeCell ref="H7:I7"/>
    <mergeCell ref="L7:Q7"/>
    <mergeCell ref="E9:G9"/>
  </mergeCells>
  <conditionalFormatting sqref="I11:AM30">
    <cfRule type="containsText" dxfId="3" priority="1" operator="containsText" text="L">
      <formula>NOT(ISERROR(SEARCH("L",I11)))</formula>
    </cfRule>
    <cfRule type="cellIs" dxfId="2" priority="2" operator="equal">
      <formula>"A"</formula>
    </cfRule>
    <cfRule type="containsText" dxfId="1" priority="3" operator="containsText" text="P">
      <formula>NOT(ISERROR(SEARCH("P",I11)))</formula>
    </cfRule>
    <cfRule type="containsText" dxfId="0" priority="4" operator="containsText" text="WO">
      <formula>NOT(ISERROR(SEARCH("WO",I11)))</formula>
    </cfRule>
  </conditionalFormatting>
  <dataValidations count="1">
    <dataValidation type="list" allowBlank="1" showInputMessage="1" showErrorMessage="1" sqref="I11:N30 P11:U30 W11:AB30 AD11:AI30 AM30 AK11:AM30" xr:uid="{654B4AE6-313C-48D6-8D54-72FD51580626}">
      <formula1>"L,P,A"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D27F77-F54B-4225-95F2-5FF09587BF6A}">
          <x14:formula1>
            <xm:f>Rough!$A$1:$A$12</xm:f>
          </x14:formula1>
          <xm:sqref>H7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E48D82D-9D8D-4878-9ACF-ACE5D27270E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Dec!AU10:AW10</xm:f>
              <xm:sqref>BE10</xm:sqref>
            </x14:sparkline>
            <x14:sparkline>
              <xm:f>Dec!AU11:AW11</xm:f>
              <xm:sqref>BE11</xm:sqref>
            </x14:sparkline>
            <x14:sparkline>
              <xm:f>Dec!AU12:AW12</xm:f>
              <xm:sqref>BE12</xm:sqref>
            </x14:sparkline>
            <x14:sparkline>
              <xm:f>Dec!AU13:AW13</xm:f>
              <xm:sqref>BE13</xm:sqref>
            </x14:sparkline>
            <x14:sparkline>
              <xm:f>Dec!AU14:AW14</xm:f>
              <xm:sqref>BE14</xm:sqref>
            </x14:sparkline>
            <x14:sparkline>
              <xm:f>Dec!AU15:AW15</xm:f>
              <xm:sqref>BE15</xm:sqref>
            </x14:sparkline>
            <x14:sparkline>
              <xm:f>Dec!AU16:AW16</xm:f>
              <xm:sqref>BE16</xm:sqref>
            </x14:sparkline>
            <x14:sparkline>
              <xm:f>Dec!AU17:AW17</xm:f>
              <xm:sqref>BE17</xm:sqref>
            </x14:sparkline>
            <x14:sparkline>
              <xm:f>Dec!AU18:AW18</xm:f>
              <xm:sqref>BE18</xm:sqref>
            </x14:sparkline>
            <x14:sparkline>
              <xm:f>Dec!AU19:AW19</xm:f>
              <xm:sqref>BE19</xm:sqref>
            </x14:sparkline>
            <x14:sparkline>
              <xm:f>Dec!AU20:AW20</xm:f>
              <xm:sqref>BE20</xm:sqref>
            </x14:sparkline>
            <x14:sparkline>
              <xm:f>Dec!AU21:AW21</xm:f>
              <xm:sqref>BE21</xm:sqref>
            </x14:sparkline>
            <x14:sparkline>
              <xm:f>Dec!AU22:AW22</xm:f>
              <xm:sqref>BE22</xm:sqref>
            </x14:sparkline>
            <x14:sparkline>
              <xm:f>Dec!AU23:AW23</xm:f>
              <xm:sqref>BE23</xm:sqref>
            </x14:sparkline>
            <x14:sparkline>
              <xm:f>Dec!AU24:AW24</xm:f>
              <xm:sqref>BE24</xm:sqref>
            </x14:sparkline>
            <x14:sparkline>
              <xm:f>Dec!AU25:AW25</xm:f>
              <xm:sqref>BE25</xm:sqref>
            </x14:sparkline>
            <x14:sparkline>
              <xm:f>Dec!AU26:AW26</xm:f>
              <xm:sqref>BE26</xm:sqref>
            </x14:sparkline>
            <x14:sparkline>
              <xm:f>Dec!AU27:AW27</xm:f>
              <xm:sqref>BE27</xm:sqref>
            </x14:sparkline>
            <x14:sparkline>
              <xm:f>Dec!AU28:AW28</xm:f>
              <xm:sqref>BE28</xm:sqref>
            </x14:sparkline>
            <x14:sparkline>
              <xm:f>Dec!AU29:AW29</xm:f>
              <xm:sqref>BE29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8AB-A068-48D0-9092-A99995F5CB55}">
  <dimension ref="A1:A12"/>
  <sheetViews>
    <sheetView workbookViewId="0"/>
  </sheetViews>
  <sheetFormatPr defaultRowHeight="13.8" x14ac:dyDescent="0.25"/>
  <cols>
    <col min="1" max="1" width="10.33203125" bestFit="1" customWidth="1"/>
  </cols>
  <sheetData>
    <row r="1" spans="1:1" x14ac:dyDescent="0.25">
      <c r="A1" s="3">
        <v>45658</v>
      </c>
    </row>
    <row r="2" spans="1:1" x14ac:dyDescent="0.25">
      <c r="A2" s="3">
        <v>45689</v>
      </c>
    </row>
    <row r="3" spans="1:1" x14ac:dyDescent="0.25">
      <c r="A3" s="3">
        <v>45717</v>
      </c>
    </row>
    <row r="4" spans="1:1" x14ac:dyDescent="0.25">
      <c r="A4" s="3">
        <v>45748</v>
      </c>
    </row>
    <row r="5" spans="1:1" x14ac:dyDescent="0.25">
      <c r="A5" s="3">
        <v>45778</v>
      </c>
    </row>
    <row r="6" spans="1:1" x14ac:dyDescent="0.25">
      <c r="A6" s="3">
        <v>45809</v>
      </c>
    </row>
    <row r="7" spans="1:1" x14ac:dyDescent="0.25">
      <c r="A7" s="3">
        <v>45839</v>
      </c>
    </row>
    <row r="8" spans="1:1" x14ac:dyDescent="0.25">
      <c r="A8" s="3">
        <v>45870</v>
      </c>
    </row>
    <row r="9" spans="1:1" x14ac:dyDescent="0.25">
      <c r="A9" s="3">
        <v>45901</v>
      </c>
    </row>
    <row r="10" spans="1:1" x14ac:dyDescent="0.25">
      <c r="A10" s="3">
        <v>45931</v>
      </c>
    </row>
    <row r="11" spans="1:1" x14ac:dyDescent="0.25">
      <c r="A11" s="3">
        <v>45962</v>
      </c>
    </row>
    <row r="12" spans="1:1" x14ac:dyDescent="0.25">
      <c r="A12" s="3">
        <v>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22A4C-513B-4DEC-A6F8-A189E49929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Data_Sheet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Ritiksingh74765@outlook.com</dc:creator>
  <cp:lastModifiedBy>Ritiksingh74765@outlook.com</cp:lastModifiedBy>
  <dcterms:created xsi:type="dcterms:W3CDTF">2025-09-09T07:49:08Z</dcterms:created>
  <dcterms:modified xsi:type="dcterms:W3CDTF">2025-09-28T04:43:59Z</dcterms:modified>
</cp:coreProperties>
</file>