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Tabelle1" sheetId="1" state="visible" r:id="rId1"/>
    <sheet name="Tabelle2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<sst xmlns="http://schemas.openxmlformats.org/spreadsheetml/2006/main" count="124" uniqueCount="124">
  <si>
    <t>DEZ</t>
  </si>
  <si>
    <t>HEX</t>
  </si>
  <si>
    <t>BIN</t>
  </si>
  <si>
    <t>XOR</t>
  </si>
  <si>
    <t>AND</t>
  </si>
  <si>
    <t>Generell</t>
  </si>
  <si>
    <t xml:space="preserve">SUMME 3</t>
  </si>
  <si>
    <t xml:space="preserve">SUMME == 2 </t>
  </si>
  <si>
    <t xml:space="preserve">SUMME == 3</t>
  </si>
  <si>
    <t>XODER</t>
  </si>
  <si>
    <t>NOT</t>
  </si>
  <si>
    <t>BIT</t>
  </si>
  <si>
    <t>Nachbar</t>
  </si>
  <si>
    <t>SUM</t>
  </si>
  <si>
    <t>OLD</t>
  </si>
  <si>
    <t>Stack</t>
  </si>
  <si>
    <t>OR</t>
  </si>
  <si>
    <t>xax1</t>
  </si>
  <si>
    <t>xxa1</t>
  </si>
  <si>
    <t>xxx1</t>
  </si>
  <si>
    <t>cx</t>
  </si>
  <si>
    <t>AND-CALC</t>
  </si>
  <si>
    <t>OR-CALC</t>
  </si>
  <si>
    <t>NEW</t>
  </si>
  <si>
    <t>A</t>
  </si>
  <si>
    <t>B</t>
  </si>
  <si>
    <t>Ergebnis</t>
  </si>
  <si>
    <t>register</t>
  </si>
  <si>
    <t>hex</t>
  </si>
  <si>
    <t>ah</t>
  </si>
  <si>
    <t>al</t>
  </si>
  <si>
    <t>bh</t>
  </si>
  <si>
    <t>bl</t>
  </si>
  <si>
    <t>ch</t>
  </si>
  <si>
    <t>cl</t>
  </si>
  <si>
    <t>dh</t>
  </si>
  <si>
    <t>dl</t>
  </si>
  <si>
    <t xml:space="preserve">xor N1 N2</t>
  </si>
  <si>
    <t>x1</t>
  </si>
  <si>
    <t>N1</t>
  </si>
  <si>
    <t>N2</t>
  </si>
  <si>
    <t xml:space="preserve">xor N3 N4</t>
  </si>
  <si>
    <t>x2</t>
  </si>
  <si>
    <t>N3</t>
  </si>
  <si>
    <t>N4</t>
  </si>
  <si>
    <t xml:space="preserve">and x1 x2</t>
  </si>
  <si>
    <t>xa1</t>
  </si>
  <si>
    <t xml:space="preserve">xor x1 x2</t>
  </si>
  <si>
    <t>xx1</t>
  </si>
  <si>
    <t xml:space="preserve">xor N5 N6 </t>
  </si>
  <si>
    <t>x3</t>
  </si>
  <si>
    <t>N5</t>
  </si>
  <si>
    <t>N6</t>
  </si>
  <si>
    <t xml:space="preserve">xor N7 N8</t>
  </si>
  <si>
    <t>x4</t>
  </si>
  <si>
    <t>N7</t>
  </si>
  <si>
    <t>N8</t>
  </si>
  <si>
    <t xml:space="preserve">and x3 x4</t>
  </si>
  <si>
    <t>xa2</t>
  </si>
  <si>
    <t xml:space="preserve">xor x3 x4</t>
  </si>
  <si>
    <t>xx2</t>
  </si>
  <si>
    <t xml:space="preserve">xor xa1 xa2</t>
  </si>
  <si>
    <t xml:space="preserve">and xx1 xx2</t>
  </si>
  <si>
    <t xml:space="preserve">xxa1 </t>
  </si>
  <si>
    <t xml:space="preserve">xor xx1 xx2</t>
  </si>
  <si>
    <t xml:space="preserve">PUSH 3</t>
  </si>
  <si>
    <t xml:space="preserve">PUSH 2</t>
  </si>
  <si>
    <t xml:space="preserve">PUSH 1</t>
  </si>
  <si>
    <t xml:space="preserve">and N1 N2</t>
  </si>
  <si>
    <t>a1</t>
  </si>
  <si>
    <t xml:space="preserve">and N3 N4</t>
  </si>
  <si>
    <t>a2</t>
  </si>
  <si>
    <t xml:space="preserve">and a1 a2</t>
  </si>
  <si>
    <t>aa1</t>
  </si>
  <si>
    <t xml:space="preserve">xor a1 a2</t>
  </si>
  <si>
    <t>ax1</t>
  </si>
  <si>
    <t xml:space="preserve">and N5 N6</t>
  </si>
  <si>
    <t>a3</t>
  </si>
  <si>
    <t xml:space="preserve">and N7 N8</t>
  </si>
  <si>
    <t>a4</t>
  </si>
  <si>
    <t xml:space="preserve">and a3 a4</t>
  </si>
  <si>
    <t>aa2</t>
  </si>
  <si>
    <t xml:space="preserve">xor a3 a4</t>
  </si>
  <si>
    <t>ax2</t>
  </si>
  <si>
    <t xml:space="preserve">xor aa1 aa2</t>
  </si>
  <si>
    <t>aax1</t>
  </si>
  <si>
    <t xml:space="preserve">and ax1 ax2</t>
  </si>
  <si>
    <t>axa1</t>
  </si>
  <si>
    <t xml:space="preserve">xor ax1 ax2</t>
  </si>
  <si>
    <t>axx1</t>
  </si>
  <si>
    <t xml:space="preserve">POP 3</t>
  </si>
  <si>
    <t xml:space="preserve">xor xax1 axx1</t>
  </si>
  <si>
    <t>ANDx1</t>
  </si>
  <si>
    <t xml:space="preserve">xor xxa1 ANDx1</t>
  </si>
  <si>
    <t>ANDxx1</t>
  </si>
  <si>
    <t>POP2(xxa1)</t>
  </si>
  <si>
    <t xml:space="preserve">not xxx1</t>
  </si>
  <si>
    <t>ANDn1</t>
  </si>
  <si>
    <t>POP1(xxx1)</t>
  </si>
  <si>
    <t xml:space="preserve">AND ANDxx1 ANDn1</t>
  </si>
  <si>
    <t>ANDxxa1</t>
  </si>
  <si>
    <t xml:space="preserve">NOT aax1</t>
  </si>
  <si>
    <t>ANDn2</t>
  </si>
  <si>
    <t xml:space="preserve">AND ANDxxa1 ANDn2</t>
  </si>
  <si>
    <t>ANDxxaa1</t>
  </si>
  <si>
    <t xml:space="preserve">NOT axa1</t>
  </si>
  <si>
    <t>ANDn3</t>
  </si>
  <si>
    <t xml:space="preserve">AND ANDxxaa1 ANDn3</t>
  </si>
  <si>
    <t>ANDxxaaa1</t>
  </si>
  <si>
    <t xml:space="preserve">=&gt; REG AND</t>
  </si>
  <si>
    <t xml:space="preserve">NOT ANDn1</t>
  </si>
  <si>
    <t xml:space="preserve">AND xax1 xxx1</t>
  </si>
  <si>
    <t>ORa1</t>
  </si>
  <si>
    <t>ANDnn1</t>
  </si>
  <si>
    <t xml:space="preserve">AND xxx1 axx1</t>
  </si>
  <si>
    <t>ORa2</t>
  </si>
  <si>
    <t>ORaa1</t>
  </si>
  <si>
    <t xml:space="preserve">XOR ORa1 ORa2</t>
  </si>
  <si>
    <t>ORax1</t>
  </si>
  <si>
    <t>ORaax1</t>
  </si>
  <si>
    <t xml:space="preserve">AND ORax1 ANDn2</t>
  </si>
  <si>
    <t>ORaxa1</t>
  </si>
  <si>
    <t xml:space="preserve">=&gt; REG OR</t>
  </si>
  <si>
    <t>ORaaxa1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</si>
</sst>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indexed="64"/>
      <name val="Calibri"/>
    </font>
    <font>
      <sz val="10.000000"/>
      <name val="Arial"/>
    </font>
    <font>
      <sz val="11.000000"/>
      <color rgb="FF006100"/>
      <name val="Calibri"/>
    </font>
    <font>
      <b/>
      <sz val="11.000000"/>
      <color indexed="64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indexed="2"/>
        <bgColor indexed="60"/>
      </patternFill>
    </fill>
    <fill>
      <patternFill patternType="solid">
        <fgColor rgb="FFC6EFCE"/>
        <bgColor indexed="27"/>
      </patternFill>
    </fill>
    <fill>
      <patternFill patternType="solid">
        <fgColor rgb="FFFFC000"/>
        <bgColor indexed="52"/>
      </patternFill>
    </fill>
    <fill>
      <patternFill patternType="solid">
        <fgColor rgb="FF70AD47"/>
        <bgColor rgb="FF92D050"/>
      </patternFill>
    </fill>
    <fill>
      <patternFill patternType="solid">
        <fgColor rgb="FF00B050"/>
        <bgColor indexed="21"/>
      </patternFill>
    </fill>
    <fill>
      <patternFill patternType="solid">
        <fgColor rgb="FF00B0F0"/>
        <bgColor indexed="49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0" fillId="2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2" borderId="0" numFmtId="0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1" applyFont="1" applyFill="1" applyBorder="0" applyProtection="0"/>
  </cellStyleXfs>
  <cellXfs count="19">
    <xf fontId="0" fillId="0" borderId="0" numFmtId="0" xfId="0" applyProtection="0">
      <protection hidden="0" locked="1"/>
    </xf>
    <xf fontId="3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horizontal="right"/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0" borderId="1" numFmtId="0" xfId="0" applyBorder="1" applyProtection="0">
      <protection hidden="0" locked="1"/>
    </xf>
    <xf fontId="0" fillId="0" borderId="2" numFmtId="0" xfId="0" applyBorder="1" applyProtection="0">
      <protection hidden="0" locked="1"/>
    </xf>
    <xf fontId="0" fillId="0" borderId="3" numFmtId="0" xfId="0" applyBorder="1" applyProtection="0">
      <protection hidden="0" locked="1"/>
    </xf>
    <xf fontId="0" fillId="0" borderId="4" numFmtId="0" xfId="0" applyBorder="1" applyProtection="0">
      <protection hidden="0" locked="1"/>
    </xf>
    <xf fontId="0" fillId="0" borderId="5" numFmtId="0" xfId="0" applyBorder="1" applyProtection="0">
      <protection hidden="0" locked="1"/>
    </xf>
    <xf fontId="0" fillId="0" borderId="6" numFmtId="0" xfId="0" applyBorder="1" applyProtection="0">
      <protection hidden="0" locked="1"/>
    </xf>
    <xf fontId="0" fillId="0" borderId="0" numFmtId="0" xfId="0" applyProtection="0">
      <protection hidden="0" locked="1"/>
    </xf>
    <xf fontId="0" fillId="0" borderId="7" numFmtId="0" xfId="0" applyBorder="1" applyProtection="0">
      <protection hidden="0" locked="1"/>
    </xf>
    <xf fontId="2" fillId="4" borderId="0" numFmtId="0" xfId="12" applyFont="1" applyFill="1" applyProtection="1">
      <protection hidden="0" locked="1"/>
    </xf>
    <xf fontId="0" fillId="3" borderId="0" numFmtId="0" xfId="0" applyFill="1" applyProtection="0">
      <protection hidden="0" locked="1"/>
    </xf>
    <xf fontId="2" fillId="0" borderId="0" numFmtId="0" xfId="12" applyFont="1" applyProtection="1">
      <protection hidden="0" locked="1"/>
    </xf>
    <xf fontId="0" fillId="8" borderId="0" numFmtId="0" xfId="0" applyFill="1" applyProtection="0">
      <protection hidden="0" locked="1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 1" xfId="6"/>
    <cellStyle name="ExtConditionalStyle_2 1" xfId="7"/>
    <cellStyle name="ExtConditionalStyle_3 1" xfId="8"/>
    <cellStyle name="ExtConditionalStyle_1" xfId="9"/>
    <cellStyle name="ExtConditionalStyle_2" xfId="10"/>
    <cellStyle name="ExtConditionalStyle_3" xfId="11"/>
    <cellStyle name="Excel Built-in Goo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" zoomScale="100" workbookViewId="0">
      <selection activeCell="I1" activeCellId="0" sqref="I1"/>
    </sheetView>
  </sheetViews>
  <sheetFormatPr defaultColWidth="10.54296875" defaultRowHeight="14.25"/>
  <sheetData>
    <row r="1" ht="14.25">
      <c r="B1" s="1">
        <v>8</v>
      </c>
      <c r="C1" s="1">
        <v>7</v>
      </c>
      <c r="D1" s="1">
        <v>6</v>
      </c>
      <c r="E1" s="1">
        <v>5</v>
      </c>
      <c r="F1" s="1">
        <v>4</v>
      </c>
      <c r="G1" s="1">
        <v>3</v>
      </c>
      <c r="H1" s="1">
        <v>2</v>
      </c>
      <c r="I1" s="1">
        <v>1</v>
      </c>
    </row>
    <row r="2" ht="14.25">
      <c r="M2" s="2" t="s">
        <v>0</v>
      </c>
      <c r="N2" s="2" t="s">
        <v>1</v>
      </c>
      <c r="O2" s="2" t="s">
        <v>2</v>
      </c>
    </row>
    <row r="3" ht="14.25">
      <c r="B3" s="2">
        <v>1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L3" s="2">
        <f>SUM(B3:J3)</f>
        <v>6</v>
      </c>
      <c r="M3" s="2">
        <f>I3+H3*2+G3*4+F3*8+E3*16+D3*32+C3*64+B3*128</f>
        <v>190</v>
      </c>
      <c r="N3" s="3" t="str">
        <f>DEC2HEX(M3)</f>
        <v>BE</v>
      </c>
      <c r="O3" s="2" t="str">
        <f>DEC2BIN(M3,8)</f>
        <v>10111110</v>
      </c>
    </row>
    <row r="5" ht="14.25">
      <c r="A5" s="2" t="s">
        <v>3</v>
      </c>
      <c r="B5" s="4">
        <f>_xlfn.XOR(B3,C3)</f>
        <v>1</v>
      </c>
      <c r="D5" s="4">
        <f>_xlfn.XOR(D3,E3)</f>
        <v>0</v>
      </c>
      <c r="F5" s="4">
        <f>_xlfn.XOR(F3,G3)</f>
        <v>0</v>
      </c>
      <c r="H5" s="4">
        <f>_xlfn.XOR(H3,I3)</f>
        <v>1</v>
      </c>
    </row>
    <row r="6" ht="14.25">
      <c r="A6" s="2" t="s">
        <v>4</v>
      </c>
      <c r="B6" s="4">
        <f>AND(B5,D5)</f>
        <v>0</v>
      </c>
      <c r="F6" s="4">
        <f>AND(F5,H5)</f>
        <v>0</v>
      </c>
      <c r="J6" s="2" t="s">
        <v>5</v>
      </c>
      <c r="O6" s="2" t="s">
        <v>6</v>
      </c>
    </row>
    <row r="7" ht="14.25">
      <c r="A7" s="2" t="s">
        <v>3</v>
      </c>
      <c r="B7" s="4">
        <f>_xlfn.XOR(B5,D5)</f>
        <v>1</v>
      </c>
      <c r="F7" s="4">
        <f>_xlfn.XOR(F5,H5)</f>
        <v>1</v>
      </c>
      <c r="J7" s="2">
        <v>1</v>
      </c>
      <c r="K7" s="2">
        <v>2</v>
      </c>
      <c r="L7" s="2">
        <v>3</v>
      </c>
      <c r="M7" s="2">
        <v>4</v>
      </c>
      <c r="O7" s="2">
        <v>1</v>
      </c>
      <c r="P7" s="2">
        <v>2</v>
      </c>
      <c r="Q7" s="2">
        <v>3</v>
      </c>
      <c r="R7" s="2">
        <v>4</v>
      </c>
    </row>
    <row r="8" ht="14.25">
      <c r="A8" s="2" t="s">
        <v>4</v>
      </c>
      <c r="B8" s="2">
        <f>AND(B6,F6)</f>
        <v>0</v>
      </c>
      <c r="M8" s="2">
        <v>6</v>
      </c>
    </row>
    <row r="9" ht="14.25">
      <c r="A9" s="2" t="s">
        <v>3</v>
      </c>
      <c r="B9" s="4">
        <f>_xlfn.XOR(B6,F6)</f>
        <v>0</v>
      </c>
      <c r="K9" s="5">
        <v>2</v>
      </c>
      <c r="L9" s="2">
        <v>5</v>
      </c>
      <c r="Q9" s="6">
        <v>2</v>
      </c>
    </row>
    <row r="10" ht="14.25">
      <c r="A10" s="2" t="s">
        <v>4</v>
      </c>
      <c r="B10" s="4">
        <f>AND(B7,F7)</f>
        <v>1</v>
      </c>
      <c r="K10" s="5">
        <v>3</v>
      </c>
    </row>
    <row r="11" ht="14.25">
      <c r="A11" s="2" t="s">
        <v>3</v>
      </c>
      <c r="B11" s="4">
        <f>_xlfn.XOR(B7,F7)</f>
        <v>0</v>
      </c>
      <c r="J11" s="2">
        <v>4</v>
      </c>
      <c r="L11" s="2">
        <v>5</v>
      </c>
      <c r="O11" s="6">
        <v>1</v>
      </c>
      <c r="Q11" s="6">
        <v>2</v>
      </c>
    </row>
    <row r="14" ht="14.25">
      <c r="A14" s="2" t="s">
        <v>4</v>
      </c>
      <c r="B14" s="4">
        <f>AND(B3,C3)</f>
        <v>0</v>
      </c>
      <c r="D14" s="4">
        <f>AND(D3,E3)</f>
        <v>1</v>
      </c>
      <c r="F14" s="4">
        <f>AND(F3,G3)</f>
        <v>1</v>
      </c>
      <c r="H14" s="4">
        <f>AND(H3,I3)</f>
        <v>0</v>
      </c>
      <c r="J14" s="2">
        <v>2</v>
      </c>
      <c r="K14" s="2">
        <v>4</v>
      </c>
      <c r="L14" s="2">
        <v>6</v>
      </c>
      <c r="M14" s="2">
        <v>8</v>
      </c>
      <c r="O14" s="2">
        <v>2</v>
      </c>
      <c r="P14" s="2">
        <v>4</v>
      </c>
      <c r="Q14" s="2">
        <v>6</v>
      </c>
      <c r="R14" s="2">
        <v>8</v>
      </c>
    </row>
    <row r="15" ht="14.25">
      <c r="A15" s="2" t="s">
        <v>4</v>
      </c>
      <c r="B15" s="4">
        <f>AND(B14,D14)</f>
        <v>0</v>
      </c>
      <c r="F15" s="4">
        <f>AND(F14,H14)</f>
        <v>0</v>
      </c>
    </row>
    <row r="16" ht="14.25">
      <c r="A16" s="2" t="s">
        <v>3</v>
      </c>
      <c r="B16" s="4">
        <f>_xlfn.XOR(B14,D14)</f>
        <v>1</v>
      </c>
      <c r="F16" s="4">
        <f>_xlfn.XOR(F14,H14)</f>
        <v>1</v>
      </c>
    </row>
    <row r="17" ht="14.25">
      <c r="A17" s="2" t="s">
        <v>4</v>
      </c>
      <c r="B17" s="2">
        <f>AND(B15,F15)</f>
        <v>0</v>
      </c>
      <c r="M17" s="2">
        <v>1</v>
      </c>
    </row>
    <row r="18" ht="14.25">
      <c r="A18" s="2" t="s">
        <v>3</v>
      </c>
      <c r="B18" s="4">
        <f>_xlfn.XOR(B15,F15)</f>
        <v>0</v>
      </c>
      <c r="K18" s="2">
        <v>1</v>
      </c>
      <c r="L18" s="2">
        <v>1</v>
      </c>
    </row>
    <row r="19" ht="14.25">
      <c r="A19" s="2" t="s">
        <v>4</v>
      </c>
      <c r="B19" s="4">
        <f>AND(B16,F16)</f>
        <v>1</v>
      </c>
      <c r="K19" s="2">
        <v>2</v>
      </c>
    </row>
    <row r="20" ht="14.25">
      <c r="A20" s="2" t="s">
        <v>3</v>
      </c>
      <c r="B20" s="4">
        <f>_xlfn.XOR(B16,F16)</f>
        <v>0</v>
      </c>
      <c r="J20" s="5">
        <v>1</v>
      </c>
      <c r="L20" s="2">
        <v>1</v>
      </c>
      <c r="O20" s="6">
        <v>1</v>
      </c>
    </row>
    <row r="23" ht="14.25">
      <c r="B23" s="2" t="s">
        <v>7</v>
      </c>
      <c r="C23" s="2" t="s">
        <v>8</v>
      </c>
    </row>
    <row r="25" ht="14.25">
      <c r="A25" s="2" t="s">
        <v>9</v>
      </c>
      <c r="B25" s="4">
        <f>_xlfn.XOR(B9,B20)</f>
        <v>0</v>
      </c>
    </row>
    <row r="26" ht="14.25">
      <c r="A26" s="2" t="s">
        <v>9</v>
      </c>
      <c r="B26" s="4">
        <f>_xlfn.XOR(B25,B10)</f>
        <v>1</v>
      </c>
    </row>
    <row r="27" ht="14.25">
      <c r="A27" s="2" t="s">
        <v>10</v>
      </c>
      <c r="B27" s="4">
        <f>NOT(B11)</f>
        <v>1</v>
      </c>
    </row>
    <row r="28" ht="14.25">
      <c r="A28" s="2" t="s">
        <v>4</v>
      </c>
      <c r="B28" s="4">
        <f>AND(B27,B26)</f>
        <v>1</v>
      </c>
      <c r="C28" s="4">
        <f>AND(B11,B9)</f>
        <v>0</v>
      </c>
      <c r="D28" s="2" t="s">
        <v>4</v>
      </c>
    </row>
    <row r="29" ht="14.25">
      <c r="A29" s="2" t="s">
        <v>10</v>
      </c>
      <c r="B29" s="4">
        <f>NOT(B18)</f>
        <v>1</v>
      </c>
      <c r="C29" s="4">
        <f>AND(B20,B11)</f>
        <v>0</v>
      </c>
      <c r="D29" s="2" t="s">
        <v>4</v>
      </c>
    </row>
    <row r="30" ht="14.25">
      <c r="A30" s="2" t="s">
        <v>4</v>
      </c>
      <c r="B30" s="4">
        <f>AND(B29,B28)</f>
        <v>1</v>
      </c>
      <c r="C30" s="4">
        <f>_xlfn.XOR(C29,C28)</f>
        <v>0</v>
      </c>
      <c r="D30" s="2" t="s">
        <v>3</v>
      </c>
    </row>
    <row r="31" ht="14.25">
      <c r="A31" s="2" t="s">
        <v>10</v>
      </c>
      <c r="B31" s="4">
        <f>NOT(B19)</f>
        <v>0</v>
      </c>
      <c r="C31" s="4">
        <f>NOT(B18)</f>
        <v>1</v>
      </c>
      <c r="D31" s="2" t="s">
        <v>10</v>
      </c>
    </row>
    <row r="32" ht="14.25">
      <c r="A32" s="2" t="s">
        <v>4</v>
      </c>
      <c r="B32" s="4">
        <f>AND(B31,B30)</f>
        <v>0</v>
      </c>
      <c r="C32" s="4">
        <f>AND(C31,C30)</f>
        <v>0</v>
      </c>
      <c r="D32" s="2" t="s">
        <v>4</v>
      </c>
    </row>
    <row r="34" ht="14.25">
      <c r="B34" s="2">
        <f>IF(OR(AND(L3=2,B32=1),AND(L3&lt;&gt;2,B32=0)),1,0)</f>
        <v>1</v>
      </c>
      <c r="C34" s="2">
        <f>IF(OR(AND(L3=3,C32=1),AND(L3&lt;&gt;3,C32=0)),1,0)</f>
        <v>1</v>
      </c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008E006F-0026-4E8E-B070-00FF0049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ellIs" priority="4" operator="equal" id="{00A00051-0006-4DE5-91BB-0007004800EF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ellIs" priority="3" operator="equal" id="{00AB002C-00C6-42EC-A59F-008900E8003B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2" aboveAverage="0" operator="equal" rank="0" text="" id="{007C00B0-00B7-4406-937C-00FB007200E1}">
            <xm:f>0</xm:f>
            <x14:dxf>
              <font>
                <sz val="11.000000"/>
                <color indexed="64"/>
                <name val="Calibri"/>
              </font>
            </x14:dxf>
          </x14:cfRule>
          <xm:sqref>C34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E52" zoomScale="100" workbookViewId="0">
      <selection activeCell="I5" activeCellId="0" sqref="I5"/>
    </sheetView>
  </sheetViews>
  <sheetFormatPr defaultColWidth="10.54296875" defaultRowHeight="14.25"/>
  <cols>
    <col customWidth="1" min="2" max="3" style="0" width="18.219999999999999"/>
    <col customWidth="1" min="4" max="4" style="0" width="18.449999999999999"/>
    <col customWidth="1" min="5" max="6" style="0" width="18.120000000000001"/>
    <col customWidth="1" min="7" max="7" style="0" width="18.449999999999999"/>
    <col customWidth="1" min="8" max="8" style="0" width="18.329999999999998"/>
    <col customWidth="1" min="9" max="9" style="0" width="17.559999999999999"/>
    <col customWidth="1" min="11" max="11" style="2" width="21.280000000000001"/>
    <col customWidth="1" min="12" max="12" style="2" width="16.68"/>
  </cols>
  <sheetData>
    <row r="1" ht="14.25">
      <c r="B1" s="2" t="s">
        <v>11</v>
      </c>
    </row>
    <row r="2" ht="14.25">
      <c r="B2" s="2">
        <v>128</v>
      </c>
      <c r="C2" s="2">
        <v>64</v>
      </c>
      <c r="D2" s="2">
        <v>32</v>
      </c>
      <c r="E2" s="2">
        <v>16</v>
      </c>
      <c r="F2" s="2">
        <v>8</v>
      </c>
      <c r="G2" s="2">
        <v>4</v>
      </c>
      <c r="H2" s="2">
        <v>2</v>
      </c>
      <c r="I2" s="2">
        <v>1</v>
      </c>
    </row>
    <row r="3" ht="14.25">
      <c r="A3" s="2" t="s">
        <v>12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L3" s="2" t="s">
        <v>13</v>
      </c>
      <c r="M3" s="2" t="s">
        <v>0</v>
      </c>
      <c r="N3" s="2" t="s">
        <v>1</v>
      </c>
      <c r="O3" s="2" t="s">
        <v>2</v>
      </c>
    </row>
    <row r="4" ht="14.25">
      <c r="A4" s="2">
        <v>1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L4" s="2">
        <f t="shared" ref="L4:L9" si="0">SUM(B4:J4)</f>
        <v>4</v>
      </c>
      <c r="M4" s="2">
        <f t="shared" ref="M4:M9" si="1">I4+H4*2+G4*4+F4*8+E4*16+D4*32+C4*64+B4*128</f>
        <v>149</v>
      </c>
      <c r="N4" s="3" t="str">
        <f t="shared" ref="N4:N9" si="2">DEC2HEX(M4)</f>
        <v>95</v>
      </c>
      <c r="O4" s="2" t="str">
        <f t="shared" ref="O4:O9" si="3">DEC2BIN(M4,8)</f>
        <v>10010101</v>
      </c>
    </row>
    <row r="5" ht="14.25">
      <c r="A5" s="2">
        <v>2</v>
      </c>
      <c r="B5" s="2">
        <v>0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L5" s="2">
        <f t="shared" si="0"/>
        <v>3</v>
      </c>
      <c r="M5" s="2">
        <f t="shared" si="1"/>
        <v>42</v>
      </c>
      <c r="N5" s="3" t="str">
        <f t="shared" si="2"/>
        <v>2A</v>
      </c>
      <c r="O5" s="2" t="str">
        <f t="shared" si="3"/>
        <v>00101010</v>
      </c>
    </row>
    <row r="6" ht="14.25">
      <c r="A6" s="2">
        <v>3</v>
      </c>
      <c r="B6" s="2">
        <v>0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L6" s="2">
        <f t="shared" si="0"/>
        <v>3</v>
      </c>
      <c r="M6" s="2">
        <f t="shared" si="1"/>
        <v>84</v>
      </c>
      <c r="N6" s="3" t="str">
        <f t="shared" si="2"/>
        <v>54</v>
      </c>
      <c r="O6" s="2" t="str">
        <f t="shared" si="3"/>
        <v>01010100</v>
      </c>
    </row>
    <row r="7" ht="14.25">
      <c r="A7" s="2">
        <v>4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L7" s="2">
        <f t="shared" si="0"/>
        <v>3</v>
      </c>
      <c r="M7" s="2">
        <f t="shared" si="1"/>
        <v>138</v>
      </c>
      <c r="N7" s="3" t="str">
        <f t="shared" si="2"/>
        <v>8A</v>
      </c>
      <c r="O7" s="2" t="str">
        <f t="shared" si="3"/>
        <v>10001010</v>
      </c>
    </row>
    <row r="8" ht="14.25">
      <c r="A8" s="2">
        <v>5</v>
      </c>
      <c r="B8" s="2">
        <v>0</v>
      </c>
      <c r="C8" s="2">
        <v>0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L8" s="2">
        <f t="shared" si="0"/>
        <v>2</v>
      </c>
      <c r="M8" s="2">
        <f t="shared" si="1"/>
        <v>40</v>
      </c>
      <c r="N8" s="3" t="str">
        <f t="shared" si="2"/>
        <v>28</v>
      </c>
      <c r="O8" s="2" t="str">
        <f t="shared" si="3"/>
        <v>00101000</v>
      </c>
    </row>
    <row r="9" ht="14.25">
      <c r="A9" s="2">
        <v>6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L9" s="2">
        <f t="shared" si="0"/>
        <v>2</v>
      </c>
      <c r="M9" s="2">
        <f t="shared" si="1"/>
        <v>20</v>
      </c>
      <c r="N9" s="3" t="str">
        <f t="shared" si="2"/>
        <v>14</v>
      </c>
      <c r="O9" s="2" t="str">
        <f t="shared" si="3"/>
        <v>00010100</v>
      </c>
    </row>
    <row r="10" ht="14.25">
      <c r="A10" s="2">
        <v>7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L10" s="2">
        <f t="shared" ref="L10:L11" si="4">SUM(B10:J10)</f>
        <v>3</v>
      </c>
      <c r="M10" s="2">
        <f t="shared" ref="M10:M22" si="5">I10+H10*2+G10*4+F10*8+E10*16+D10*32+C10*64+B10*128</f>
        <v>41</v>
      </c>
      <c r="N10" s="3" t="str">
        <f t="shared" ref="N10:N22" si="6">DEC2HEX(M10)</f>
        <v>29</v>
      </c>
      <c r="O10" s="2" t="str">
        <f t="shared" ref="O10:O22" si="7">DEC2BIN(M10,8)</f>
        <v>00101001</v>
      </c>
    </row>
    <row r="11" ht="14.25">
      <c r="A11" s="2">
        <v>8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L11" s="2">
        <f t="shared" si="4"/>
        <v>3</v>
      </c>
      <c r="M11" s="2">
        <f t="shared" si="5"/>
        <v>82</v>
      </c>
      <c r="N11" s="3" t="str">
        <f t="shared" si="6"/>
        <v>52</v>
      </c>
      <c r="O11" s="2" t="str">
        <f t="shared" si="7"/>
        <v>01010010</v>
      </c>
    </row>
    <row r="12" ht="14.25">
      <c r="A12" s="2" t="s">
        <v>13</v>
      </c>
      <c r="B12" s="2">
        <f>SUM(B4:B11)</f>
        <v>2</v>
      </c>
      <c r="C12" s="2">
        <f>SUM(C4:C11)</f>
        <v>2</v>
      </c>
      <c r="D12" s="2">
        <f>SUM(D4:D11)</f>
        <v>3</v>
      </c>
      <c r="E12" s="2">
        <f>SUM(E4:E11)</f>
        <v>4</v>
      </c>
      <c r="F12" s="2">
        <f>SUM(F4:F11)</f>
        <v>4</v>
      </c>
      <c r="G12" s="2">
        <f>SUM(G4:G11)</f>
        <v>3</v>
      </c>
      <c r="H12" s="2">
        <f>SUM(H4:H11)</f>
        <v>3</v>
      </c>
      <c r="I12" s="2">
        <f>SUM(I4:I11)</f>
        <v>2</v>
      </c>
      <c r="N12" s="3"/>
    </row>
    <row r="14" ht="14.25">
      <c r="A14" s="2" t="s">
        <v>14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M14" s="2">
        <f t="shared" si="5"/>
        <v>20</v>
      </c>
      <c r="N14" s="3" t="str">
        <f t="shared" si="6"/>
        <v>14</v>
      </c>
      <c r="O14" s="2" t="str">
        <f t="shared" si="7"/>
        <v>00010100</v>
      </c>
    </row>
    <row r="16" ht="14.25">
      <c r="A16" s="2" t="s">
        <v>4</v>
      </c>
      <c r="B16" s="2">
        <f>IF(B12=2,1,0)</f>
        <v>1</v>
      </c>
      <c r="C16" s="2">
        <f>IF(C12=2,1,0)</f>
        <v>1</v>
      </c>
      <c r="D16" s="2">
        <f>IF(D12=2,1,0)</f>
        <v>0</v>
      </c>
      <c r="E16" s="2">
        <f>IF(E12=2,1,0)</f>
        <v>0</v>
      </c>
      <c r="F16" s="2">
        <f>IF(F12=2,1,0)</f>
        <v>0</v>
      </c>
      <c r="G16" s="2">
        <f>IF(G12=2,1,0)</f>
        <v>0</v>
      </c>
      <c r="H16" s="2">
        <f>IF(H12=2,1,0)</f>
        <v>0</v>
      </c>
      <c r="I16" s="2">
        <f>IF(I12=2,1,0)</f>
        <v>1</v>
      </c>
      <c r="M16" s="2">
        <f t="shared" si="5"/>
        <v>193</v>
      </c>
      <c r="N16" s="3" t="str">
        <f t="shared" si="6"/>
        <v>C1</v>
      </c>
      <c r="O16" s="2" t="str">
        <f t="shared" si="7"/>
        <v>11000001</v>
      </c>
      <c r="R16" s="7" t="s">
        <v>15</v>
      </c>
      <c r="S16" s="8">
        <v>5</v>
      </c>
      <c r="T16" s="8">
        <v>4</v>
      </c>
      <c r="U16" s="8">
        <v>3</v>
      </c>
      <c r="V16" s="8">
        <v>2</v>
      </c>
      <c r="W16" s="8">
        <v>1</v>
      </c>
      <c r="X16" s="9">
        <v>0</v>
      </c>
    </row>
    <row r="17" ht="14.25">
      <c r="A17" s="2" t="s">
        <v>16</v>
      </c>
      <c r="B17" s="2">
        <f>IF(B12=3,1,0)</f>
        <v>0</v>
      </c>
      <c r="C17" s="2">
        <f>IF(C12=3,1,0)</f>
        <v>0</v>
      </c>
      <c r="D17" s="2">
        <f>IF(D12=3,1,0)</f>
        <v>1</v>
      </c>
      <c r="E17" s="2">
        <f>IF(E12=3,1,0)</f>
        <v>0</v>
      </c>
      <c r="F17" s="2">
        <f>IF(F12=3,1,0)</f>
        <v>0</v>
      </c>
      <c r="G17" s="2">
        <f>IF(G12=3,1,0)</f>
        <v>1</v>
      </c>
      <c r="H17" s="2">
        <f>IF(H12=3,1,0)</f>
        <v>1</v>
      </c>
      <c r="I17" s="2">
        <f>IF(I12=3,1,0)</f>
        <v>0</v>
      </c>
      <c r="M17" s="2">
        <f t="shared" si="5"/>
        <v>38</v>
      </c>
      <c r="N17" s="3" t="str">
        <f t="shared" si="6"/>
        <v>26</v>
      </c>
      <c r="O17" s="2" t="str">
        <f t="shared" si="7"/>
        <v>00100110</v>
      </c>
      <c r="R17" s="10"/>
      <c r="S17" s="11"/>
      <c r="T17" s="11"/>
      <c r="U17" s="11" t="s">
        <v>17</v>
      </c>
      <c r="V17" s="11" t="s">
        <v>18</v>
      </c>
      <c r="W17" s="11" t="s">
        <v>19</v>
      </c>
      <c r="X17" s="12" t="s">
        <v>20</v>
      </c>
    </row>
    <row r="19" ht="14.25">
      <c r="A19" s="2" t="s">
        <v>21</v>
      </c>
      <c r="B19" s="2">
        <f>B59*1</f>
        <v>1</v>
      </c>
      <c r="C19" s="2">
        <f>C59*1</f>
        <v>1</v>
      </c>
      <c r="D19" s="2">
        <f>D59*1</f>
        <v>0</v>
      </c>
      <c r="E19" s="2">
        <f>E59*1</f>
        <v>0</v>
      </c>
      <c r="F19" s="2">
        <f>F59*1</f>
        <v>0</v>
      </c>
      <c r="G19" s="2">
        <f>G59*1</f>
        <v>0</v>
      </c>
      <c r="H19" s="2">
        <f>H59*1</f>
        <v>0</v>
      </c>
      <c r="I19" s="2">
        <f>I59*1</f>
        <v>1</v>
      </c>
      <c r="M19" s="2">
        <f t="shared" si="5"/>
        <v>193</v>
      </c>
      <c r="N19" s="3" t="str">
        <f t="shared" si="6"/>
        <v>C1</v>
      </c>
      <c r="O19" s="2" t="str">
        <f t="shared" si="7"/>
        <v>11000001</v>
      </c>
    </row>
    <row r="20" ht="14.25">
      <c r="A20" s="2" t="s">
        <v>22</v>
      </c>
      <c r="B20" s="2">
        <f>B65*1</f>
        <v>0</v>
      </c>
      <c r="C20" s="2">
        <f>C65*1</f>
        <v>0</v>
      </c>
      <c r="D20" s="2">
        <f>D65*1</f>
        <v>1</v>
      </c>
      <c r="E20" s="2">
        <f>E65*1</f>
        <v>0</v>
      </c>
      <c r="F20" s="2">
        <f>F65*1</f>
        <v>0</v>
      </c>
      <c r="G20" s="2">
        <f>G65*1</f>
        <v>1</v>
      </c>
      <c r="H20" s="2">
        <f>H65*1</f>
        <v>1</v>
      </c>
      <c r="I20" s="2">
        <f>I65*1</f>
        <v>0</v>
      </c>
      <c r="M20" s="2">
        <f t="shared" si="5"/>
        <v>38</v>
      </c>
      <c r="N20" s="3" t="str">
        <f t="shared" si="6"/>
        <v>26</v>
      </c>
      <c r="O20" s="2" t="str">
        <f t="shared" si="7"/>
        <v>00100110</v>
      </c>
    </row>
    <row r="22" ht="14.25">
      <c r="A22" s="2" t="s">
        <v>23</v>
      </c>
      <c r="B22" s="2">
        <f>B14*B19+B20</f>
        <v>0</v>
      </c>
      <c r="C22" s="2">
        <f>C14*C19+C20</f>
        <v>0</v>
      </c>
      <c r="D22" s="2">
        <f>D14*D19+D20</f>
        <v>1</v>
      </c>
      <c r="E22" s="2">
        <f>E14*E19+E20</f>
        <v>0</v>
      </c>
      <c r="F22" s="2">
        <f>F14*F19+F20</f>
        <v>0</v>
      </c>
      <c r="G22" s="2">
        <f>G14*G19+G20</f>
        <v>1</v>
      </c>
      <c r="H22" s="2">
        <f>H14*H19+H20</f>
        <v>1</v>
      </c>
      <c r="I22" s="2">
        <f>I14*I19+I20</f>
        <v>0</v>
      </c>
      <c r="M22" s="2">
        <f t="shared" si="5"/>
        <v>38</v>
      </c>
      <c r="N22" s="3" t="str">
        <f t="shared" si="6"/>
        <v>26</v>
      </c>
      <c r="O22" s="2" t="str">
        <f t="shared" si="7"/>
        <v>00100110</v>
      </c>
    </row>
    <row r="25" ht="14.25">
      <c r="M25" s="3" t="s">
        <v>24</v>
      </c>
      <c r="N25" s="3" t="s">
        <v>25</v>
      </c>
      <c r="O25" s="2" t="s">
        <v>26</v>
      </c>
      <c r="P25" s="2" t="s">
        <v>27</v>
      </c>
      <c r="Q25" s="13" t="s">
        <v>28</v>
      </c>
      <c r="R25" s="14" t="s">
        <v>29</v>
      </c>
      <c r="S25" s="2" t="s">
        <v>30</v>
      </c>
      <c r="T25" s="2" t="s">
        <v>31</v>
      </c>
      <c r="U25" s="2" t="s">
        <v>32</v>
      </c>
      <c r="V25" s="2" t="s">
        <v>33</v>
      </c>
      <c r="W25" s="2" t="s">
        <v>34</v>
      </c>
      <c r="X25" s="2" t="s">
        <v>35</v>
      </c>
      <c r="Y25" s="2" t="s">
        <v>36</v>
      </c>
    </row>
    <row r="26" ht="14.25">
      <c r="A26" s="2" t="s">
        <v>3</v>
      </c>
      <c r="B26" s="2" t="b">
        <f>_xlfn.XOR(B4,B5)</f>
        <v>1</v>
      </c>
      <c r="C26" s="2" t="b">
        <f>_xlfn.XOR(C4,C5)</f>
        <v>0</v>
      </c>
      <c r="D26" s="2" t="b">
        <f>_xlfn.XOR(D4,D5)</f>
        <v>1</v>
      </c>
      <c r="E26" s="2" t="b">
        <f>_xlfn.XOR(E4,E5)</f>
        <v>1</v>
      </c>
      <c r="F26" s="2">
        <f>_xlfn.XOR(F4,F5)</f>
        <v>1</v>
      </c>
      <c r="G26" s="2" t="b">
        <f>_xlfn.XOR(G4,G5)</f>
        <v>1</v>
      </c>
      <c r="H26" s="2" t="b">
        <f>_xlfn.XOR(H4,H5)</f>
        <v>1</v>
      </c>
      <c r="I26" s="2" t="b">
        <f>_xlfn.XOR(I4,I5)</f>
        <v>1</v>
      </c>
      <c r="K26" s="2" t="s">
        <v>37</v>
      </c>
      <c r="L26" s="2" t="s">
        <v>38</v>
      </c>
      <c r="M26" s="3" t="s">
        <v>39</v>
      </c>
      <c r="N26" s="3" t="s">
        <v>40</v>
      </c>
      <c r="O26" s="15">
        <v>1</v>
      </c>
      <c r="P26" s="2" t="s">
        <v>30</v>
      </c>
      <c r="Q26" t="str">
        <f>DEC2HEX(I26+H26*2+G26*4+F26*8+E26*16+D26*32+C26*64+B26*128)</f>
        <v>BF</v>
      </c>
      <c r="R26" s="14"/>
      <c r="S26" s="2" t="s">
        <v>38</v>
      </c>
      <c r="V26" s="16"/>
      <c r="W26" s="16"/>
    </row>
    <row r="27" ht="14.25">
      <c r="A27" s="2" t="s">
        <v>3</v>
      </c>
      <c r="B27" s="2" t="b">
        <f>_xlfn.XOR(B6,B7)</f>
        <v>1</v>
      </c>
      <c r="C27" s="2" t="b">
        <f>_xlfn.XOR(C6,C7)</f>
        <v>1</v>
      </c>
      <c r="D27" s="2">
        <f>_xlfn.XOR(D6,D7)</f>
        <v>0</v>
      </c>
      <c r="E27" s="2" t="b">
        <f>_xlfn.XOR(E6,E7)</f>
        <v>1</v>
      </c>
      <c r="F27" s="2" t="b">
        <f>_xlfn.XOR(F6,F7)</f>
        <v>1</v>
      </c>
      <c r="G27" s="2" t="b">
        <f>_xlfn.XOR(G6,G7)</f>
        <v>1</v>
      </c>
      <c r="H27" s="2">
        <f>_xlfn.XOR(H6,H7)</f>
        <v>1</v>
      </c>
      <c r="I27" s="2" t="b">
        <f>_xlfn.XOR(I6,I7)</f>
        <v>0</v>
      </c>
      <c r="K27" s="2" t="s">
        <v>41</v>
      </c>
      <c r="L27" s="2" t="s">
        <v>42</v>
      </c>
      <c r="M27" s="3" t="s">
        <v>43</v>
      </c>
      <c r="N27" s="3" t="s">
        <v>44</v>
      </c>
      <c r="O27" s="15">
        <v>2</v>
      </c>
      <c r="P27" s="2" t="s">
        <v>31</v>
      </c>
      <c r="Q27" t="str">
        <f>DEC2HEX(I27+H27*2+G27*4+F27*8+E27*16+D27*32+C27*64+B27*128)</f>
        <v>DE</v>
      </c>
      <c r="R27" s="14" t="s">
        <v>38</v>
      </c>
      <c r="S27" s="2" t="s">
        <v>38</v>
      </c>
      <c r="T27" s="2" t="s">
        <v>42</v>
      </c>
      <c r="V27" s="16"/>
      <c r="W27" s="16"/>
    </row>
    <row r="28" ht="14.25">
      <c r="A28" s="2" t="s">
        <v>4</v>
      </c>
      <c r="B28" s="2" t="b">
        <f>AND(B26,B27)</f>
        <v>1</v>
      </c>
      <c r="C28" s="2" t="b">
        <f>AND(C26,C27)</f>
        <v>0</v>
      </c>
      <c r="D28" s="2" t="b">
        <f>AND(D26,D27)</f>
        <v>0</v>
      </c>
      <c r="E28" s="2" t="b">
        <f>AND(E26,E27)</f>
        <v>1</v>
      </c>
      <c r="F28" s="2" t="b">
        <f>AND(F26,F27)</f>
        <v>1</v>
      </c>
      <c r="G28" s="2" t="b">
        <f>AND(G26,G27)</f>
        <v>1</v>
      </c>
      <c r="H28" s="2" t="b">
        <f>AND(H26,H27)</f>
        <v>1</v>
      </c>
      <c r="I28" s="2" t="b">
        <f>AND(I26,I27)</f>
        <v>0</v>
      </c>
      <c r="K28" s="2" t="s">
        <v>45</v>
      </c>
      <c r="L28" s="2" t="s">
        <v>46</v>
      </c>
      <c r="M28" s="2">
        <v>1</v>
      </c>
      <c r="N28" s="2">
        <v>2</v>
      </c>
      <c r="O28" s="15">
        <v>5</v>
      </c>
      <c r="P28" s="2" t="s">
        <v>29</v>
      </c>
      <c r="Q28" t="str">
        <f>DEC2HEX(I28+H28*2+G28*4+F28*8+E28*16+D28*32+C28*64+B28*128)</f>
        <v>9E</v>
      </c>
      <c r="R28" s="14" t="s">
        <v>46</v>
      </c>
      <c r="S28" s="2" t="s">
        <v>38</v>
      </c>
      <c r="T28" s="2" t="s">
        <v>42</v>
      </c>
      <c r="V28" s="16"/>
      <c r="W28" s="16"/>
    </row>
    <row r="29" ht="14.25">
      <c r="A29" s="2" t="s">
        <v>3</v>
      </c>
      <c r="B29" s="2" t="b">
        <f>_xlfn.XOR(B26,B27)</f>
        <v>0</v>
      </c>
      <c r="C29" s="2" t="b">
        <f>_xlfn.XOR(C26,C27)</f>
        <v>1</v>
      </c>
      <c r="D29" s="2" t="b">
        <f>_xlfn.XOR(D26,D27)</f>
        <v>1</v>
      </c>
      <c r="E29" s="2" t="b">
        <f>_xlfn.XOR(E26,E27)</f>
        <v>0</v>
      </c>
      <c r="F29" s="2" t="b">
        <f>_xlfn.XOR(F26,F27)</f>
        <v>0</v>
      </c>
      <c r="G29" s="2" t="b">
        <f>_xlfn.XOR(G26,G27)</f>
        <v>0</v>
      </c>
      <c r="H29" s="2" t="b">
        <f>_xlfn.XOR(H26,H27)</f>
        <v>0</v>
      </c>
      <c r="I29" s="2" t="b">
        <f>_xlfn.XOR(I26,I27)</f>
        <v>1</v>
      </c>
      <c r="K29" s="2" t="s">
        <v>47</v>
      </c>
      <c r="L29" s="2" t="s">
        <v>48</v>
      </c>
      <c r="M29" s="4">
        <v>1</v>
      </c>
      <c r="N29" s="4">
        <v>2</v>
      </c>
      <c r="O29" s="15">
        <v>7</v>
      </c>
      <c r="P29" s="2" t="s">
        <v>30</v>
      </c>
      <c r="Q29" t="str">
        <f>DEC2HEX(I29+H29*2+G29*4+F29*8+E29*16+D29*32+C29*64+B29*128)</f>
        <v>61</v>
      </c>
      <c r="R29" s="14" t="s">
        <v>46</v>
      </c>
      <c r="S29" s="2" t="s">
        <v>48</v>
      </c>
      <c r="T29" s="4" t="s">
        <v>42</v>
      </c>
      <c r="V29" s="16"/>
      <c r="W29" s="16"/>
    </row>
    <row r="30" ht="14.25">
      <c r="A30" s="2" t="s">
        <v>3</v>
      </c>
      <c r="B30" s="2" t="b">
        <f>_xlfn.XOR(B8,B9)</f>
        <v>0</v>
      </c>
      <c r="C30" s="2">
        <f>_xlfn.XOR(C8,C9)</f>
        <v>0</v>
      </c>
      <c r="D30" s="2">
        <f>_xlfn.XOR(D8,D9)</f>
        <v>1</v>
      </c>
      <c r="E30" s="2" t="b">
        <f>_xlfn.XOR(E8,E9)</f>
        <v>1</v>
      </c>
      <c r="F30" s="2" t="b">
        <f>_xlfn.XOR(F8,F9)</f>
        <v>1</v>
      </c>
      <c r="G30" s="2" t="b">
        <f>_xlfn.XOR(G8,G9)</f>
        <v>1</v>
      </c>
      <c r="H30" s="2" t="b">
        <f>_xlfn.XOR(H8,H9)</f>
        <v>0</v>
      </c>
      <c r="I30" s="2" t="b">
        <f>_xlfn.XOR(I8,I9)</f>
        <v>0</v>
      </c>
      <c r="K30" s="2" t="s">
        <v>49</v>
      </c>
      <c r="L30" s="2" t="s">
        <v>50</v>
      </c>
      <c r="M30" s="3" t="s">
        <v>51</v>
      </c>
      <c r="N30" s="3" t="s">
        <v>52</v>
      </c>
      <c r="O30" s="15">
        <v>3</v>
      </c>
      <c r="P30" s="2" t="s">
        <v>31</v>
      </c>
      <c r="Q30" t="str">
        <f>DEC2HEX(I30+H30*2+G30*4+F30*8+E30*16+D30*32+C30*64+B30*128)</f>
        <v>3C</v>
      </c>
      <c r="R30" s="14" t="s">
        <v>46</v>
      </c>
      <c r="S30" s="2" t="s">
        <v>48</v>
      </c>
      <c r="T30" s="2" t="s">
        <v>50</v>
      </c>
      <c r="V30" s="16"/>
      <c r="W30" s="16"/>
    </row>
    <row r="31" ht="14.25">
      <c r="A31" s="2" t="s">
        <v>3</v>
      </c>
      <c r="B31" s="2">
        <f>_xlfn.XOR(B10,B11)</f>
        <v>0</v>
      </c>
      <c r="C31" s="2" t="b">
        <f>_xlfn.XOR(C10,C11)</f>
        <v>1</v>
      </c>
      <c r="D31" s="2">
        <f>_xlfn.XOR(D10,D11)</f>
        <v>1</v>
      </c>
      <c r="E31" s="2">
        <f>_xlfn.XOR(E10,E11)</f>
        <v>1</v>
      </c>
      <c r="F31" s="2" t="b">
        <f>_xlfn.XOR(F10,F11)</f>
        <v>1</v>
      </c>
      <c r="G31" s="2">
        <f>_xlfn.XOR(G10,G11)</f>
        <v>0</v>
      </c>
      <c r="H31" s="2" t="b">
        <f>_xlfn.XOR(H10,H11)</f>
        <v>1</v>
      </c>
      <c r="I31" s="2">
        <f>_xlfn.XOR(I10,I11)</f>
        <v>1</v>
      </c>
      <c r="K31" s="2" t="s">
        <v>53</v>
      </c>
      <c r="L31" s="2" t="s">
        <v>54</v>
      </c>
      <c r="M31" s="3" t="s">
        <v>55</v>
      </c>
      <c r="N31" s="3" t="s">
        <v>56</v>
      </c>
      <c r="O31" s="15">
        <v>4</v>
      </c>
      <c r="P31" s="2" t="s">
        <v>32</v>
      </c>
      <c r="Q31" t="str">
        <f>DEC2HEX(I31+H31*2+G31*4+F31*8+E31*16+D31*32+C31*64+B31*128)</f>
        <v>7B</v>
      </c>
      <c r="R31" s="14" t="s">
        <v>46</v>
      </c>
      <c r="S31" s="2" t="s">
        <v>48</v>
      </c>
      <c r="T31" s="2" t="s">
        <v>50</v>
      </c>
      <c r="U31" s="2" t="s">
        <v>54</v>
      </c>
      <c r="V31" s="16"/>
      <c r="W31" s="16"/>
      <c r="X31" s="2" t="s">
        <v>50</v>
      </c>
    </row>
    <row r="32" ht="14.25">
      <c r="A32" s="2" t="s">
        <v>4</v>
      </c>
      <c r="B32" s="2" t="b">
        <f>AND(B31,B30)</f>
        <v>0</v>
      </c>
      <c r="C32" s="2" t="b">
        <f>AND(C31,C30)</f>
        <v>0</v>
      </c>
      <c r="D32" s="2">
        <f>AND(D31,D30)</f>
        <v>1</v>
      </c>
      <c r="E32" s="2" t="b">
        <f>AND(E31,E30)</f>
        <v>1</v>
      </c>
      <c r="F32" s="2" t="b">
        <f>AND(F31,F30)</f>
        <v>1</v>
      </c>
      <c r="G32" s="2" t="b">
        <f>AND(G31,G30)</f>
        <v>0</v>
      </c>
      <c r="H32" s="2" t="b">
        <f>AND(H31,H30)</f>
        <v>0</v>
      </c>
      <c r="I32" s="2" t="b">
        <f>AND(I31,I30)</f>
        <v>0</v>
      </c>
      <c r="K32" s="2" t="s">
        <v>57</v>
      </c>
      <c r="L32" s="2" t="s">
        <v>58</v>
      </c>
      <c r="M32" s="2">
        <v>3</v>
      </c>
      <c r="N32" s="2">
        <v>4</v>
      </c>
      <c r="O32" s="15">
        <v>6</v>
      </c>
      <c r="P32" s="2" t="s">
        <v>31</v>
      </c>
      <c r="Q32" t="str">
        <f>DEC2HEX(I32+H32*2+G32*4+F32*8+E32*16+D32*32+C32*64+B32*128)</f>
        <v>38</v>
      </c>
      <c r="R32" s="14" t="s">
        <v>46</v>
      </c>
      <c r="S32" s="2" t="s">
        <v>48</v>
      </c>
      <c r="T32" s="2" t="s">
        <v>58</v>
      </c>
      <c r="U32" s="2" t="s">
        <v>54</v>
      </c>
      <c r="V32" s="16"/>
      <c r="W32" s="16"/>
      <c r="X32" s="2" t="s">
        <v>50</v>
      </c>
    </row>
    <row r="33" ht="14.25">
      <c r="A33" s="2" t="s">
        <v>3</v>
      </c>
      <c r="B33" s="2" t="b">
        <f>_xlfn.XOR(B30,B31)</f>
        <v>0</v>
      </c>
      <c r="C33" s="2" t="b">
        <f>_xlfn.XOR(C30,C31)</f>
        <v>1</v>
      </c>
      <c r="D33" s="2">
        <f>_xlfn.XOR(D30,D31)</f>
        <v>0</v>
      </c>
      <c r="E33" s="2" t="b">
        <f>_xlfn.XOR(E30,E31)</f>
        <v>0</v>
      </c>
      <c r="F33" s="2" t="b">
        <f>_xlfn.XOR(F30,F31)</f>
        <v>0</v>
      </c>
      <c r="G33" s="2" t="b">
        <f>_xlfn.XOR(G30,G31)</f>
        <v>1</v>
      </c>
      <c r="H33" s="2" t="b">
        <f>_xlfn.XOR(H30,H31)</f>
        <v>1</v>
      </c>
      <c r="I33" s="2" t="b">
        <f>_xlfn.XOR(I30,I31)</f>
        <v>1</v>
      </c>
      <c r="K33" s="2" t="s">
        <v>59</v>
      </c>
      <c r="L33" s="2" t="s">
        <v>60</v>
      </c>
      <c r="M33" s="4">
        <v>3</v>
      </c>
      <c r="N33" s="4">
        <v>4</v>
      </c>
      <c r="O33" s="15">
        <v>8</v>
      </c>
      <c r="P33" s="2" t="s">
        <v>35</v>
      </c>
      <c r="Q33" t="str">
        <f>DEC2HEX(I33+H33*2+G33*4+F33*8+E33*16+D33*32+C33*64+B33*128)</f>
        <v>47</v>
      </c>
      <c r="R33" s="14" t="s">
        <v>46</v>
      </c>
      <c r="S33" s="2" t="s">
        <v>48</v>
      </c>
      <c r="T33" s="2" t="s">
        <v>58</v>
      </c>
      <c r="U33" s="4" t="s">
        <v>54</v>
      </c>
      <c r="V33" s="16"/>
      <c r="W33" s="16"/>
      <c r="X33" s="2" t="s">
        <v>60</v>
      </c>
    </row>
    <row r="34" ht="14.25">
      <c r="A34" s="2" t="s">
        <v>3</v>
      </c>
      <c r="B34" s="2" t="b">
        <f>_xlfn.XOR(B28,B32)</f>
        <v>1</v>
      </c>
      <c r="C34" s="2" t="b">
        <f>_xlfn.XOR(C28,C32)</f>
        <v>0</v>
      </c>
      <c r="D34" s="2" t="b">
        <f>_xlfn.XOR(D28,D32)</f>
        <v>1</v>
      </c>
      <c r="E34" s="2" t="b">
        <f>_xlfn.XOR(E28,E32)</f>
        <v>0</v>
      </c>
      <c r="F34" s="2" t="b">
        <f>_xlfn.XOR(F28,F32)</f>
        <v>0</v>
      </c>
      <c r="G34" s="2" t="b">
        <f>_xlfn.XOR(G28,G32)</f>
        <v>1</v>
      </c>
      <c r="H34" s="2" t="b">
        <f>_xlfn.XOR(H28,H32)</f>
        <v>1</v>
      </c>
      <c r="I34" s="2" t="b">
        <f>_xlfn.XOR(I28,I32)</f>
        <v>0</v>
      </c>
      <c r="K34" s="2" t="s">
        <v>61</v>
      </c>
      <c r="L34" s="2" t="s">
        <v>17</v>
      </c>
      <c r="M34" s="4">
        <v>5</v>
      </c>
      <c r="N34" s="4">
        <v>6</v>
      </c>
      <c r="O34" s="15">
        <v>9</v>
      </c>
      <c r="P34" s="2" t="s">
        <v>29</v>
      </c>
      <c r="Q34" t="str">
        <f>DEC2HEX(I34+H34*2+G34*4+F34*8+E34*16+D34*32+C34*64+B34*128)</f>
        <v>A6</v>
      </c>
      <c r="R34" s="14" t="s">
        <v>17</v>
      </c>
      <c r="S34" s="2" t="s">
        <v>48</v>
      </c>
      <c r="T34" s="4" t="s">
        <v>58</v>
      </c>
      <c r="U34" s="2" t="s">
        <v>48</v>
      </c>
      <c r="V34" s="16"/>
      <c r="W34" s="16"/>
      <c r="X34" s="2" t="s">
        <v>60</v>
      </c>
    </row>
    <row r="35" ht="14.25">
      <c r="A35" s="2" t="s">
        <v>4</v>
      </c>
      <c r="B35" s="2" t="b">
        <f>AND(B29,B33)</f>
        <v>0</v>
      </c>
      <c r="C35" s="2" t="b">
        <f>AND(C29,C33)</f>
        <v>1</v>
      </c>
      <c r="D35" s="2" t="b">
        <f>AND(D29,D33)</f>
        <v>0</v>
      </c>
      <c r="E35" s="2" t="b">
        <f>AND(E29,E33)</f>
        <v>0</v>
      </c>
      <c r="F35" s="2" t="b">
        <f>AND(F29,F33)</f>
        <v>0</v>
      </c>
      <c r="G35" s="2" t="b">
        <f>AND(G29,G33)</f>
        <v>0</v>
      </c>
      <c r="H35" s="2" t="b">
        <f>AND(H29,H33)</f>
        <v>0</v>
      </c>
      <c r="I35" s="2" t="b">
        <f>AND(I29,I33)</f>
        <v>1</v>
      </c>
      <c r="K35" s="2" t="s">
        <v>62</v>
      </c>
      <c r="L35" s="2" t="s">
        <v>63</v>
      </c>
      <c r="M35" s="2">
        <v>7</v>
      </c>
      <c r="N35" s="2">
        <v>8</v>
      </c>
      <c r="O35" s="15">
        <v>10</v>
      </c>
      <c r="P35" s="2" t="s">
        <v>30</v>
      </c>
      <c r="Q35" t="str">
        <f>DEC2HEX(I35+H35*2+G35*4+F35*8+E35*16+D35*32+C35*64+B35*128)</f>
        <v>41</v>
      </c>
      <c r="R35" s="14" t="s">
        <v>17</v>
      </c>
      <c r="S35" s="2" t="s">
        <v>18</v>
      </c>
      <c r="U35" s="2" t="s">
        <v>48</v>
      </c>
      <c r="V35" s="16"/>
      <c r="W35" s="16"/>
      <c r="X35" s="2" t="s">
        <v>60</v>
      </c>
    </row>
    <row r="36" ht="14.25">
      <c r="A36" s="2" t="s">
        <v>3</v>
      </c>
      <c r="B36" s="2" t="b">
        <f>_xlfn.XOR(B29,B33)</f>
        <v>0</v>
      </c>
      <c r="C36" s="2" t="b">
        <f>_xlfn.XOR(C29,C33)</f>
        <v>0</v>
      </c>
      <c r="D36" s="2" t="b">
        <f>_xlfn.XOR(D29,D33)</f>
        <v>1</v>
      </c>
      <c r="E36" s="2" t="b">
        <f>_xlfn.XOR(E29,E33)</f>
        <v>0</v>
      </c>
      <c r="F36" s="2" t="b">
        <f>_xlfn.XOR(F29,F33)</f>
        <v>0</v>
      </c>
      <c r="G36" s="2" t="b">
        <f>_xlfn.XOR(G29,G33)</f>
        <v>1</v>
      </c>
      <c r="H36" s="2" t="b">
        <f>_xlfn.XOR(H29,H33)</f>
        <v>1</v>
      </c>
      <c r="I36" s="2" t="b">
        <f>_xlfn.XOR(I29,I33)</f>
        <v>0</v>
      </c>
      <c r="K36" s="2" t="s">
        <v>64</v>
      </c>
      <c r="L36" s="2" t="s">
        <v>19</v>
      </c>
      <c r="M36" s="4">
        <v>7</v>
      </c>
      <c r="N36" s="4">
        <v>8</v>
      </c>
      <c r="O36" s="15">
        <v>11</v>
      </c>
      <c r="P36" s="2" t="s">
        <v>32</v>
      </c>
      <c r="Q36" t="str">
        <f>DEC2HEX(I36+H36*2+G36*4+F36*8+E36*16+D36*32+C36*64+B36*128)</f>
        <v>26</v>
      </c>
      <c r="R36" s="14" t="s">
        <v>17</v>
      </c>
      <c r="S36" s="2" t="s">
        <v>18</v>
      </c>
      <c r="U36" s="2" t="s">
        <v>19</v>
      </c>
      <c r="V36" s="16"/>
      <c r="W36" s="16"/>
      <c r="X36" s="4" t="s">
        <v>60</v>
      </c>
    </row>
    <row r="37" ht="14.25">
      <c r="M37" s="2"/>
      <c r="N37" s="2"/>
      <c r="Q37" t="str">
        <f>DEC2HEX(I37+H37*2+G37*4+F37*8+E37*16+D37*32+C37*64+B37*128)</f>
        <v>0</v>
      </c>
      <c r="R37" s="14" t="s">
        <v>65</v>
      </c>
      <c r="S37" s="2" t="s">
        <v>66</v>
      </c>
      <c r="U37" s="2" t="s">
        <v>67</v>
      </c>
      <c r="V37" s="16"/>
      <c r="W37" s="16"/>
    </row>
    <row r="38" ht="14.25">
      <c r="Q38" t="str">
        <f>DEC2HEX(I38+H38*2+G38*4+F38*8+E38*16+D38*32+C38*64+B38*128)</f>
        <v>0</v>
      </c>
      <c r="R38" s="14"/>
      <c r="V38" s="16"/>
      <c r="W38" s="16"/>
    </row>
    <row r="39" ht="14.25">
      <c r="A39" s="2" t="s">
        <v>4</v>
      </c>
      <c r="B39" s="2" t="b">
        <f>AND(B4,B5)</f>
        <v>0</v>
      </c>
      <c r="C39" s="2" t="b">
        <f>AND(C4,C5)</f>
        <v>0</v>
      </c>
      <c r="D39" s="2" t="b">
        <f>AND(D4,D5)</f>
        <v>0</v>
      </c>
      <c r="E39" s="2" t="b">
        <f>AND(E4,E5)</f>
        <v>0</v>
      </c>
      <c r="F39" s="2">
        <f>AND(F4,F5)</f>
        <v>0</v>
      </c>
      <c r="G39" s="2" t="b">
        <f>AND(G4,G5)</f>
        <v>0</v>
      </c>
      <c r="H39" s="2" t="b">
        <f>AND(H4,H5)</f>
        <v>0</v>
      </c>
      <c r="I39" s="2" t="b">
        <f>AND(I4,I5)</f>
        <v>0</v>
      </c>
      <c r="K39" s="2" t="s">
        <v>68</v>
      </c>
      <c r="L39" s="2" t="s">
        <v>69</v>
      </c>
      <c r="M39" s="3" t="s">
        <v>39</v>
      </c>
      <c r="N39" s="3" t="s">
        <v>40</v>
      </c>
      <c r="O39" s="15">
        <v>12</v>
      </c>
      <c r="P39" s="2" t="s">
        <v>30</v>
      </c>
      <c r="Q39" t="str">
        <f>DEC2HEX(I39+H39*2+G39*4+F39*8+E39*16+D39*32+C39*64+B39*128)</f>
        <v>0</v>
      </c>
      <c r="R39" s="14"/>
      <c r="S39" s="2" t="s">
        <v>69</v>
      </c>
      <c r="U39" s="2"/>
      <c r="V39" s="16"/>
      <c r="W39" s="16"/>
    </row>
    <row r="40" ht="14.25">
      <c r="A40" s="2" t="s">
        <v>4</v>
      </c>
      <c r="B40" s="2" t="b">
        <f>AND(B6,B7)</f>
        <v>0</v>
      </c>
      <c r="C40" s="2" t="b">
        <f>AND(C6,C7)</f>
        <v>0</v>
      </c>
      <c r="D40" s="2">
        <f>AND(D6,D7)</f>
        <v>0</v>
      </c>
      <c r="E40" s="2" t="b">
        <f>AND(E6,E7)</f>
        <v>0</v>
      </c>
      <c r="F40" s="2" t="b">
        <f>AND(F6,F7)</f>
        <v>0</v>
      </c>
      <c r="G40" s="2" t="b">
        <f>AND(G6,G7)</f>
        <v>0</v>
      </c>
      <c r="H40" s="2">
        <f>AND(H6,H7)</f>
        <v>0</v>
      </c>
      <c r="I40" s="2" t="b">
        <f>AND(I6,I7)</f>
        <v>0</v>
      </c>
      <c r="K40" s="2" t="s">
        <v>70</v>
      </c>
      <c r="L40" s="2" t="s">
        <v>71</v>
      </c>
      <c r="M40" s="3" t="s">
        <v>43</v>
      </c>
      <c r="N40" s="3" t="s">
        <v>44</v>
      </c>
      <c r="O40" s="15">
        <v>13</v>
      </c>
      <c r="P40" s="2" t="s">
        <v>31</v>
      </c>
      <c r="Q40" t="str">
        <f>DEC2HEX(I40+H40*2+G40*4+F40*8+E40*16+D40*32+C40*64+B40*128)</f>
        <v>0</v>
      </c>
      <c r="R40" s="14" t="s">
        <v>69</v>
      </c>
      <c r="S40" s="2" t="s">
        <v>69</v>
      </c>
      <c r="T40" s="2" t="s">
        <v>71</v>
      </c>
      <c r="V40" s="16"/>
      <c r="W40" s="16"/>
    </row>
    <row r="41" ht="14.25">
      <c r="A41" s="2" t="s">
        <v>4</v>
      </c>
      <c r="B41" s="2" t="b">
        <f>AND(B39,B40)</f>
        <v>0</v>
      </c>
      <c r="C41" s="2" t="b">
        <f>AND(C39,C40)</f>
        <v>0</v>
      </c>
      <c r="D41" s="2" t="b">
        <f>AND(D39,D40)</f>
        <v>0</v>
      </c>
      <c r="E41" s="2" t="b">
        <f>AND(E39,E40)</f>
        <v>0</v>
      </c>
      <c r="F41" s="2" t="b">
        <f>AND(F39,F40)</f>
        <v>0</v>
      </c>
      <c r="G41" s="2" t="b">
        <f>AND(G39,G40)</f>
        <v>0</v>
      </c>
      <c r="H41" s="2" t="b">
        <f>AND(H39,H40)</f>
        <v>0</v>
      </c>
      <c r="I41" s="2" t="b">
        <f>AND(I39,I40)</f>
        <v>0</v>
      </c>
      <c r="K41" s="2" t="s">
        <v>72</v>
      </c>
      <c r="L41" s="2" t="s">
        <v>73</v>
      </c>
      <c r="M41" s="2">
        <v>12</v>
      </c>
      <c r="N41" s="2">
        <v>13</v>
      </c>
      <c r="O41" s="15">
        <v>16</v>
      </c>
      <c r="P41" s="2" t="s">
        <v>29</v>
      </c>
      <c r="Q41" t="str">
        <f>DEC2HEX(I41+H41*2+G41*4+F41*8+E41*16+D41*32+C41*64+B41*128)</f>
        <v>0</v>
      </c>
      <c r="R41" s="14" t="s">
        <v>73</v>
      </c>
      <c r="S41" s="2" t="s">
        <v>69</v>
      </c>
      <c r="T41" s="2" t="s">
        <v>71</v>
      </c>
      <c r="V41" s="16"/>
      <c r="W41" s="16"/>
    </row>
    <row r="42" ht="14.25">
      <c r="A42" s="2" t="s">
        <v>3</v>
      </c>
      <c r="B42" s="2" t="b">
        <f>_xlfn.XOR(B39,B40)</f>
        <v>0</v>
      </c>
      <c r="C42" s="2" t="b">
        <f>_xlfn.XOR(C39,C40)</f>
        <v>0</v>
      </c>
      <c r="D42" s="2" t="b">
        <f>_xlfn.XOR(D39,D40)</f>
        <v>0</v>
      </c>
      <c r="E42" s="2" t="b">
        <f>_xlfn.XOR(E39,E40)</f>
        <v>0</v>
      </c>
      <c r="F42" s="2" t="b">
        <f>_xlfn.XOR(F39,F40)</f>
        <v>0</v>
      </c>
      <c r="G42" s="2" t="b">
        <f>_xlfn.XOR(G39,G40)</f>
        <v>0</v>
      </c>
      <c r="H42" s="2" t="b">
        <f>_xlfn.XOR(H39,H40)</f>
        <v>0</v>
      </c>
      <c r="I42" s="2" t="b">
        <f>_xlfn.XOR(I39,I40)</f>
        <v>0</v>
      </c>
      <c r="K42" s="2" t="s">
        <v>74</v>
      </c>
      <c r="L42" s="2" t="s">
        <v>75</v>
      </c>
      <c r="M42" s="4">
        <v>12</v>
      </c>
      <c r="N42" s="4">
        <v>13</v>
      </c>
      <c r="O42" s="15">
        <v>18</v>
      </c>
      <c r="P42" s="2" t="s">
        <v>30</v>
      </c>
      <c r="Q42" t="str">
        <f>DEC2HEX(I42+H42*2+G42*4+F42*8+E42*16+D42*32+C42*64+B42*128)</f>
        <v>0</v>
      </c>
      <c r="R42" s="14" t="s">
        <v>73</v>
      </c>
      <c r="S42" s="2" t="s">
        <v>75</v>
      </c>
      <c r="T42" s="4" t="s">
        <v>71</v>
      </c>
      <c r="V42" s="16"/>
      <c r="W42" s="16"/>
    </row>
    <row r="43" ht="14.25">
      <c r="A43" s="2" t="s">
        <v>4</v>
      </c>
      <c r="B43" s="2" t="b">
        <f>AND(B8,B9)</f>
        <v>0</v>
      </c>
      <c r="C43" s="2">
        <f>AND(C8,C9)</f>
        <v>0</v>
      </c>
      <c r="D43" s="2">
        <f>AND(D8,D9)</f>
        <v>0</v>
      </c>
      <c r="E43" s="2" t="b">
        <f>AND(E8,E9)</f>
        <v>0</v>
      </c>
      <c r="F43" s="2" t="b">
        <f>AND(F8,F9)</f>
        <v>0</v>
      </c>
      <c r="G43" s="2" t="b">
        <f>AND(G8,G9)</f>
        <v>0</v>
      </c>
      <c r="H43" s="2" t="b">
        <f>AND(H8,H9)</f>
        <v>0</v>
      </c>
      <c r="I43" s="2" t="b">
        <f>AND(I8,I9)</f>
        <v>0</v>
      </c>
      <c r="K43" s="2" t="s">
        <v>76</v>
      </c>
      <c r="L43" s="2" t="s">
        <v>77</v>
      </c>
      <c r="M43" s="3" t="s">
        <v>51</v>
      </c>
      <c r="N43" s="3" t="s">
        <v>52</v>
      </c>
      <c r="O43" s="15">
        <v>14</v>
      </c>
      <c r="P43" s="2" t="s">
        <v>31</v>
      </c>
      <c r="Q43" t="str">
        <f>DEC2HEX(I43+H43*2+G43*4+F43*8+E43*16+D43*32+C43*64+B43*128)</f>
        <v>0</v>
      </c>
      <c r="R43" s="14" t="s">
        <v>73</v>
      </c>
      <c r="S43" s="2" t="s">
        <v>75</v>
      </c>
      <c r="T43" s="2" t="s">
        <v>77</v>
      </c>
      <c r="U43" s="2"/>
      <c r="V43" s="16"/>
      <c r="W43" s="16"/>
    </row>
    <row r="44" ht="14.25">
      <c r="A44" s="2" t="s">
        <v>4</v>
      </c>
      <c r="B44" s="2">
        <f>AND(B10,B11)</f>
        <v>0</v>
      </c>
      <c r="C44" s="2" t="b">
        <f>AND(C10,C11)</f>
        <v>0</v>
      </c>
      <c r="D44" s="2">
        <f>AND(D10,D11)</f>
        <v>0</v>
      </c>
      <c r="E44" s="2">
        <f>AND(E10,E11)</f>
        <v>0</v>
      </c>
      <c r="F44" s="2" t="b">
        <f>AND(F10,F11)</f>
        <v>0</v>
      </c>
      <c r="G44" s="2">
        <f>AND(G10,G11)</f>
        <v>0</v>
      </c>
      <c r="H44" s="2" t="b">
        <f>AND(H10,H11)</f>
        <v>0</v>
      </c>
      <c r="I44" s="2">
        <f>AND(I10,I11)</f>
        <v>0</v>
      </c>
      <c r="K44" s="2" t="s">
        <v>78</v>
      </c>
      <c r="L44" s="2" t="s">
        <v>79</v>
      </c>
      <c r="M44" s="3" t="s">
        <v>55</v>
      </c>
      <c r="N44" s="3" t="s">
        <v>56</v>
      </c>
      <c r="O44" s="15">
        <v>15</v>
      </c>
      <c r="P44" s="2" t="s">
        <v>32</v>
      </c>
      <c r="Q44" t="str">
        <f>DEC2HEX(I44+H44*2+G44*4+F44*8+E44*16+D44*32+C44*64+B44*128)</f>
        <v>0</v>
      </c>
      <c r="R44" s="14" t="s">
        <v>73</v>
      </c>
      <c r="S44" s="2" t="s">
        <v>75</v>
      </c>
      <c r="T44" s="2" t="s">
        <v>77</v>
      </c>
      <c r="U44" s="2" t="s">
        <v>79</v>
      </c>
      <c r="V44" s="16"/>
      <c r="W44" s="16"/>
      <c r="X44" s="2" t="s">
        <v>77</v>
      </c>
    </row>
    <row r="45" ht="14.25">
      <c r="A45" s="2" t="s">
        <v>4</v>
      </c>
      <c r="B45" s="2" t="b">
        <f>AND(B43,B44)</f>
        <v>0</v>
      </c>
      <c r="C45" s="2" t="b">
        <f>AND(C43,C44)</f>
        <v>0</v>
      </c>
      <c r="D45" s="2">
        <f>AND(D43,D44)</f>
        <v>0</v>
      </c>
      <c r="E45" s="2" t="b">
        <f>AND(E43,E44)</f>
        <v>0</v>
      </c>
      <c r="F45" s="2" t="b">
        <f>AND(F43,F44)</f>
        <v>0</v>
      </c>
      <c r="G45" s="2" t="b">
        <f>AND(G43,G44)</f>
        <v>0</v>
      </c>
      <c r="H45" s="2" t="b">
        <f>AND(H43,H44)</f>
        <v>0</v>
      </c>
      <c r="I45" s="2" t="b">
        <f>AND(I43,I44)</f>
        <v>0</v>
      </c>
      <c r="K45" s="2" t="s">
        <v>80</v>
      </c>
      <c r="L45" s="2" t="s">
        <v>81</v>
      </c>
      <c r="M45" s="2">
        <v>14</v>
      </c>
      <c r="N45" s="2">
        <v>15</v>
      </c>
      <c r="O45" s="15">
        <v>17</v>
      </c>
      <c r="P45" s="2" t="s">
        <v>31</v>
      </c>
      <c r="Q45" t="str">
        <f>DEC2HEX(I45+H45*2+G45*4+F45*8+E45*16+D45*32+C45*64+B45*128)</f>
        <v>0</v>
      </c>
      <c r="R45" s="14" t="s">
        <v>73</v>
      </c>
      <c r="S45" s="2" t="s">
        <v>75</v>
      </c>
      <c r="T45" s="2" t="s">
        <v>81</v>
      </c>
      <c r="U45" s="2" t="s">
        <v>79</v>
      </c>
      <c r="X45" s="2" t="s">
        <v>77</v>
      </c>
    </row>
    <row r="46" ht="14.25">
      <c r="A46" s="2" t="s">
        <v>3</v>
      </c>
      <c r="B46" s="2" t="b">
        <f>_xlfn.XOR(B43,B44)</f>
        <v>0</v>
      </c>
      <c r="C46" s="2" t="b">
        <f>_xlfn.XOR(C43,C44)</f>
        <v>0</v>
      </c>
      <c r="D46" s="2">
        <f>_xlfn.XOR(D43,D44)</f>
        <v>0</v>
      </c>
      <c r="E46" s="2" t="b">
        <f>_xlfn.XOR(E43,E44)</f>
        <v>0</v>
      </c>
      <c r="F46" s="2" t="b">
        <f>_xlfn.XOR(F43,F44)</f>
        <v>0</v>
      </c>
      <c r="G46" s="2" t="b">
        <f>_xlfn.XOR(G43,G44)</f>
        <v>0</v>
      </c>
      <c r="H46" s="2" t="b">
        <f>_xlfn.XOR(H43,H44)</f>
        <v>0</v>
      </c>
      <c r="I46" s="2" t="b">
        <f>_xlfn.XOR(I43,I44)</f>
        <v>0</v>
      </c>
      <c r="K46" s="2" t="s">
        <v>82</v>
      </c>
      <c r="L46" s="2" t="s">
        <v>83</v>
      </c>
      <c r="M46" s="4">
        <v>14</v>
      </c>
      <c r="N46" s="4">
        <v>15</v>
      </c>
      <c r="O46" s="15">
        <v>19</v>
      </c>
      <c r="P46" s="2" t="s">
        <v>35</v>
      </c>
      <c r="Q46" t="str">
        <f>DEC2HEX(I46+H46*2+G46*4+F46*8+E46*16+D46*32+C46*64+B46*128)</f>
        <v>0</v>
      </c>
      <c r="R46" s="14" t="s">
        <v>73</v>
      </c>
      <c r="S46" s="2" t="s">
        <v>75</v>
      </c>
      <c r="T46" s="2" t="s">
        <v>81</v>
      </c>
      <c r="U46" s="4" t="s">
        <v>79</v>
      </c>
      <c r="X46" s="2" t="s">
        <v>83</v>
      </c>
    </row>
    <row r="47" ht="14.25">
      <c r="A47" s="2" t="s">
        <v>3</v>
      </c>
      <c r="B47" s="2" t="b">
        <f>_xlfn.XOR(B41,B45)</f>
        <v>0</v>
      </c>
      <c r="C47" s="2" t="b">
        <f>_xlfn.XOR(C41,C45)</f>
        <v>0</v>
      </c>
      <c r="D47" s="2" t="b">
        <f>_xlfn.XOR(D41,D45)</f>
        <v>0</v>
      </c>
      <c r="E47" s="2" t="b">
        <f>_xlfn.XOR(E41,E45)</f>
        <v>0</v>
      </c>
      <c r="F47" s="2" t="b">
        <f>_xlfn.XOR(F41,F45)</f>
        <v>0</v>
      </c>
      <c r="G47" s="2" t="b">
        <f>_xlfn.XOR(G41,G45)</f>
        <v>0</v>
      </c>
      <c r="H47" s="2" t="b">
        <f>_xlfn.XOR(H41,H45)</f>
        <v>0</v>
      </c>
      <c r="I47" s="2" t="b">
        <f>_xlfn.XOR(I41,I45)</f>
        <v>0</v>
      </c>
      <c r="K47" s="2" t="s">
        <v>84</v>
      </c>
      <c r="L47" s="2" t="s">
        <v>85</v>
      </c>
      <c r="M47" s="4">
        <v>16</v>
      </c>
      <c r="N47" s="4">
        <v>17</v>
      </c>
      <c r="O47" s="15">
        <v>20</v>
      </c>
      <c r="P47" s="2" t="s">
        <v>29</v>
      </c>
      <c r="Q47" t="str">
        <f>DEC2HEX(I47+H47*2+G47*4+F47*8+E47*16+D47*32+C47*64+B47*128)</f>
        <v>0</v>
      </c>
      <c r="R47" s="14" t="s">
        <v>85</v>
      </c>
      <c r="S47" s="2" t="s">
        <v>75</v>
      </c>
      <c r="T47" s="4" t="s">
        <v>81</v>
      </c>
      <c r="U47" s="2" t="s">
        <v>75</v>
      </c>
      <c r="X47" s="2" t="s">
        <v>83</v>
      </c>
    </row>
    <row r="48" ht="14.25">
      <c r="A48" s="2" t="s">
        <v>4</v>
      </c>
      <c r="B48" s="2" t="b">
        <f>AND(B42,B46)</f>
        <v>0</v>
      </c>
      <c r="C48" s="2" t="b">
        <f>AND(C42,C46)</f>
        <v>0</v>
      </c>
      <c r="D48" s="2" t="b">
        <f>AND(D42,D46)</f>
        <v>0</v>
      </c>
      <c r="E48" s="2" t="b">
        <f>AND(E42,E46)</f>
        <v>0</v>
      </c>
      <c r="F48" s="2" t="b">
        <f>AND(F42,F46)</f>
        <v>0</v>
      </c>
      <c r="G48" s="2" t="b">
        <f>AND(G42,G46)</f>
        <v>0</v>
      </c>
      <c r="H48" s="2" t="b">
        <f>AND(H42,H46)</f>
        <v>0</v>
      </c>
      <c r="I48" s="2" t="b">
        <f>AND(I42,I46)</f>
        <v>0</v>
      </c>
      <c r="K48" s="2" t="s">
        <v>86</v>
      </c>
      <c r="L48" s="2" t="s">
        <v>87</v>
      </c>
      <c r="M48" s="2">
        <v>18</v>
      </c>
      <c r="N48" s="2">
        <v>19</v>
      </c>
      <c r="O48" s="15">
        <v>21</v>
      </c>
      <c r="P48" s="2" t="s">
        <v>30</v>
      </c>
      <c r="Q48" t="str">
        <f>DEC2HEX(I48+H48*2+G48*4+F48*8+E48*16+D48*32+C48*64+B48*128)</f>
        <v>0</v>
      </c>
      <c r="R48" s="14" t="s">
        <v>85</v>
      </c>
      <c r="S48" s="2" t="s">
        <v>87</v>
      </c>
      <c r="T48" s="2"/>
      <c r="U48" s="2" t="s">
        <v>75</v>
      </c>
      <c r="V48" s="2"/>
      <c r="W48" s="2"/>
      <c r="X48" s="2" t="s">
        <v>83</v>
      </c>
    </row>
    <row r="49" ht="14.25">
      <c r="A49" s="2" t="s">
        <v>3</v>
      </c>
      <c r="B49" s="2" t="b">
        <f>_xlfn.XOR(B46,B42)</f>
        <v>0</v>
      </c>
      <c r="C49" s="2" t="b">
        <f>_xlfn.XOR(C46,C42)</f>
        <v>0</v>
      </c>
      <c r="D49" s="2" t="b">
        <f>_xlfn.XOR(D46,D42)</f>
        <v>0</v>
      </c>
      <c r="E49" s="2" t="b">
        <f>_xlfn.XOR(E46,E42)</f>
        <v>0</v>
      </c>
      <c r="F49" s="2" t="b">
        <f>_xlfn.XOR(F46,F42)</f>
        <v>0</v>
      </c>
      <c r="G49" s="2" t="b">
        <f>_xlfn.XOR(G46,G42)</f>
        <v>0</v>
      </c>
      <c r="H49" s="2" t="b">
        <f>_xlfn.XOR(H46,H42)</f>
        <v>0</v>
      </c>
      <c r="I49" s="2" t="b">
        <f>_xlfn.XOR(I46,I42)</f>
        <v>0</v>
      </c>
      <c r="K49" s="2" t="s">
        <v>88</v>
      </c>
      <c r="L49" s="2" t="s">
        <v>89</v>
      </c>
      <c r="M49" s="4">
        <v>18</v>
      </c>
      <c r="N49" s="4">
        <v>19</v>
      </c>
      <c r="O49" s="15">
        <v>22</v>
      </c>
      <c r="P49" s="2" t="s">
        <v>32</v>
      </c>
      <c r="Q49" t="str">
        <f>DEC2HEX(I49+H49*2+G49*4+F49*8+E49*16+D49*32+C49*64+B49*128)</f>
        <v>0</v>
      </c>
      <c r="R49" s="14" t="s">
        <v>85</v>
      </c>
      <c r="S49" s="2" t="s">
        <v>87</v>
      </c>
      <c r="T49" s="2"/>
      <c r="U49" s="2" t="s">
        <v>89</v>
      </c>
      <c r="V49" s="2"/>
      <c r="W49" s="2"/>
      <c r="X49" s="4" t="s">
        <v>83</v>
      </c>
    </row>
    <row r="50" ht="14.25">
      <c r="A50" s="2"/>
      <c r="B50" s="2"/>
      <c r="C50" s="2"/>
      <c r="D50" s="2"/>
      <c r="E50" s="2"/>
      <c r="F50" s="2"/>
      <c r="G50" s="2"/>
      <c r="H50" s="2"/>
      <c r="I50" s="2"/>
      <c r="M50" s="2"/>
      <c r="N50" s="2"/>
      <c r="O50" s="17"/>
      <c r="P50" s="2"/>
      <c r="Q50" t="str">
        <f>DEC2HEX(I50+H50*2+G50*4+F50*8+E50*16+D50*32+C50*64+B50*128)</f>
        <v>0</v>
      </c>
      <c r="R50" s="14"/>
      <c r="S50" s="2"/>
      <c r="T50" s="2"/>
      <c r="U50" s="2"/>
      <c r="V50" s="2"/>
      <c r="W50" s="2"/>
      <c r="X50" s="4"/>
    </row>
    <row r="51" ht="14.25">
      <c r="M51" s="2"/>
      <c r="N51" s="2"/>
      <c r="Q51" t="str">
        <f>DEC2HEX(I51+H51*2+G51*4+F51*8+E51*16+D51*32+C51*64+B51*128)</f>
        <v>0</v>
      </c>
      <c r="R51" s="14"/>
      <c r="T51" s="2" t="s">
        <v>90</v>
      </c>
    </row>
    <row r="52" ht="14.25">
      <c r="A52" s="2" t="s">
        <v>9</v>
      </c>
      <c r="B52" s="2" t="b">
        <f>_xlfn.XOR(B34,B49)</f>
        <v>1</v>
      </c>
      <c r="C52" s="2" t="b">
        <f>_xlfn.XOR(C34,C49)</f>
        <v>0</v>
      </c>
      <c r="D52" s="2" t="b">
        <f>_xlfn.XOR(D34,D49)</f>
        <v>1</v>
      </c>
      <c r="E52" s="2" t="b">
        <f>_xlfn.XOR(E34,E49)</f>
        <v>0</v>
      </c>
      <c r="F52" s="2" t="b">
        <f>_xlfn.XOR(F34,F49)</f>
        <v>0</v>
      </c>
      <c r="G52" s="2" t="b">
        <f>_xlfn.XOR(G34,G49)</f>
        <v>1</v>
      </c>
      <c r="H52" s="2" t="b">
        <f>_xlfn.XOR(H34,H49)</f>
        <v>1</v>
      </c>
      <c r="I52" s="2" t="b">
        <f>_xlfn.XOR(I34,I49)</f>
        <v>0</v>
      </c>
      <c r="K52" s="2" t="s">
        <v>91</v>
      </c>
      <c r="L52" s="2" t="s">
        <v>92</v>
      </c>
      <c r="M52" s="2">
        <v>9</v>
      </c>
      <c r="N52" s="2">
        <v>22</v>
      </c>
      <c r="O52" s="15">
        <v>23</v>
      </c>
      <c r="P52" s="2" t="s">
        <v>31</v>
      </c>
      <c r="Q52" t="str">
        <f>DEC2HEX(I52+H52*2+G52*4+F52*8+E52*16+D52*32+C52*64+B52*128)</f>
        <v>A6</v>
      </c>
      <c r="R52" s="14" t="s">
        <v>85</v>
      </c>
      <c r="S52" s="2" t="s">
        <v>87</v>
      </c>
      <c r="T52" s="2" t="s">
        <v>92</v>
      </c>
      <c r="U52" s="2" t="s">
        <v>89</v>
      </c>
      <c r="X52" s="2" t="s">
        <v>17</v>
      </c>
    </row>
    <row r="53" ht="14.25">
      <c r="A53" s="2" t="s">
        <v>9</v>
      </c>
      <c r="B53" s="2" t="b">
        <f>_xlfn.XOR(B52,B35)</f>
        <v>1</v>
      </c>
      <c r="C53" s="2" t="b">
        <f>_xlfn.XOR(C52,C35)</f>
        <v>1</v>
      </c>
      <c r="D53" s="2" t="b">
        <f>_xlfn.XOR(D52,D35)</f>
        <v>1</v>
      </c>
      <c r="E53" s="2" t="b">
        <f>_xlfn.XOR(E52,E35)</f>
        <v>0</v>
      </c>
      <c r="F53" s="2" t="b">
        <f>_xlfn.XOR(F52,F35)</f>
        <v>0</v>
      </c>
      <c r="G53" s="2" t="b">
        <f>_xlfn.XOR(G52,G35)</f>
        <v>1</v>
      </c>
      <c r="H53" s="2" t="b">
        <f>_xlfn.XOR(H52,H35)</f>
        <v>1</v>
      </c>
      <c r="I53" s="2" t="b">
        <f>_xlfn.XOR(I52,I35)</f>
        <v>1</v>
      </c>
      <c r="K53" s="2" t="s">
        <v>93</v>
      </c>
      <c r="L53" s="2" t="s">
        <v>94</v>
      </c>
      <c r="M53" s="4">
        <v>10</v>
      </c>
      <c r="N53" s="4">
        <v>23</v>
      </c>
      <c r="O53" s="15">
        <v>24</v>
      </c>
      <c r="P53" s="2" t="s">
        <v>31</v>
      </c>
      <c r="Q53" t="str">
        <f>DEC2HEX(I53+H53*2+G53*4+F53*8+E53*16+D53*32+C53*64+B53*128)</f>
        <v>E7</v>
      </c>
      <c r="R53" s="14" t="s">
        <v>85</v>
      </c>
      <c r="S53" s="2" t="s">
        <v>87</v>
      </c>
      <c r="T53" s="2" t="s">
        <v>94</v>
      </c>
      <c r="U53" s="2" t="s">
        <v>89</v>
      </c>
      <c r="V53" s="2"/>
      <c r="W53" s="2"/>
      <c r="X53" s="2" t="s">
        <v>17</v>
      </c>
      <c r="Y53" s="2" t="s">
        <v>95</v>
      </c>
    </row>
    <row r="54" ht="14.25">
      <c r="A54" s="2" t="s">
        <v>10</v>
      </c>
      <c r="B54" s="2" t="b">
        <f>NOT(B36)</f>
        <v>1</v>
      </c>
      <c r="C54" s="2" t="b">
        <f>NOT(C36)</f>
        <v>1</v>
      </c>
      <c r="D54" s="2" t="b">
        <f>NOT(D36)</f>
        <v>0</v>
      </c>
      <c r="E54" s="2" t="b">
        <f>NOT(E36)</f>
        <v>1</v>
      </c>
      <c r="F54" s="2" t="b">
        <f>NOT(F36)</f>
        <v>1</v>
      </c>
      <c r="G54" s="2" t="b">
        <f>NOT(G36)</f>
        <v>0</v>
      </c>
      <c r="H54" s="2" t="b">
        <f>NOT(H36)</f>
        <v>0</v>
      </c>
      <c r="I54" s="2" t="b">
        <f>NOT(I36)</f>
        <v>1</v>
      </c>
      <c r="K54" s="2" t="s">
        <v>96</v>
      </c>
      <c r="L54" s="2" t="s">
        <v>97</v>
      </c>
      <c r="M54" s="2">
        <v>11</v>
      </c>
      <c r="O54" s="15">
        <v>25</v>
      </c>
      <c r="P54" s="2" t="s">
        <v>36</v>
      </c>
      <c r="Q54" t="str">
        <f>DEC2HEX(I54+H54*2+G54*4+F54*8+E54*16+D54*32+C54*64+B54*128)</f>
        <v>D9</v>
      </c>
      <c r="R54" s="14" t="s">
        <v>85</v>
      </c>
      <c r="S54" s="2" t="s">
        <v>87</v>
      </c>
      <c r="T54" s="2" t="s">
        <v>94</v>
      </c>
      <c r="U54" s="2" t="s">
        <v>89</v>
      </c>
      <c r="V54" s="2"/>
      <c r="W54" s="2"/>
      <c r="X54" s="2" t="s">
        <v>17</v>
      </c>
      <c r="Y54" s="2" t="s">
        <v>98</v>
      </c>
    </row>
    <row r="55" ht="14.25">
      <c r="A55" s="2" t="s">
        <v>4</v>
      </c>
      <c r="B55" s="2" t="b">
        <f>AND(B54,B53)</f>
        <v>1</v>
      </c>
      <c r="C55" s="2" t="b">
        <f>AND(C54,C53)</f>
        <v>1</v>
      </c>
      <c r="D55" s="2" t="b">
        <f>AND(D54,D53)</f>
        <v>0</v>
      </c>
      <c r="E55" s="2" t="b">
        <f>AND(E54,E53)</f>
        <v>0</v>
      </c>
      <c r="F55" s="2" t="b">
        <f>AND(F54,F53)</f>
        <v>0</v>
      </c>
      <c r="G55" s="2" t="b">
        <f>AND(G54,G53)</f>
        <v>0</v>
      </c>
      <c r="H55" s="2" t="b">
        <f>AND(H54,H53)</f>
        <v>0</v>
      </c>
      <c r="I55" s="2" t="b">
        <f>AND(I54,I53)</f>
        <v>1</v>
      </c>
      <c r="K55" s="2" t="s">
        <v>99</v>
      </c>
      <c r="L55" s="2" t="s">
        <v>100</v>
      </c>
      <c r="M55" s="4">
        <v>24</v>
      </c>
      <c r="N55" s="2">
        <v>25</v>
      </c>
      <c r="O55" s="15">
        <v>26</v>
      </c>
      <c r="P55" s="2" t="s">
        <v>31</v>
      </c>
      <c r="Q55" t="str">
        <f>DEC2HEX(I55+H55*2+G55*4+F55*8+E55*16+D55*32+C55*64+B55*128)</f>
        <v>C1</v>
      </c>
      <c r="R55" s="14" t="s">
        <v>85</v>
      </c>
      <c r="S55" s="2" t="s">
        <v>87</v>
      </c>
      <c r="T55" s="2" t="s">
        <v>100</v>
      </c>
      <c r="U55" s="2" t="s">
        <v>89</v>
      </c>
      <c r="V55" s="2"/>
      <c r="W55" s="2"/>
      <c r="X55" s="2" t="s">
        <v>17</v>
      </c>
      <c r="Y55" s="2" t="s">
        <v>97</v>
      </c>
    </row>
    <row r="56" ht="14.25">
      <c r="A56" s="2" t="s">
        <v>10</v>
      </c>
      <c r="B56" s="2" t="b">
        <f>NOT(B47)</f>
        <v>1</v>
      </c>
      <c r="C56" s="2" t="b">
        <f>NOT(C47)</f>
        <v>1</v>
      </c>
      <c r="D56" s="2" t="b">
        <f>NOT(D47)</f>
        <v>1</v>
      </c>
      <c r="E56" s="2" t="b">
        <f>NOT(E47)</f>
        <v>1</v>
      </c>
      <c r="F56" s="2" t="b">
        <f>NOT(F47)</f>
        <v>1</v>
      </c>
      <c r="G56" s="2" t="b">
        <f>NOT(G47)</f>
        <v>1</v>
      </c>
      <c r="H56" s="2" t="b">
        <f>NOT(H47)</f>
        <v>1</v>
      </c>
      <c r="I56" s="2" t="b">
        <f>NOT(I47)</f>
        <v>1</v>
      </c>
      <c r="K56" s="2" t="s">
        <v>101</v>
      </c>
      <c r="L56" s="2" t="s">
        <v>102</v>
      </c>
      <c r="M56" s="2">
        <v>20</v>
      </c>
      <c r="O56" s="15">
        <v>27</v>
      </c>
      <c r="P56" s="2" t="s">
        <v>29</v>
      </c>
      <c r="Q56" t="str">
        <f>DEC2HEX(I56+H56*2+G56*4+F56*8+E56*16+D56*32+C56*64+B56*128)</f>
        <v>FF</v>
      </c>
      <c r="R56" s="14" t="s">
        <v>102</v>
      </c>
      <c r="S56" s="2" t="s">
        <v>87</v>
      </c>
      <c r="T56" s="2" t="s">
        <v>100</v>
      </c>
      <c r="U56" s="2" t="s">
        <v>89</v>
      </c>
      <c r="V56" s="2"/>
      <c r="W56" s="2"/>
      <c r="X56" s="2" t="s">
        <v>17</v>
      </c>
      <c r="Y56" s="2" t="s">
        <v>97</v>
      </c>
    </row>
    <row r="57" ht="14.25">
      <c r="A57" s="2" t="s">
        <v>4</v>
      </c>
      <c r="B57" s="2" t="b">
        <f>AND(B56,B55)</f>
        <v>1</v>
      </c>
      <c r="C57" s="2" t="b">
        <f>AND(C56,C55)</f>
        <v>1</v>
      </c>
      <c r="D57" s="2" t="b">
        <f>AND(D56,D55)</f>
        <v>0</v>
      </c>
      <c r="E57" s="2" t="b">
        <f>AND(E56,E55)</f>
        <v>0</v>
      </c>
      <c r="F57" s="2" t="b">
        <f>AND(F56,F55)</f>
        <v>0</v>
      </c>
      <c r="G57" s="2" t="b">
        <f>AND(G56,G55)</f>
        <v>0</v>
      </c>
      <c r="H57" s="2" t="b">
        <f>AND(H56,H55)</f>
        <v>0</v>
      </c>
      <c r="I57" s="2" t="b">
        <f>AND(I56,I55)</f>
        <v>1</v>
      </c>
      <c r="K57" s="2" t="s">
        <v>103</v>
      </c>
      <c r="L57" s="2" t="s">
        <v>104</v>
      </c>
      <c r="M57" s="4">
        <v>26</v>
      </c>
      <c r="N57" s="2">
        <v>27</v>
      </c>
      <c r="O57" s="15">
        <v>28</v>
      </c>
      <c r="P57" s="2" t="s">
        <v>31</v>
      </c>
      <c r="Q57" t="str">
        <f>DEC2HEX(I57+H57*2+G57*4+F57*8+E57*16+D57*32+C57*64+B57*128)</f>
        <v>C1</v>
      </c>
      <c r="R57" s="14" t="s">
        <v>102</v>
      </c>
      <c r="S57" s="2" t="s">
        <v>87</v>
      </c>
      <c r="T57" s="2" t="s">
        <v>104</v>
      </c>
      <c r="U57" s="2" t="s">
        <v>89</v>
      </c>
      <c r="V57" s="2"/>
      <c r="W57" s="2"/>
      <c r="X57" s="2" t="s">
        <v>17</v>
      </c>
      <c r="Y57" s="2" t="s">
        <v>97</v>
      </c>
    </row>
    <row r="58" ht="14.25">
      <c r="A58" s="2" t="s">
        <v>10</v>
      </c>
      <c r="B58" s="2" t="b">
        <f>NOT(B48)</f>
        <v>1</v>
      </c>
      <c r="C58" s="2" t="b">
        <f>NOT(C48)</f>
        <v>1</v>
      </c>
      <c r="D58" s="2" t="b">
        <f>NOT(D48)</f>
        <v>1</v>
      </c>
      <c r="E58" s="2" t="b">
        <f>NOT(E48)</f>
        <v>1</v>
      </c>
      <c r="F58" s="2" t="b">
        <f>NOT(F48)</f>
        <v>1</v>
      </c>
      <c r="G58" s="2" t="b">
        <f>NOT(G48)</f>
        <v>1</v>
      </c>
      <c r="H58" s="2" t="b">
        <f>NOT(H48)</f>
        <v>1</v>
      </c>
      <c r="I58" s="2" t="b">
        <f>NOT(I48)</f>
        <v>1</v>
      </c>
      <c r="K58" s="2" t="s">
        <v>105</v>
      </c>
      <c r="L58" s="2" t="s">
        <v>106</v>
      </c>
      <c r="M58" s="4">
        <v>21</v>
      </c>
      <c r="O58" s="15">
        <v>29</v>
      </c>
      <c r="P58" s="2" t="s">
        <v>30</v>
      </c>
      <c r="Q58" t="str">
        <f>DEC2HEX(I58+H58*2+G58*4+F58*8+E58*16+D58*32+C58*64+B58*128)</f>
        <v>FF</v>
      </c>
      <c r="R58" s="14" t="s">
        <v>102</v>
      </c>
      <c r="S58" s="4" t="s">
        <v>106</v>
      </c>
      <c r="T58" s="2" t="s">
        <v>104</v>
      </c>
      <c r="U58" s="2" t="s">
        <v>89</v>
      </c>
      <c r="V58" s="2"/>
      <c r="W58" s="2"/>
      <c r="X58" s="2" t="s">
        <v>17</v>
      </c>
      <c r="Y58" s="2" t="s">
        <v>97</v>
      </c>
    </row>
    <row r="59" ht="14.25">
      <c r="A59" s="2" t="s">
        <v>4</v>
      </c>
      <c r="B59" s="2" t="b">
        <f>AND(B58,B57)</f>
        <v>1</v>
      </c>
      <c r="C59" s="2" t="b">
        <f>AND(C58,C57)</f>
        <v>1</v>
      </c>
      <c r="D59" s="2" t="b">
        <f>AND(D58,D57)</f>
        <v>0</v>
      </c>
      <c r="E59" s="2" t="b">
        <f>AND(E58,E57)</f>
        <v>0</v>
      </c>
      <c r="F59" s="2" t="b">
        <f>AND(F58,F57)</f>
        <v>0</v>
      </c>
      <c r="G59" s="2" t="b">
        <f>AND(G58,G57)</f>
        <v>0</v>
      </c>
      <c r="H59" s="2" t="b">
        <f>AND(H58,H57)</f>
        <v>0</v>
      </c>
      <c r="I59" s="2" t="b">
        <f>AND(I58,I57)</f>
        <v>1</v>
      </c>
      <c r="K59" s="2" t="s">
        <v>107</v>
      </c>
      <c r="L59" s="2" t="s">
        <v>108</v>
      </c>
      <c r="M59" s="4">
        <v>28</v>
      </c>
      <c r="N59" s="4">
        <v>29</v>
      </c>
      <c r="O59" s="2">
        <v>30</v>
      </c>
      <c r="P59" s="18" t="s">
        <v>109</v>
      </c>
      <c r="Q59" t="str">
        <f>DEC2HEX(I59+H59*2+G59*4+F59*8+E59*16+D59*32+C59*64+B59*128)</f>
        <v>C1</v>
      </c>
      <c r="R59" s="14" t="s">
        <v>102</v>
      </c>
      <c r="T59" s="18" t="s">
        <v>108</v>
      </c>
    </row>
    <row r="60" ht="14.25">
      <c r="Q60" t="str">
        <f>DEC2HEX(I60+H60*2+G60*4+F60*8+E60*16+D60*32+C60*64+B60*128)</f>
        <v>0</v>
      </c>
      <c r="R60" s="14"/>
      <c r="T60" s="18"/>
    </row>
    <row r="61" ht="14.25">
      <c r="K61" s="2" t="s">
        <v>110</v>
      </c>
      <c r="L61" s="2" t="s">
        <v>19</v>
      </c>
      <c r="M61" s="2">
        <v>25</v>
      </c>
      <c r="O61" s="15">
        <v>11</v>
      </c>
      <c r="P61" s="2" t="s">
        <v>36</v>
      </c>
      <c r="Q61" t="str">
        <f>DEC2HEX(I61+H61*2+G61*4+F61*8+E61*16+D61*32+C61*64+B61*128)</f>
        <v>0</v>
      </c>
      <c r="R61" s="14"/>
      <c r="T61" s="18"/>
    </row>
    <row r="62" ht="14.25">
      <c r="A62" s="2" t="s">
        <v>4</v>
      </c>
      <c r="B62" s="2" t="b">
        <f>AND(B36,B34)</f>
        <v>0</v>
      </c>
      <c r="C62" s="2" t="b">
        <f>AND(C36,C34)</f>
        <v>0</v>
      </c>
      <c r="D62" s="2" t="b">
        <f>AND(D36,D34)</f>
        <v>1</v>
      </c>
      <c r="E62" s="2" t="b">
        <f>AND(E36,E34)</f>
        <v>0</v>
      </c>
      <c r="F62" s="2" t="b">
        <f>AND(F36,F34)</f>
        <v>0</v>
      </c>
      <c r="G62" s="2" t="b">
        <f>AND(G36,G34)</f>
        <v>1</v>
      </c>
      <c r="H62" s="2" t="b">
        <f>AND(H36,H34)</f>
        <v>1</v>
      </c>
      <c r="I62" s="2" t="b">
        <f>AND(I36,I34)</f>
        <v>0</v>
      </c>
      <c r="K62" s="2" t="s">
        <v>111</v>
      </c>
      <c r="L62" s="2" t="s">
        <v>112</v>
      </c>
      <c r="M62" s="4">
        <v>9</v>
      </c>
      <c r="N62" s="2">
        <v>11</v>
      </c>
      <c r="O62" s="15">
        <v>31</v>
      </c>
      <c r="P62" s="2" t="s">
        <v>35</v>
      </c>
      <c r="Q62" t="str">
        <f>DEC2HEX(I62+H62*2+G62*4+F62*8+E62*16+D62*32+C62*64+B62*128)</f>
        <v>26</v>
      </c>
      <c r="R62" s="14" t="s">
        <v>102</v>
      </c>
      <c r="T62" s="18"/>
      <c r="U62" s="2" t="s">
        <v>89</v>
      </c>
      <c r="V62" s="2"/>
      <c r="W62" s="2"/>
      <c r="X62" s="2" t="s">
        <v>112</v>
      </c>
      <c r="Y62" s="2" t="s">
        <v>113</v>
      </c>
    </row>
    <row r="63" ht="14.25">
      <c r="A63" s="2" t="s">
        <v>4</v>
      </c>
      <c r="B63" s="2" t="b">
        <f>AND(B49,B36)</f>
        <v>0</v>
      </c>
      <c r="C63" s="2" t="b">
        <f>AND(C49,C36)</f>
        <v>0</v>
      </c>
      <c r="D63" s="2" t="b">
        <f>AND(D49,D36)</f>
        <v>0</v>
      </c>
      <c r="E63" s="2" t="b">
        <f>AND(E49,E36)</f>
        <v>0</v>
      </c>
      <c r="F63" s="2" t="b">
        <f>AND(F49,F36)</f>
        <v>0</v>
      </c>
      <c r="G63" s="2" t="b">
        <f>AND(G49,G36)</f>
        <v>0</v>
      </c>
      <c r="H63" s="2" t="b">
        <f>AND(H49,H36)</f>
        <v>0</v>
      </c>
      <c r="I63" s="2" t="b">
        <f>AND(I49,I36)</f>
        <v>0</v>
      </c>
      <c r="K63" s="2" t="s">
        <v>114</v>
      </c>
      <c r="L63" s="2" t="s">
        <v>115</v>
      </c>
      <c r="M63" s="4">
        <v>11</v>
      </c>
      <c r="N63" s="4">
        <v>22</v>
      </c>
      <c r="O63" s="15">
        <v>32</v>
      </c>
      <c r="P63" s="2" t="s">
        <v>32</v>
      </c>
      <c r="Q63" t="str">
        <f>DEC2HEX(I63+H63*2+G63*4+F63*8+E63*16+D63*32+C63*64+B63*128)</f>
        <v>0</v>
      </c>
      <c r="R63" s="14" t="s">
        <v>102</v>
      </c>
      <c r="T63" s="18"/>
      <c r="U63" s="2" t="s">
        <v>116</v>
      </c>
      <c r="X63" s="2" t="s">
        <v>112</v>
      </c>
      <c r="Y63" s="4" t="s">
        <v>113</v>
      </c>
    </row>
    <row r="64" ht="14.25">
      <c r="A64" s="2" t="s">
        <v>3</v>
      </c>
      <c r="B64" s="2" t="b">
        <f>_xlfn.XOR(B63,B62)</f>
        <v>0</v>
      </c>
      <c r="C64" s="2" t="b">
        <f>_xlfn.XOR(C63,C62)</f>
        <v>0</v>
      </c>
      <c r="D64" s="2" t="b">
        <f>_xlfn.XOR(D63,D62)</f>
        <v>1</v>
      </c>
      <c r="E64" s="2" t="b">
        <f>_xlfn.XOR(E63,E62)</f>
        <v>0</v>
      </c>
      <c r="F64" s="2" t="b">
        <f>_xlfn.XOR(F63,F62)</f>
        <v>0</v>
      </c>
      <c r="G64" s="2" t="b">
        <f>_xlfn.XOR(G63,G62)</f>
        <v>1</v>
      </c>
      <c r="H64" s="2" t="b">
        <f>_xlfn.XOR(H63,H62)</f>
        <v>1</v>
      </c>
      <c r="I64" s="2" t="b">
        <f>_xlfn.XOR(I63,I62)</f>
        <v>0</v>
      </c>
      <c r="K64" s="2" t="s">
        <v>117</v>
      </c>
      <c r="L64" s="2" t="s">
        <v>118</v>
      </c>
      <c r="M64" s="4">
        <v>31</v>
      </c>
      <c r="N64" s="4">
        <v>32</v>
      </c>
      <c r="O64" s="2">
        <v>33</v>
      </c>
      <c r="P64" s="2" t="s">
        <v>32</v>
      </c>
      <c r="Q64" t="str">
        <f>DEC2HEX(I64+H64*2+G64*4+F64*8+E64*16+D64*32+C64*64+B64*128)</f>
        <v>26</v>
      </c>
      <c r="R64" s="14" t="s">
        <v>102</v>
      </c>
      <c r="T64" s="18"/>
      <c r="U64" s="2" t="s">
        <v>119</v>
      </c>
      <c r="X64" s="4" t="s">
        <v>112</v>
      </c>
    </row>
    <row r="65" ht="14.25">
      <c r="A65" s="2" t="s">
        <v>4</v>
      </c>
      <c r="B65" s="2" t="b">
        <f>AND(B56,B64)</f>
        <v>0</v>
      </c>
      <c r="C65" s="2" t="b">
        <f>AND(C56,C64)</f>
        <v>0</v>
      </c>
      <c r="D65" s="2" t="b">
        <f>AND(D56,D64)</f>
        <v>1</v>
      </c>
      <c r="E65" s="2" t="b">
        <f>AND(E56,E64)</f>
        <v>0</v>
      </c>
      <c r="F65" s="2" t="b">
        <f>AND(F56,F64)</f>
        <v>0</v>
      </c>
      <c r="G65" s="2" t="b">
        <f>AND(G56,G64)</f>
        <v>1</v>
      </c>
      <c r="H65" s="2" t="b">
        <f>AND(H56,H64)</f>
        <v>1</v>
      </c>
      <c r="I65" s="2" t="b">
        <f>AND(I56,I64)</f>
        <v>0</v>
      </c>
      <c r="K65" s="2" t="s">
        <v>120</v>
      </c>
      <c r="L65" s="2" t="s">
        <v>121</v>
      </c>
      <c r="M65" s="4">
        <v>33</v>
      </c>
      <c r="N65" s="4">
        <v>27</v>
      </c>
      <c r="O65" s="2">
        <v>35</v>
      </c>
      <c r="P65" s="18" t="s">
        <v>122</v>
      </c>
      <c r="Q65" t="str">
        <f>DEC2HEX(I65+H65*2+G65*4+F65*8+E65*16+D65*32+C65*64+B65*128)</f>
        <v>26</v>
      </c>
      <c r="R65" s="14" t="s">
        <v>102</v>
      </c>
      <c r="T65" s="18"/>
      <c r="U65" s="18" t="s">
        <v>123</v>
      </c>
    </row>
    <row r="66" ht="14.25">
      <c r="R66" s="14"/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LS29006</dc:creator>
  <dc:description/>
  <dc:language>de-DE</dc:language>
  <cp:revision>5</cp:revision>
  <dcterms:created xsi:type="dcterms:W3CDTF">2022-12-19T07:08:18Z</dcterms:created>
  <dcterms:modified xsi:type="dcterms:W3CDTF">2023-07-12T20:26:57Z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