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029"/>
  <workbookPr defaultThemeVersion="166925"/>
  <mc:AlternateContent xmlns:mc="http://schemas.openxmlformats.org/markup-compatibility/2006">
    <mc:Choice Requires="x15">
      <x15ac:absPath xmlns:x15ac="http://schemas.microsoft.com/office/spreadsheetml/2010/11/ac" url="D:\excel\"/>
    </mc:Choice>
  </mc:AlternateContent>
  <xr:revisionPtr revIDLastSave="0" documentId="13_ncr:1_{47AA504C-76E0-487F-BFA6-89A908EFF806}" xr6:coauthVersionLast="47" xr6:coauthVersionMax="47" xr10:uidLastSave="{00000000-0000-0000-0000-000000000000}"/>
  <bookViews>
    <workbookView xWindow="-108" yWindow="-108" windowWidth="23256" windowHeight="12456" firstSheet="4" activeTab="4" xr2:uid="{3119D74F-DC0A-4643-838F-F9528903D948}"/>
  </bookViews>
  <sheets>
    <sheet name="Sheet1" sheetId="1" r:id="rId1"/>
    <sheet name="Sheet2" sheetId="2" r:id="rId2"/>
    <sheet name="Sheet3" sheetId="3" r:id="rId3"/>
    <sheet name="Sheet4" sheetId="4" r:id="rId4"/>
    <sheet name="Sheet5" sheetId="5" r:id="rId5"/>
    <sheet name="Sheet6" sheetId="6" r:id="rId6"/>
    <sheet name="Sheet7" sheetId="7" r:id="rId7"/>
    <sheet name="Sheet8" sheetId="8" r:id="rId8"/>
    <sheet name="Sheet9" sheetId="9" r:id="rId9"/>
    <sheet name="Sheet10" sheetId="10" r:id="rId10"/>
    <sheet name="Sheet11" sheetId="11" r:id="rId11"/>
    <sheet name="Sheet12" sheetId="12" r:id="rId12"/>
    <sheet name="Sheet15" sheetId="15" r:id="rId13"/>
  </sheets>
  <definedNames>
    <definedName name="_xlnm._FilterDatabase" localSheetId="0" hidden="1">Sheet1!$A$9:$B$59</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F14" i="12" l="1"/>
  <c r="F13" i="12"/>
  <c r="C11" i="11"/>
  <c r="B9" i="11"/>
  <c r="C7" i="10"/>
  <c r="C7" i="9"/>
  <c r="E20" i="8"/>
  <c r="C12" i="11"/>
  <c r="T17" i="4" l="1"/>
  <c r="Q17" i="4"/>
  <c r="N17" i="4"/>
  <c r="F13" i="1"/>
  <c r="F12" i="1"/>
  <c r="F11" i="1"/>
  <c r="C11" i="15" l="1"/>
  <c r="E20" i="7"/>
  <c r="E19" i="7"/>
  <c r="E18" i="7"/>
  <c r="E17" i="7" l="1"/>
  <c r="E16" i="7"/>
  <c r="E15" i="7"/>
  <c r="G14" i="6"/>
  <c r="G13" i="6"/>
  <c r="T16" i="4"/>
  <c r="Q16" i="4"/>
  <c r="N16" i="4"/>
  <c r="K16" i="4"/>
  <c r="H16" i="4"/>
  <c r="K17" i="4"/>
  <c r="H17" i="4"/>
  <c r="F13" i="2"/>
  <c r="T15" i="4"/>
  <c r="Q15" i="4"/>
  <c r="N15" i="4"/>
  <c r="K15" i="4"/>
  <c r="H15" i="4"/>
  <c r="E16" i="3"/>
  <c r="E15" i="3"/>
  <c r="F14" i="2"/>
  <c r="F12" i="2"/>
</calcChain>
</file>

<file path=xl/sharedStrings.xml><?xml version="1.0" encoding="utf-8"?>
<sst xmlns="http://schemas.openxmlformats.org/spreadsheetml/2006/main" count="101" uniqueCount="73">
  <si>
    <t>mean</t>
  </si>
  <si>
    <t>median</t>
  </si>
  <si>
    <t>mode</t>
  </si>
  <si>
    <t>1. Business Problem: A car rental company wants to analyze the rental durations of itscustomers to understand the typical rental period and optimize its pricing andfleet
management strategies. Data: Let's consider the rental durations (in days) for asample of 50 customers:</t>
  </si>
  <si>
    <t>Range</t>
  </si>
  <si>
    <t>variance</t>
  </si>
  <si>
    <t>standard deviation</t>
  </si>
  <si>
    <t>Question:
a. Mean: What is the average rental duration for customers at the car rental
company?
b. Median: What is the typical or central rental duration experiencedbycustomers?
c. Mode: Are there any recurring or most frequently occurring rental
durations for customers?</t>
  </si>
  <si>
    <t>By answering these questions using the mean, median, and mode, the car rental company can gain insights into the average rental duration, understand the most common rental periods, and make informed decisionsregarding pricing, fleet size, and availability. Additionally, this analysiscan help the company optimize resource allocation, plan for peak demandperiods, and enhance customer satisfaction by aligning service offeringswith customers' typical rental needs.</t>
  </si>
  <si>
    <t>range</t>
  </si>
  <si>
    <t>Model A</t>
  </si>
  <si>
    <t>Model B</t>
  </si>
  <si>
    <t>Model C</t>
  </si>
  <si>
    <t>Model D</t>
  </si>
  <si>
    <t>Model E</t>
  </si>
  <si>
    <t>Mean</t>
  </si>
  <si>
    <t>Variance</t>
  </si>
  <si>
    <t>Type</t>
  </si>
  <si>
    <t>A</t>
  </si>
  <si>
    <t>B</t>
  </si>
  <si>
    <t>C</t>
  </si>
  <si>
    <t>D</t>
  </si>
  <si>
    <t>E</t>
  </si>
  <si>
    <t>F</t>
  </si>
  <si>
    <t>G</t>
  </si>
  <si>
    <t>Frequency</t>
  </si>
  <si>
    <t>Skewness</t>
  </si>
  <si>
    <t>Kurtosis</t>
  </si>
  <si>
    <t>Quartile 1</t>
  </si>
  <si>
    <t>Quartile 2</t>
  </si>
  <si>
    <t>Quartile 3</t>
  </si>
  <si>
    <t>percentiles 15%</t>
  </si>
  <si>
    <t>percentiles 85%</t>
  </si>
  <si>
    <t>9. A multiple-choice test consists of 10 questions, each with four possible answers. If astudent randomly guesses on each question, what is the probability of gettingat least
8 questions correct? Data: Number of questions (n) = 10, Number of possible
answers per question (k) = 4</t>
  </si>
  <si>
    <t>10. The lifetimes of a certain brand of light bulbs are normally distributed witha meanof 1000 hours and a standard deviation of 100 hours. What is the probabilitythat arandomly selected light bulb lasts between 900 and 1100 hours? Data: Meanlifetime(μ) = 1000 hours, Standard deviation (σ) = 100 hours, Lifetime range (lower limit x1, upper limit x2)</t>
  </si>
  <si>
    <t>11. A study is conducted to estimate the mean height of a population. Arandomsampleof 100 individuals is selected, and their heights are measured. Calculate a 95%confidence interval for the population mean height, given that the sample meanheight is 170 cm and the sample standard deviation is 8 cm. Data: Sample size(n) =100, Sample mean (x̄) = 170 cm, Sample standard deviation (s) = 8 cm, Confidencelevel = 95%</t>
  </si>
  <si>
    <t>hours spends</t>
  </si>
  <si>
    <t>exam scores</t>
  </si>
  <si>
    <t>upper</t>
  </si>
  <si>
    <t>lower</t>
  </si>
  <si>
    <t>confidence interval</t>
  </si>
  <si>
    <t>So, we are 95% confident that the true mean height of the population lies between -168.43 cm and 171.57 cm.</t>
  </si>
  <si>
    <t>2. An e-commerce platform wants to analyze the delivery times of its shipments tounderstand the variability in order fulfillment and optimize its logistics operations. Data:
Let's consider the delivery times (in days) for a sample of 50 shipments:
3, 5, 2, 4, 6, 2, 3, 4, 2, 5, 7, 2, 3, 4, 2, 4, 2, 3, 5, 6, 3, 2, 1, 4, 2, 4, 5, 3, 2, 7, 2, 3, 4, 5, 1, 6, 2, 4, 3, 5, 3, 2, 4, 2, 6, 3, 2, 4, 5, 3
Questions:
a. Range: What is the range of the delivery times?
b. Variance: What is the variance of the delivery times?
c. Standard Deviation: What is the standard deviation of the deliverytimes?By answering these questions using different measures of dispersion, the e- commerce platform can gain insights into the variability in delivery times, identify any bottlenecks in the logistics process, and make informed decisionsregarding shipment tracking,customer expectations, and service level agreements.</t>
  </si>
  <si>
    <t>–</t>
  </si>
  <si>
    <t>data</t>
  </si>
  <si>
    <t>3. A company wants to analyze the monthly revenue generated by one of its productsto understand its performance and variability. Data: Let's consider the monthly revenue (in thousands of dollars) for the past 12months:
$120, $150, $110, $135, $125, $140, $130, $155, $115, $145, $135, $130Questions:
a. Measure of Central Tendency: What is the average monthly revenuefor
the product?
b. Measure of Dispersion: What is the range of monthly revenue for theproduct?
By answering these questions, the company can gain insights into the averagerevenue generated by the product and understand the range or variabilityinitsmonthly revenue, which can help with financial planning, forecasting, andevaluating the product's performance.</t>
  </si>
  <si>
    <t>4. A transportation company wants to analyze the fuel efficiency of its vehicle fleet toidentify any variations across different vehicle models. Data: Let's consider the fuel efficiency (in miles per gallon, mpg) for a sampleof50 vehicles:
Model A: 30, 32, 33, 28, 31, 30, 29, 30, 32, 31, Model B: 25, 27, 26, 23, 28, 24, 26, 25, 27, 28, Model C: 22, 23, 20, 25, 21, 24, 23, 22, 25, 24, Model D: 18, 17, 19, 20, 21, 18, 19, 17, 20, 19, Model E: 35, 36, 34, 35, 33, 34, 32, 33, 36, 34
Questions:
a. Measure of Central Tendency: What is the average fuel efficiencyfor eachvehicle model?
b. Measure of Dispersion: What is the range of fuel efficiency for eachvehicle model?
c. Measure of Dispersion: What is the variance of the fuel efficiencyfor eachvehicle model?
By answering these questions, the transportation company can gaininsights into the average fuel efficiency of different vehicle models, understand the variations or spread in the fuel efficiency, and make
informed decisions regarding fleet management, vehicle selection, andfuel
consumption optimization.</t>
  </si>
  <si>
    <t>5. A manufacturing company wants to analyze the defect rates of its productionlinetoidentify the frequency of different types of defects. Data: Let's consider the types of defects and their corresponding frequencies
observed in a sample of 200 products:
Defect Type: A, B, C, D, E, F, G
Frequency: 30, 40, 20, 10, 45, 25, 30
Questions:
a. Bar Chart: Create a bar chart to visualize the frequency of different defect
types. b. Most Common Defect: Which defect type has the highest frequency?c. Histogram: Create a histogram to represent the defect frequencies. By answering these questions using a bar chart and histogram, the manufacturingcompany can visually understand the distribution of defect types, identifythemost common defect, and prioritize quality control efforts to address the prevalent
issues.</t>
  </si>
  <si>
    <t>6. A survey was conducted to analyze the satisfaction ratings of customers onascaleof 1 to 5 for a specific product. Data: Let's consider the satisfaction ratings from 200 customers:
Ratings:
4, 5, 3, 4, 4, 3, 2, 5, 4, 3, 5, 4, 2, 3, 4, 5, 3, 4, 5, 3, 4, 3, 2, 4, 5, 3, 4, 5, 4, 3, 3, 4, 5, 2, 3, 4, 4, 3, 5, 4, 3, 4, 5, 4, 2, 3, 4, 5, 3, 4, 5, 4, 3, 4, 5, 3, 4, 5, 4, 3, 3, 4, 5, 2, 3, 4, 4, 3, 5, 4, 3, 4, 5, 4, 2, 3, 4, 5, 3, 4, 5, 4, 3, 4, 5, 3, 4, 5, 4, 3, 3, 4, 5, 2, 3, 4, 4, 3, 5, 4
Questions:
a. Skewness: Calculate the skewness of the satisfaction ratings. b. Kurtosis: Calculate the kurtosis of the satisfaction ratings. c. Interpretation: Based on the skewness and kurtosis values, what canbeinferred about the satisfaction ratings distribution?
By answering these questions using measures of skewness and kurtosis, thesurvey can assess the skewness and peakedness of the satisfaction ratings, determine if the ratings are skewed towards positive or negative evaluations, andunderstand the distribution characteristics of customer satisfaction.</t>
  </si>
  <si>
    <t>7. A research study wants to analyze the weight distribution of a sample of
individuals to assess their health and body composition. Data: Let's consider the weights (in kilograms) of a sample of 100 individuals:
Weights:
55, 60, 62, 65, 68, 70, 72, 75, 78, 80, 82, 85, 88, 90, 92, 95, 100, 105, 110, 115, 120, 125, 130, 135, 140, 145, 150, 155, 160, 165, 170, 175, 180, 185, 190, 195, 200, 205, 210, 215, 220, 225, 230, 235, 240, 245, 250, 255, 260, 265, 270, 275, 280, 285, 290, 295, 300, 305, 310, 315, 320, 325, 330, 335, 340, 345, 350, 355, 360, 365, 370, 375, 380, 385, 390, 395, 400, 405, 410, 415, 420, 425, 430, 435, 440, 445, 450, 455, 460, 465, 470, 475, 480, 485, 490, 495, 500, 505, 510, 515Questions:
a. Quartiles: Calculate the first quartile (Q1), median (Q2), and thirdquartile(Q3) of the weight distribution. b. Percentiles: Calculate the 15th percentile, 50th percentile, and 85thpercentile of the weight distribution. c. Interpretation: Based on the quartiles and percentiles, what can be inferredabout the weight distribution of the individuals?
By answering these questions using quartiles and percentiles, the researchstudycan understand the weight distribution and identify the weight ranges at different
percentiles, such as underweight, normal weight, overweight, and obese
categories This information.</t>
  </si>
  <si>
    <t>8. A researcher wants to examine the relationship between the hours spent studyingand the exam scores of a group of students. Data: Let's consider the number of hours spent studying and the correspondingexam scores for a sample of 30 students:
Hours Spent Studying: 10, 12, 15, 18, 20, 22, 25, 28, 30, 32, 35, 38, 40, 42, 45, 48, 50, 52, 55, 58, 60, 62, 65, 68, 70, 72, 75, 78, 80, 82 Exam Scores: 60, 65, 70, 75, 80, 82, 85, 88, 90, 92, 93, 95, 96, 97, 98, 99, 100, 102, 105, 106, 107, 108, 110, 112, 114, 115, 116, 118, 120, 122
Question:
Calculate the correlation coefficient between the hours spent studying andtheexam scores. Interpret the value of the correlation coefficient and explainthenature of the relationship between studying hours and examscores. By analyzing the correlation coefficient, the researcher can determine the strengthanddirection of the relationship between studying hours and exam scores. This informationcan provide insights into the effectiveness of studying and help students and educatorsmake informed decisions about study habits and academic performance.</t>
  </si>
  <si>
    <t>Explanation: In this problem, we use a sample to estimate the populationmeanheight. By calculating a confidence interval, we provide a range of plausiblevalues for the population mean. The 95% confidence level indicates that weare95% confident that the true population mean height falls within the calculatedinterval.</t>
  </si>
  <si>
    <t xml:space="preserve">12. A manufacturing company claims that the average weight of its product is 500grams. To test this claim, a random sample of 25 products is selected, and their
weights are measured. The sample mean weight is found to be 510 grams withasample standard deviation of 20 grams. Perform a hypothesis test to determineif
there is evidence to support the company's claim. Data: Sample size (n) =25, Sample mean (x̄) = 510 grams, Sample standard deviation (s) = 20 grams, Population mean (μ) = 500 grams 
Explanation: In this problem, we are conducting a hypothesis test to assess
whether the sample mean weight provides evidence to support the company's
claim about the population mean weight. The null hypothesis (H0) assumes that
the population mean weight is equal to the claimed value, while the alternativehypothesis (Ha) suggests otherwise. </t>
  </si>
  <si>
    <t>15. A company sells smartphones, and the number of defects per batch follows a
Poisson distribution with a mean of 2 defects. What is the probability of havingexactly 3 defects in a randomly selected batch? Data: Mean number of defects (λ) =2, Number of defects (x) = 3
Explanation: The problem involves a discrete distribution (Poisson) becauseweare dealing with the count of defects in a batch of smartphones. The Poisson
distribution models the probability of a given number of events occurringwithinafixed interval of time or space.</t>
  </si>
  <si>
    <t>3, 2, 5, 4, 7, 2, 3, 3, 1, 6, 4, 2, 3, 5, 2, 4, 2, 1, 3, 5, 6, 3, 2, 1, 4, 2, 4, 5, 3, 2, 7, 2, 3, 4, 5, 1, 6, 2, 4, 3, 5, 3, 2, 4, 2, 6, 3, 2, 4, 5</t>
  </si>
  <si>
    <r>
      <t>percentiles 50</t>
    </r>
    <r>
      <rPr>
        <b/>
        <strike/>
        <sz val="11"/>
        <color theme="1"/>
        <rFont val="Calibri"/>
        <family val="2"/>
        <scheme val="minor"/>
      </rPr>
      <t>%</t>
    </r>
  </si>
  <si>
    <t>Poisson Distribution</t>
  </si>
  <si>
    <t>normal distribution</t>
  </si>
  <si>
    <t>binominal distribution</t>
  </si>
  <si>
    <t>correlation</t>
  </si>
  <si>
    <t xml:space="preserve">This value is slightly negative, indicating the distribution is mildly left-skewed.
</t>
  </si>
  <si>
    <t>a value &lt; 0 means the distribution is platykurtosis.</t>
  </si>
  <si>
    <t>Sample size (n)</t>
  </si>
  <si>
    <t>Sample mean (x̄</t>
  </si>
  <si>
    <t>Sample standard deviation (s)</t>
  </si>
  <si>
    <t>Population mean (μ)</t>
  </si>
  <si>
    <t>t</t>
  </si>
  <si>
    <t>df</t>
  </si>
  <si>
    <r>
      <t>α = 0.05</t>
    </r>
    <r>
      <rPr>
        <sz val="11"/>
        <color theme="1"/>
        <rFont val="Calibri"/>
        <family val="2"/>
        <scheme val="minor"/>
      </rPr>
      <t xml:space="preserve">, we find the critical t-value tcriticalt_{critical}tcritical​ from the </t>
    </r>
    <r>
      <rPr>
        <b/>
        <sz val="11"/>
        <color theme="1"/>
        <rFont val="Calibri"/>
        <family val="2"/>
        <scheme val="minor"/>
      </rPr>
      <t>t-distribution table</t>
    </r>
    <r>
      <rPr>
        <sz val="11"/>
        <color theme="1"/>
        <rFont val="Calibri"/>
        <family val="2"/>
        <scheme val="minor"/>
      </rPr>
      <t xml:space="preserve"> for </t>
    </r>
    <r>
      <rPr>
        <b/>
        <sz val="11"/>
        <color theme="1"/>
        <rFont val="Calibri"/>
        <family val="2"/>
        <scheme val="minor"/>
      </rPr>
      <t>df = 24</t>
    </r>
    <r>
      <rPr>
        <sz val="11"/>
        <color theme="1"/>
        <rFont val="Calibri"/>
        <family val="2"/>
        <scheme val="minor"/>
      </rPr>
      <t>:</t>
    </r>
  </si>
  <si>
    <t>t critical</t>
  </si>
  <si>
    <t>t stat</t>
  </si>
  <si>
    <t>&lt;</t>
  </si>
  <si>
    <t>here our t critical value is less than t stat(2.064 &lt; 2.5). So we reject null hypothesis and we conclude that the sample mean is significantly different from the population mean.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</si>
</sst>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4" formatCode="_ &quot;₹&quot;\ * #,##0.00_ ;_ &quot;₹&quot;\ * \-#,##0.00_ ;_ &quot;₹&quot;\ * &quot;-&quot;??_ ;_ @_ "/>
    <numFmt numFmtId="164" formatCode="0.00000"/>
  </numFmts>
  <fonts count="5" x14ac:knownFonts="1">
    <font>
      <sz val="11"/>
      <color theme="1"/>
      <name val="Calibri"/>
      <family val="2"/>
      <scheme val="minor"/>
    </font>
    <font>
      <sz val="11"/>
      <color theme="1"/>
      <name val="Calibri"/>
      <family val="2"/>
      <scheme val="minor"/>
    </font>
    <font>
      <b/>
      <sz val="11"/>
      <color theme="1"/>
      <name val="Calibri"/>
      <family val="2"/>
      <scheme val="minor"/>
    </font>
    <font>
      <i/>
      <sz val="11"/>
      <color theme="1"/>
      <name val="Calibri"/>
      <family val="2"/>
      <scheme val="minor"/>
    </font>
    <font>
      <b/>
      <strike/>
      <sz val="11"/>
      <color theme="1"/>
      <name val="Calibri"/>
      <family val="2"/>
      <scheme val="minor"/>
    </font>
  </fonts>
  <fills count="2">
    <fill>
      <patternFill patternType="none"/>
    </fill>
    <fill>
      <patternFill patternType="gray125"/>
    </fill>
  </fills>
  <borders count="20">
    <border>
      <left/>
      <right/>
      <top/>
      <bottom/>
      <diagonal/>
    </border>
    <border>
      <left style="thin">
        <color indexed="64"/>
      </left>
      <right style="thin">
        <color indexed="64"/>
      </right>
      <top style="thin">
        <color indexed="64"/>
      </top>
      <bottom style="thin">
        <color indexed="64"/>
      </bottom>
      <diagonal/>
    </border>
    <border>
      <left/>
      <right/>
      <top/>
      <bottom style="medium">
        <color indexed="64"/>
      </bottom>
      <diagonal/>
    </border>
    <border>
      <left/>
      <right/>
      <top style="medium">
        <color indexed="64"/>
      </top>
      <bottom style="thin">
        <color indexed="64"/>
      </bottom>
      <diagonal/>
    </border>
    <border>
      <left style="medium">
        <color indexed="64"/>
      </left>
      <right style="medium">
        <color indexed="64"/>
      </right>
      <top style="medium">
        <color indexed="64"/>
      </top>
      <bottom style="medium">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style="thin">
        <color indexed="64"/>
      </top>
      <bottom style="medium">
        <color indexed="64"/>
      </bottom>
      <diagonal/>
    </border>
    <border>
      <left style="medium">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right style="medium">
        <color indexed="64"/>
      </right>
      <top style="medium">
        <color indexed="64"/>
      </top>
      <bottom style="thin">
        <color indexed="64"/>
      </bottom>
      <diagonal/>
    </border>
    <border>
      <left style="medium">
        <color indexed="64"/>
      </left>
      <right/>
      <top style="thin">
        <color indexed="64"/>
      </top>
      <bottom style="medium">
        <color indexed="64"/>
      </bottom>
      <diagonal/>
    </border>
    <border>
      <left style="thin">
        <color indexed="64"/>
      </left>
      <right style="medium">
        <color indexed="64"/>
      </right>
      <top style="medium">
        <color indexed="64"/>
      </top>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thin">
        <color indexed="64"/>
      </right>
      <top style="thin">
        <color indexed="64"/>
      </top>
      <bottom style="medium">
        <color indexed="64"/>
      </bottom>
      <diagonal/>
    </border>
  </borders>
  <cellStyleXfs count="2">
    <xf numFmtId="0" fontId="0" fillId="0" borderId="0"/>
    <xf numFmtId="44" fontId="1" fillId="0" borderId="0" applyFont="0" applyFill="0" applyBorder="0" applyAlignment="0" applyProtection="0"/>
  </cellStyleXfs>
  <cellXfs count="46">
    <xf numFmtId="0" fontId="0" fillId="0" borderId="0" xfId="0"/>
    <xf numFmtId="0" fontId="0" fillId="0" borderId="1" xfId="0" applyBorder="1"/>
    <xf numFmtId="0" fontId="0" fillId="0" borderId="0" xfId="1" applyNumberFormat="1" applyFont="1"/>
    <xf numFmtId="0" fontId="0" fillId="0" borderId="0" xfId="0" applyAlignment="1">
      <alignment wrapText="1"/>
    </xf>
    <xf numFmtId="0" fontId="0" fillId="0" borderId="2" xfId="0" applyBorder="1"/>
    <xf numFmtId="0" fontId="3" fillId="0" borderId="3" xfId="0" applyFont="1" applyBorder="1" applyAlignment="1">
      <alignment horizontal="center"/>
    </xf>
    <xf numFmtId="0" fontId="2" fillId="0" borderId="5" xfId="0" applyFont="1" applyBorder="1"/>
    <xf numFmtId="0" fontId="0" fillId="0" borderId="6" xfId="0" applyBorder="1"/>
    <xf numFmtId="0" fontId="0" fillId="0" borderId="7" xfId="0" applyBorder="1"/>
    <xf numFmtId="0" fontId="2" fillId="0" borderId="8" xfId="0" applyFont="1" applyBorder="1"/>
    <xf numFmtId="0" fontId="0" fillId="0" borderId="9" xfId="0" applyBorder="1"/>
    <xf numFmtId="0" fontId="2" fillId="0" borderId="10" xfId="0" applyFont="1" applyBorder="1"/>
    <xf numFmtId="0" fontId="0" fillId="0" borderId="11" xfId="0" applyBorder="1"/>
    <xf numFmtId="0" fontId="2" fillId="0" borderId="13" xfId="0" applyFont="1" applyBorder="1"/>
    <xf numFmtId="0" fontId="0" fillId="0" borderId="14" xfId="0" applyBorder="1"/>
    <xf numFmtId="0" fontId="0" fillId="0" borderId="4" xfId="0" applyBorder="1"/>
    <xf numFmtId="0" fontId="2" fillId="0" borderId="15" xfId="0" applyFont="1" applyBorder="1"/>
    <xf numFmtId="0" fontId="0" fillId="0" borderId="16" xfId="0" applyBorder="1"/>
    <xf numFmtId="164" fontId="0" fillId="0" borderId="16" xfId="0" applyNumberFormat="1" applyBorder="1"/>
    <xf numFmtId="164" fontId="0" fillId="0" borderId="11" xfId="0" applyNumberFormat="1" applyBorder="1"/>
    <xf numFmtId="0" fontId="0" fillId="0" borderId="15" xfId="0" applyBorder="1"/>
    <xf numFmtId="0" fontId="0" fillId="0" borderId="10" xfId="0" applyBorder="1"/>
    <xf numFmtId="0" fontId="2" fillId="0" borderId="9" xfId="0" applyFont="1" applyBorder="1"/>
    <xf numFmtId="0" fontId="2" fillId="0" borderId="18" xfId="0" applyFont="1" applyBorder="1"/>
    <xf numFmtId="0" fontId="0" fillId="0" borderId="19" xfId="0" applyBorder="1"/>
    <xf numFmtId="0" fontId="2" fillId="0" borderId="5" xfId="1" applyNumberFormat="1" applyFont="1" applyBorder="1"/>
    <xf numFmtId="0" fontId="0" fillId="0" borderId="6" xfId="1" applyNumberFormat="1" applyFont="1" applyBorder="1"/>
    <xf numFmtId="0" fontId="0" fillId="0" borderId="7" xfId="1" applyNumberFormat="1" applyFont="1" applyBorder="1"/>
    <xf numFmtId="9" fontId="0" fillId="0" borderId="5" xfId="0" applyNumberFormat="1" applyBorder="1"/>
    <xf numFmtId="9" fontId="0" fillId="0" borderId="6" xfId="0" applyNumberFormat="1" applyBorder="1"/>
    <xf numFmtId="9" fontId="0" fillId="0" borderId="7" xfId="0" applyNumberFormat="1" applyBorder="1"/>
    <xf numFmtId="2" fontId="0" fillId="0" borderId="9" xfId="0" applyNumberFormat="1" applyBorder="1"/>
    <xf numFmtId="2" fontId="0" fillId="0" borderId="11" xfId="0" applyNumberFormat="1" applyBorder="1"/>
    <xf numFmtId="0" fontId="2" fillId="0" borderId="0" xfId="0" applyFont="1"/>
    <xf numFmtId="0" fontId="2" fillId="0" borderId="0" xfId="0" applyFont="1" applyAlignment="1">
      <alignment wrapText="1"/>
    </xf>
    <xf numFmtId="0" fontId="2" fillId="0" borderId="0" xfId="0" applyFont="1" applyAlignment="1">
      <alignment horizontal="left" wrapText="1"/>
    </xf>
    <xf numFmtId="0" fontId="2" fillId="0" borderId="0" xfId="0" applyFont="1"/>
    <xf numFmtId="0" fontId="2" fillId="0" borderId="8" xfId="0" applyFont="1" applyBorder="1" applyAlignment="1">
      <alignment horizontal="center"/>
    </xf>
    <xf numFmtId="0" fontId="2" fillId="0" borderId="9" xfId="0" applyFont="1" applyBorder="1" applyAlignment="1">
      <alignment horizontal="center"/>
    </xf>
    <xf numFmtId="0" fontId="2" fillId="0" borderId="17" xfId="0" applyFont="1" applyBorder="1" applyAlignment="1">
      <alignment horizontal="center"/>
    </xf>
    <xf numFmtId="0" fontId="2" fillId="0" borderId="12" xfId="0" applyFont="1" applyBorder="1" applyAlignment="1">
      <alignment horizontal="center"/>
    </xf>
    <xf numFmtId="0" fontId="0" fillId="0" borderId="0" xfId="0"/>
    <xf numFmtId="0" fontId="0" fillId="0" borderId="0" xfId="0" applyAlignment="1">
      <alignment wrapText="1"/>
    </xf>
    <xf numFmtId="0" fontId="2" fillId="0" borderId="0" xfId="0" applyFont="1" applyAlignment="1">
      <alignment horizontal="left" vertical="top" wrapText="1"/>
    </xf>
    <xf numFmtId="0" fontId="2" fillId="0" borderId="1" xfId="0" applyFont="1" applyBorder="1"/>
    <xf numFmtId="0" fontId="2" fillId="0" borderId="0" xfId="0" applyFont="1" applyAlignment="1">
      <alignment horizontal="center"/>
    </xf>
  </cellXfs>
  <cellStyles count="2">
    <cellStyle name="Currency" xfId="1" builtinId="4"/>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calcChain" Target="calcChain.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bar"/>
        <c:grouping val="clustered"/>
        <c:varyColors val="0"/>
        <c:ser>
          <c:idx val="0"/>
          <c:order val="0"/>
          <c:tx>
            <c:strRef>
              <c:f>Sheet5!$A$14</c:f>
              <c:strCache>
                <c:ptCount val="1"/>
                <c:pt idx="0">
                  <c:v>A</c:v>
                </c:pt>
              </c:strCache>
            </c:strRef>
          </c:tx>
          <c:spPr>
            <a:solidFill>
              <a:schemeClr val="accent1"/>
            </a:solidFill>
            <a:ln>
              <a:noFill/>
            </a:ln>
            <a:effectLst/>
          </c:spPr>
          <c:invertIfNegative val="0"/>
          <c:cat>
            <c:strRef>
              <c:f>Sheet5!$B$13</c:f>
              <c:strCache>
                <c:ptCount val="1"/>
                <c:pt idx="0">
                  <c:v>Frequency</c:v>
                </c:pt>
              </c:strCache>
            </c:strRef>
          </c:cat>
          <c:val>
            <c:numRef>
              <c:f>Sheet5!$B$14</c:f>
              <c:numCache>
                <c:formatCode>General</c:formatCode>
                <c:ptCount val="1"/>
                <c:pt idx="0">
                  <c:v>30</c:v>
                </c:pt>
              </c:numCache>
            </c:numRef>
          </c:val>
          <c:extLst>
            <c:ext xmlns:c16="http://schemas.microsoft.com/office/drawing/2014/chart" uri="{C3380CC4-5D6E-409C-BE32-E72D297353CC}">
              <c16:uniqueId val="{00000000-BAD6-4CD2-8065-802B6A5C26E5}"/>
            </c:ext>
          </c:extLst>
        </c:ser>
        <c:ser>
          <c:idx val="1"/>
          <c:order val="1"/>
          <c:tx>
            <c:strRef>
              <c:f>Sheet5!$A$15</c:f>
              <c:strCache>
                <c:ptCount val="1"/>
                <c:pt idx="0">
                  <c:v>B</c:v>
                </c:pt>
              </c:strCache>
            </c:strRef>
          </c:tx>
          <c:spPr>
            <a:solidFill>
              <a:schemeClr val="accent2"/>
            </a:solidFill>
            <a:ln>
              <a:noFill/>
            </a:ln>
            <a:effectLst/>
          </c:spPr>
          <c:invertIfNegative val="0"/>
          <c:cat>
            <c:strRef>
              <c:f>Sheet5!$B$13</c:f>
              <c:strCache>
                <c:ptCount val="1"/>
                <c:pt idx="0">
                  <c:v>Frequency</c:v>
                </c:pt>
              </c:strCache>
            </c:strRef>
          </c:cat>
          <c:val>
            <c:numRef>
              <c:f>Sheet5!$B$15</c:f>
              <c:numCache>
                <c:formatCode>General</c:formatCode>
                <c:ptCount val="1"/>
                <c:pt idx="0">
                  <c:v>40</c:v>
                </c:pt>
              </c:numCache>
            </c:numRef>
          </c:val>
          <c:extLst>
            <c:ext xmlns:c16="http://schemas.microsoft.com/office/drawing/2014/chart" uri="{C3380CC4-5D6E-409C-BE32-E72D297353CC}">
              <c16:uniqueId val="{00000001-BAD6-4CD2-8065-802B6A5C26E5}"/>
            </c:ext>
          </c:extLst>
        </c:ser>
        <c:ser>
          <c:idx val="2"/>
          <c:order val="2"/>
          <c:tx>
            <c:strRef>
              <c:f>Sheet5!$A$16</c:f>
              <c:strCache>
                <c:ptCount val="1"/>
                <c:pt idx="0">
                  <c:v>C</c:v>
                </c:pt>
              </c:strCache>
            </c:strRef>
          </c:tx>
          <c:spPr>
            <a:solidFill>
              <a:schemeClr val="accent3"/>
            </a:solidFill>
            <a:ln>
              <a:noFill/>
            </a:ln>
            <a:effectLst/>
          </c:spPr>
          <c:invertIfNegative val="0"/>
          <c:cat>
            <c:strRef>
              <c:f>Sheet5!$B$13</c:f>
              <c:strCache>
                <c:ptCount val="1"/>
                <c:pt idx="0">
                  <c:v>Frequency</c:v>
                </c:pt>
              </c:strCache>
            </c:strRef>
          </c:cat>
          <c:val>
            <c:numRef>
              <c:f>Sheet5!$B$16</c:f>
              <c:numCache>
                <c:formatCode>General</c:formatCode>
                <c:ptCount val="1"/>
                <c:pt idx="0">
                  <c:v>20</c:v>
                </c:pt>
              </c:numCache>
            </c:numRef>
          </c:val>
          <c:extLst>
            <c:ext xmlns:c16="http://schemas.microsoft.com/office/drawing/2014/chart" uri="{C3380CC4-5D6E-409C-BE32-E72D297353CC}">
              <c16:uniqueId val="{00000002-BAD6-4CD2-8065-802B6A5C26E5}"/>
            </c:ext>
          </c:extLst>
        </c:ser>
        <c:ser>
          <c:idx val="3"/>
          <c:order val="3"/>
          <c:tx>
            <c:strRef>
              <c:f>Sheet5!$A$17</c:f>
              <c:strCache>
                <c:ptCount val="1"/>
                <c:pt idx="0">
                  <c:v>D</c:v>
                </c:pt>
              </c:strCache>
            </c:strRef>
          </c:tx>
          <c:spPr>
            <a:solidFill>
              <a:schemeClr val="accent4"/>
            </a:solidFill>
            <a:ln>
              <a:noFill/>
            </a:ln>
            <a:effectLst/>
          </c:spPr>
          <c:invertIfNegative val="0"/>
          <c:cat>
            <c:strRef>
              <c:f>Sheet5!$B$13</c:f>
              <c:strCache>
                <c:ptCount val="1"/>
                <c:pt idx="0">
                  <c:v>Frequency</c:v>
                </c:pt>
              </c:strCache>
            </c:strRef>
          </c:cat>
          <c:val>
            <c:numRef>
              <c:f>Sheet5!$B$17</c:f>
              <c:numCache>
                <c:formatCode>General</c:formatCode>
                <c:ptCount val="1"/>
                <c:pt idx="0">
                  <c:v>10</c:v>
                </c:pt>
              </c:numCache>
            </c:numRef>
          </c:val>
          <c:extLst>
            <c:ext xmlns:c16="http://schemas.microsoft.com/office/drawing/2014/chart" uri="{C3380CC4-5D6E-409C-BE32-E72D297353CC}">
              <c16:uniqueId val="{00000003-BAD6-4CD2-8065-802B6A5C26E5}"/>
            </c:ext>
          </c:extLst>
        </c:ser>
        <c:ser>
          <c:idx val="4"/>
          <c:order val="4"/>
          <c:tx>
            <c:strRef>
              <c:f>Sheet5!$A$18</c:f>
              <c:strCache>
                <c:ptCount val="1"/>
                <c:pt idx="0">
                  <c:v>E</c:v>
                </c:pt>
              </c:strCache>
            </c:strRef>
          </c:tx>
          <c:spPr>
            <a:solidFill>
              <a:schemeClr val="accent5"/>
            </a:solidFill>
            <a:ln>
              <a:noFill/>
            </a:ln>
            <a:effectLst/>
          </c:spPr>
          <c:invertIfNegative val="0"/>
          <c:cat>
            <c:strRef>
              <c:f>Sheet5!$B$13</c:f>
              <c:strCache>
                <c:ptCount val="1"/>
                <c:pt idx="0">
                  <c:v>Frequency</c:v>
                </c:pt>
              </c:strCache>
            </c:strRef>
          </c:cat>
          <c:val>
            <c:numRef>
              <c:f>Sheet5!$B$18</c:f>
              <c:numCache>
                <c:formatCode>General</c:formatCode>
                <c:ptCount val="1"/>
                <c:pt idx="0">
                  <c:v>45</c:v>
                </c:pt>
              </c:numCache>
            </c:numRef>
          </c:val>
          <c:extLst>
            <c:ext xmlns:c16="http://schemas.microsoft.com/office/drawing/2014/chart" uri="{C3380CC4-5D6E-409C-BE32-E72D297353CC}">
              <c16:uniqueId val="{00000004-BAD6-4CD2-8065-802B6A5C26E5}"/>
            </c:ext>
          </c:extLst>
        </c:ser>
        <c:ser>
          <c:idx val="5"/>
          <c:order val="5"/>
          <c:tx>
            <c:strRef>
              <c:f>Sheet5!$A$19</c:f>
              <c:strCache>
                <c:ptCount val="1"/>
                <c:pt idx="0">
                  <c:v>F</c:v>
                </c:pt>
              </c:strCache>
            </c:strRef>
          </c:tx>
          <c:spPr>
            <a:solidFill>
              <a:schemeClr val="accent6"/>
            </a:solidFill>
            <a:ln>
              <a:noFill/>
            </a:ln>
            <a:effectLst/>
          </c:spPr>
          <c:invertIfNegative val="0"/>
          <c:cat>
            <c:strRef>
              <c:f>Sheet5!$B$13</c:f>
              <c:strCache>
                <c:ptCount val="1"/>
                <c:pt idx="0">
                  <c:v>Frequency</c:v>
                </c:pt>
              </c:strCache>
            </c:strRef>
          </c:cat>
          <c:val>
            <c:numRef>
              <c:f>Sheet5!$B$19</c:f>
              <c:numCache>
                <c:formatCode>General</c:formatCode>
                <c:ptCount val="1"/>
                <c:pt idx="0">
                  <c:v>25</c:v>
                </c:pt>
              </c:numCache>
            </c:numRef>
          </c:val>
          <c:extLst>
            <c:ext xmlns:c16="http://schemas.microsoft.com/office/drawing/2014/chart" uri="{C3380CC4-5D6E-409C-BE32-E72D297353CC}">
              <c16:uniqueId val="{00000005-BAD6-4CD2-8065-802B6A5C26E5}"/>
            </c:ext>
          </c:extLst>
        </c:ser>
        <c:ser>
          <c:idx val="6"/>
          <c:order val="6"/>
          <c:tx>
            <c:strRef>
              <c:f>Sheet5!$A$20</c:f>
              <c:strCache>
                <c:ptCount val="1"/>
                <c:pt idx="0">
                  <c:v>G</c:v>
                </c:pt>
              </c:strCache>
            </c:strRef>
          </c:tx>
          <c:spPr>
            <a:solidFill>
              <a:schemeClr val="accent1">
                <a:lumMod val="60000"/>
              </a:schemeClr>
            </a:solidFill>
            <a:ln>
              <a:noFill/>
            </a:ln>
            <a:effectLst/>
          </c:spPr>
          <c:invertIfNegative val="0"/>
          <c:cat>
            <c:strRef>
              <c:f>Sheet5!$B$13</c:f>
              <c:strCache>
                <c:ptCount val="1"/>
                <c:pt idx="0">
                  <c:v>Frequency</c:v>
                </c:pt>
              </c:strCache>
            </c:strRef>
          </c:cat>
          <c:val>
            <c:numRef>
              <c:f>Sheet5!$B$20</c:f>
              <c:numCache>
                <c:formatCode>General</c:formatCode>
                <c:ptCount val="1"/>
                <c:pt idx="0">
                  <c:v>30</c:v>
                </c:pt>
              </c:numCache>
            </c:numRef>
          </c:val>
          <c:extLst>
            <c:ext xmlns:c16="http://schemas.microsoft.com/office/drawing/2014/chart" uri="{C3380CC4-5D6E-409C-BE32-E72D297353CC}">
              <c16:uniqueId val="{00000006-BAD6-4CD2-8065-802B6A5C26E5}"/>
            </c:ext>
          </c:extLst>
        </c:ser>
        <c:dLbls>
          <c:showLegendKey val="0"/>
          <c:showVal val="0"/>
          <c:showCatName val="0"/>
          <c:showSerName val="0"/>
          <c:showPercent val="0"/>
          <c:showBubbleSize val="0"/>
        </c:dLbls>
        <c:gapWidth val="182"/>
        <c:axId val="1494356031"/>
        <c:axId val="1494359391"/>
      </c:barChart>
      <c:catAx>
        <c:axId val="1494356031"/>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94359391"/>
        <c:crosses val="autoZero"/>
        <c:auto val="1"/>
        <c:lblAlgn val="ctr"/>
        <c:lblOffset val="100"/>
        <c:noMultiLvlLbl val="0"/>
      </c:catAx>
      <c:valAx>
        <c:axId val="1494359391"/>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94356031"/>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spPr>
            <a:solidFill>
              <a:schemeClr val="accent1"/>
            </a:solidFill>
            <a:ln>
              <a:noFill/>
            </a:ln>
            <a:effectLst/>
          </c:spPr>
          <c:invertIfNegative val="0"/>
          <c:cat>
            <c:strRef>
              <c:f>Sheet5!$A$14:$A$20</c:f>
              <c:strCache>
                <c:ptCount val="7"/>
                <c:pt idx="0">
                  <c:v>A</c:v>
                </c:pt>
                <c:pt idx="1">
                  <c:v>B</c:v>
                </c:pt>
                <c:pt idx="2">
                  <c:v>C</c:v>
                </c:pt>
                <c:pt idx="3">
                  <c:v>D</c:v>
                </c:pt>
                <c:pt idx="4">
                  <c:v>E</c:v>
                </c:pt>
                <c:pt idx="5">
                  <c:v>F</c:v>
                </c:pt>
                <c:pt idx="6">
                  <c:v>G</c:v>
                </c:pt>
              </c:strCache>
            </c:strRef>
          </c:cat>
          <c:val>
            <c:numRef>
              <c:f>Sheet5!$B$14:$B$20</c:f>
              <c:numCache>
                <c:formatCode>General</c:formatCode>
                <c:ptCount val="7"/>
                <c:pt idx="0">
                  <c:v>30</c:v>
                </c:pt>
                <c:pt idx="1">
                  <c:v>40</c:v>
                </c:pt>
                <c:pt idx="2">
                  <c:v>20</c:v>
                </c:pt>
                <c:pt idx="3">
                  <c:v>10</c:v>
                </c:pt>
                <c:pt idx="4">
                  <c:v>45</c:v>
                </c:pt>
                <c:pt idx="5">
                  <c:v>25</c:v>
                </c:pt>
                <c:pt idx="6">
                  <c:v>30</c:v>
                </c:pt>
              </c:numCache>
            </c:numRef>
          </c:val>
          <c:extLst>
            <c:ext xmlns:c16="http://schemas.microsoft.com/office/drawing/2014/chart" uri="{C3380CC4-5D6E-409C-BE32-E72D297353CC}">
              <c16:uniqueId val="{00000000-6910-4944-9FBC-5A0C82284701}"/>
            </c:ext>
          </c:extLst>
        </c:ser>
        <c:dLbls>
          <c:showLegendKey val="0"/>
          <c:showVal val="0"/>
          <c:showCatName val="0"/>
          <c:showSerName val="0"/>
          <c:showPercent val="0"/>
          <c:showBubbleSize val="0"/>
        </c:dLbls>
        <c:gapWidth val="0"/>
        <c:overlap val="-27"/>
        <c:axId val="1494345951"/>
        <c:axId val="1494347871"/>
      </c:barChart>
      <c:catAx>
        <c:axId val="1494345951"/>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94347871"/>
        <c:crosses val="autoZero"/>
        <c:auto val="1"/>
        <c:lblAlgn val="ctr"/>
        <c:lblOffset val="100"/>
        <c:noMultiLvlLbl val="0"/>
      </c:catAx>
      <c:valAx>
        <c:axId val="1494347871"/>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94345951"/>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2" Type="http://schemas.openxmlformats.org/officeDocument/2006/relationships/chart" Target="../charts/chart2.xml"/><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3</xdr:col>
      <xdr:colOff>502920</xdr:colOff>
      <xdr:row>11</xdr:row>
      <xdr:rowOff>148590</xdr:rowOff>
    </xdr:from>
    <xdr:to>
      <xdr:col>11</xdr:col>
      <xdr:colOff>198120</xdr:colOff>
      <xdr:row>26</xdr:row>
      <xdr:rowOff>148590</xdr:rowOff>
    </xdr:to>
    <xdr:graphicFrame macro="">
      <xdr:nvGraphicFramePr>
        <xdr:cNvPr id="2" name="Chart 1">
          <a:extLst>
            <a:ext uri="{FF2B5EF4-FFF2-40B4-BE49-F238E27FC236}">
              <a16:creationId xmlns:a16="http://schemas.microsoft.com/office/drawing/2014/main" id="{5FDEB9DF-F1A1-3895-3D19-7F413F2E7A25}"/>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12</xdr:col>
      <xdr:colOff>297180</xdr:colOff>
      <xdr:row>11</xdr:row>
      <xdr:rowOff>163830</xdr:rowOff>
    </xdr:from>
    <xdr:to>
      <xdr:col>19</xdr:col>
      <xdr:colOff>7620</xdr:colOff>
      <xdr:row>26</xdr:row>
      <xdr:rowOff>163830</xdr:rowOff>
    </xdr:to>
    <xdr:graphicFrame macro="">
      <xdr:nvGraphicFramePr>
        <xdr:cNvPr id="3" name="Chart 2">
          <a:extLst>
            <a:ext uri="{FF2B5EF4-FFF2-40B4-BE49-F238E27FC236}">
              <a16:creationId xmlns:a16="http://schemas.microsoft.com/office/drawing/2014/main" id="{3158127D-18E1-2E1E-3F47-7FEB9196C418}"/>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5.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55EB04F-92E6-4E2E-9E95-15CCA7F94539}">
  <dimension ref="A1:X59"/>
  <sheetViews>
    <sheetView workbookViewId="0">
      <selection activeCell="D20" sqref="D20"/>
    </sheetView>
  </sheetViews>
  <sheetFormatPr defaultRowHeight="14.4" x14ac:dyDescent="0.3"/>
  <sheetData>
    <row r="1" spans="1:24" ht="27" customHeight="1" x14ac:dyDescent="0.3">
      <c r="A1" s="35" t="s">
        <v>3</v>
      </c>
      <c r="B1" s="35"/>
      <c r="C1" s="35"/>
      <c r="D1" s="35"/>
      <c r="E1" s="35"/>
      <c r="F1" s="35"/>
      <c r="G1" s="35"/>
      <c r="H1" s="35"/>
      <c r="I1" s="35"/>
      <c r="J1" s="35"/>
      <c r="K1" s="35"/>
      <c r="L1" s="35"/>
      <c r="M1" s="35"/>
      <c r="N1" s="35"/>
      <c r="O1" s="35"/>
      <c r="P1" s="35"/>
      <c r="Q1" s="35"/>
      <c r="R1" s="35"/>
      <c r="S1" s="35"/>
      <c r="T1" s="35"/>
      <c r="U1" s="35"/>
      <c r="V1" s="35"/>
      <c r="W1" s="35"/>
    </row>
    <row r="2" spans="1:24" x14ac:dyDescent="0.3">
      <c r="A2" s="34" t="s">
        <v>54</v>
      </c>
      <c r="B2" s="34"/>
      <c r="C2" s="34"/>
      <c r="D2" s="34"/>
      <c r="E2" s="34"/>
      <c r="F2" s="34"/>
      <c r="G2" s="34"/>
      <c r="H2" s="34"/>
      <c r="I2" s="34"/>
      <c r="J2" s="34"/>
      <c r="K2" s="34"/>
      <c r="L2" s="34"/>
      <c r="M2" s="34"/>
      <c r="N2" s="34"/>
      <c r="O2" s="34"/>
      <c r="P2" s="34"/>
      <c r="Q2" s="34"/>
      <c r="R2" s="34"/>
      <c r="S2" s="34"/>
      <c r="T2" s="34"/>
      <c r="U2" s="34"/>
      <c r="V2" s="34"/>
      <c r="W2" s="34"/>
    </row>
    <row r="3" spans="1:24" ht="91.2" customHeight="1" x14ac:dyDescent="0.3">
      <c r="A3" s="34" t="s">
        <v>7</v>
      </c>
      <c r="B3" s="34"/>
      <c r="C3" s="34"/>
      <c r="D3" s="34"/>
      <c r="E3" s="34"/>
      <c r="F3" s="34"/>
      <c r="G3" s="34"/>
      <c r="H3" s="34"/>
      <c r="I3" s="34"/>
      <c r="J3" s="34"/>
      <c r="K3" s="34"/>
      <c r="L3" s="34"/>
      <c r="M3" s="34"/>
      <c r="N3" s="34"/>
      <c r="O3" s="34"/>
      <c r="P3" s="34"/>
      <c r="Q3" s="34"/>
      <c r="R3" s="34"/>
      <c r="S3" s="34"/>
      <c r="T3" s="34"/>
      <c r="U3" s="34"/>
      <c r="V3" s="34"/>
      <c r="W3" s="34"/>
      <c r="X3" s="34"/>
    </row>
    <row r="5" spans="1:24" ht="42" customHeight="1" x14ac:dyDescent="0.3">
      <c r="A5" s="34" t="s">
        <v>8</v>
      </c>
      <c r="B5" s="34"/>
      <c r="C5" s="34"/>
      <c r="D5" s="34"/>
      <c r="E5" s="34"/>
      <c r="F5" s="34"/>
      <c r="G5" s="34"/>
      <c r="H5" s="34"/>
      <c r="I5" s="34"/>
      <c r="J5" s="34"/>
      <c r="K5" s="34"/>
      <c r="L5" s="34"/>
      <c r="M5" s="34"/>
      <c r="N5" s="34"/>
      <c r="O5" s="34"/>
      <c r="P5" s="34"/>
      <c r="Q5" s="34"/>
      <c r="R5" s="34"/>
      <c r="S5" s="34"/>
      <c r="T5" s="34"/>
      <c r="U5" s="34"/>
      <c r="V5" s="34"/>
      <c r="W5" s="34"/>
    </row>
    <row r="8" spans="1:24" ht="15" thickBot="1" x14ac:dyDescent="0.35"/>
    <row r="9" spans="1:24" x14ac:dyDescent="0.3">
      <c r="A9" s="6" t="s">
        <v>0</v>
      </c>
    </row>
    <row r="10" spans="1:24" ht="15" thickBot="1" x14ac:dyDescent="0.35">
      <c r="A10" s="7">
        <v>3</v>
      </c>
    </row>
    <row r="11" spans="1:24" x14ac:dyDescent="0.3">
      <c r="A11" s="7">
        <v>2</v>
      </c>
      <c r="E11" s="9" t="s">
        <v>0</v>
      </c>
      <c r="F11" s="10">
        <f>AVERAGE(A10:A59)</f>
        <v>3.44</v>
      </c>
    </row>
    <row r="12" spans="1:24" x14ac:dyDescent="0.3">
      <c r="A12" s="7">
        <v>5</v>
      </c>
      <c r="E12" s="16" t="s">
        <v>1</v>
      </c>
      <c r="F12" s="17">
        <f>MEDIAN(A10:A59)</f>
        <v>3</v>
      </c>
    </row>
    <row r="13" spans="1:24" ht="15" thickBot="1" x14ac:dyDescent="0.35">
      <c r="A13" s="7">
        <v>4</v>
      </c>
      <c r="E13" s="11" t="s">
        <v>2</v>
      </c>
      <c r="F13" s="12">
        <f>MODE(A10:A59)</f>
        <v>2</v>
      </c>
    </row>
    <row r="14" spans="1:24" x14ac:dyDescent="0.3">
      <c r="A14" s="7">
        <v>7</v>
      </c>
    </row>
    <row r="15" spans="1:24" x14ac:dyDescent="0.3">
      <c r="A15" s="7">
        <v>2</v>
      </c>
    </row>
    <row r="16" spans="1:24" x14ac:dyDescent="0.3">
      <c r="A16" s="7">
        <v>3</v>
      </c>
    </row>
    <row r="17" spans="1:1" x14ac:dyDescent="0.3">
      <c r="A17" s="7">
        <v>3</v>
      </c>
    </row>
    <row r="18" spans="1:1" x14ac:dyDescent="0.3">
      <c r="A18" s="7">
        <v>1</v>
      </c>
    </row>
    <row r="19" spans="1:1" x14ac:dyDescent="0.3">
      <c r="A19" s="7">
        <v>6</v>
      </c>
    </row>
    <row r="20" spans="1:1" x14ac:dyDescent="0.3">
      <c r="A20" s="7">
        <v>4</v>
      </c>
    </row>
    <row r="21" spans="1:1" x14ac:dyDescent="0.3">
      <c r="A21" s="7">
        <v>2</v>
      </c>
    </row>
    <row r="22" spans="1:1" x14ac:dyDescent="0.3">
      <c r="A22" s="7">
        <v>3</v>
      </c>
    </row>
    <row r="23" spans="1:1" x14ac:dyDescent="0.3">
      <c r="A23" s="7">
        <v>5</v>
      </c>
    </row>
    <row r="24" spans="1:1" x14ac:dyDescent="0.3">
      <c r="A24" s="7">
        <v>2</v>
      </c>
    </row>
    <row r="25" spans="1:1" x14ac:dyDescent="0.3">
      <c r="A25" s="7">
        <v>4</v>
      </c>
    </row>
    <row r="26" spans="1:1" x14ac:dyDescent="0.3">
      <c r="A26" s="7">
        <v>2</v>
      </c>
    </row>
    <row r="27" spans="1:1" x14ac:dyDescent="0.3">
      <c r="A27" s="7">
        <v>1</v>
      </c>
    </row>
    <row r="28" spans="1:1" x14ac:dyDescent="0.3">
      <c r="A28" s="7">
        <v>3</v>
      </c>
    </row>
    <row r="29" spans="1:1" x14ac:dyDescent="0.3">
      <c r="A29" s="7">
        <v>5</v>
      </c>
    </row>
    <row r="30" spans="1:1" x14ac:dyDescent="0.3">
      <c r="A30" s="7">
        <v>6</v>
      </c>
    </row>
    <row r="31" spans="1:1" x14ac:dyDescent="0.3">
      <c r="A31" s="7">
        <v>3</v>
      </c>
    </row>
    <row r="32" spans="1:1" x14ac:dyDescent="0.3">
      <c r="A32" s="7">
        <v>2</v>
      </c>
    </row>
    <row r="33" spans="1:1" x14ac:dyDescent="0.3">
      <c r="A33" s="7">
        <v>1</v>
      </c>
    </row>
    <row r="34" spans="1:1" x14ac:dyDescent="0.3">
      <c r="A34" s="7">
        <v>4</v>
      </c>
    </row>
    <row r="35" spans="1:1" x14ac:dyDescent="0.3">
      <c r="A35" s="7">
        <v>2</v>
      </c>
    </row>
    <row r="36" spans="1:1" x14ac:dyDescent="0.3">
      <c r="A36" s="7">
        <v>4</v>
      </c>
    </row>
    <row r="37" spans="1:1" x14ac:dyDescent="0.3">
      <c r="A37" s="7">
        <v>5</v>
      </c>
    </row>
    <row r="38" spans="1:1" x14ac:dyDescent="0.3">
      <c r="A38" s="7">
        <v>3</v>
      </c>
    </row>
    <row r="39" spans="1:1" x14ac:dyDescent="0.3">
      <c r="A39" s="7">
        <v>2</v>
      </c>
    </row>
    <row r="40" spans="1:1" x14ac:dyDescent="0.3">
      <c r="A40" s="7">
        <v>7</v>
      </c>
    </row>
    <row r="41" spans="1:1" x14ac:dyDescent="0.3">
      <c r="A41" s="7">
        <v>2</v>
      </c>
    </row>
    <row r="42" spans="1:1" x14ac:dyDescent="0.3">
      <c r="A42" s="7">
        <v>3</v>
      </c>
    </row>
    <row r="43" spans="1:1" x14ac:dyDescent="0.3">
      <c r="A43" s="7">
        <v>4</v>
      </c>
    </row>
    <row r="44" spans="1:1" x14ac:dyDescent="0.3">
      <c r="A44" s="7">
        <v>5</v>
      </c>
    </row>
    <row r="45" spans="1:1" x14ac:dyDescent="0.3">
      <c r="A45" s="7">
        <v>1</v>
      </c>
    </row>
    <row r="46" spans="1:1" x14ac:dyDescent="0.3">
      <c r="A46" s="7">
        <v>6</v>
      </c>
    </row>
    <row r="47" spans="1:1" x14ac:dyDescent="0.3">
      <c r="A47" s="7">
        <v>2</v>
      </c>
    </row>
    <row r="48" spans="1:1" x14ac:dyDescent="0.3">
      <c r="A48" s="7">
        <v>4</v>
      </c>
    </row>
    <row r="49" spans="1:1" x14ac:dyDescent="0.3">
      <c r="A49" s="7">
        <v>3</v>
      </c>
    </row>
    <row r="50" spans="1:1" x14ac:dyDescent="0.3">
      <c r="A50" s="7">
        <v>5</v>
      </c>
    </row>
    <row r="51" spans="1:1" x14ac:dyDescent="0.3">
      <c r="A51" s="7">
        <v>3</v>
      </c>
    </row>
    <row r="52" spans="1:1" x14ac:dyDescent="0.3">
      <c r="A52" s="7">
        <v>2</v>
      </c>
    </row>
    <row r="53" spans="1:1" x14ac:dyDescent="0.3">
      <c r="A53" s="7">
        <v>4</v>
      </c>
    </row>
    <row r="54" spans="1:1" x14ac:dyDescent="0.3">
      <c r="A54" s="7">
        <v>2</v>
      </c>
    </row>
    <row r="55" spans="1:1" x14ac:dyDescent="0.3">
      <c r="A55" s="7">
        <v>6</v>
      </c>
    </row>
    <row r="56" spans="1:1" x14ac:dyDescent="0.3">
      <c r="A56" s="7">
        <v>3</v>
      </c>
    </row>
    <row r="57" spans="1:1" x14ac:dyDescent="0.3">
      <c r="A57" s="7">
        <v>2</v>
      </c>
    </row>
    <row r="58" spans="1:1" x14ac:dyDescent="0.3">
      <c r="A58" s="7">
        <v>4</v>
      </c>
    </row>
    <row r="59" spans="1:1" ht="15" thickBot="1" x14ac:dyDescent="0.35">
      <c r="A59" s="8">
        <v>5</v>
      </c>
    </row>
  </sheetData>
  <mergeCells count="4">
    <mergeCell ref="A5:W5"/>
    <mergeCell ref="A1:W1"/>
    <mergeCell ref="A3:X3"/>
    <mergeCell ref="A2:W2"/>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237676-BDFC-4F37-BE71-15AEE4B3FCB6}">
  <dimension ref="A1:V61"/>
  <sheetViews>
    <sheetView workbookViewId="0">
      <selection activeCell="D9" sqref="D9"/>
    </sheetView>
  </sheetViews>
  <sheetFormatPr defaultRowHeight="14.4" x14ac:dyDescent="0.3"/>
  <cols>
    <col min="5" max="5" width="17.6640625" customWidth="1"/>
    <col min="6" max="6" width="9.5546875" bestFit="1" customWidth="1"/>
  </cols>
  <sheetData>
    <row r="1" spans="1:22" x14ac:dyDescent="0.3">
      <c r="A1" s="34" t="s">
        <v>42</v>
      </c>
      <c r="B1" s="36"/>
      <c r="C1" s="36"/>
      <c r="D1" s="36"/>
      <c r="E1" s="36"/>
      <c r="F1" s="36"/>
      <c r="G1" s="36"/>
      <c r="H1" s="36"/>
      <c r="I1" s="36"/>
      <c r="J1" s="36"/>
      <c r="K1" s="36"/>
      <c r="L1" s="36"/>
      <c r="M1" s="36"/>
      <c r="N1" s="36"/>
      <c r="O1" s="36"/>
      <c r="P1" s="36"/>
      <c r="Q1" s="36"/>
      <c r="R1" s="36"/>
      <c r="S1" s="36"/>
      <c r="T1" s="36"/>
      <c r="U1" s="36"/>
      <c r="V1" s="36"/>
    </row>
    <row r="2" spans="1:22" x14ac:dyDescent="0.3">
      <c r="A2" s="36"/>
      <c r="B2" s="36"/>
      <c r="C2" s="36"/>
      <c r="D2" s="36"/>
      <c r="E2" s="36"/>
      <c r="F2" s="36"/>
      <c r="G2" s="36"/>
      <c r="H2" s="36"/>
      <c r="I2" s="36"/>
      <c r="J2" s="36"/>
      <c r="K2" s="36"/>
      <c r="L2" s="36"/>
      <c r="M2" s="36"/>
      <c r="N2" s="36"/>
      <c r="O2" s="36"/>
      <c r="P2" s="36"/>
      <c r="Q2" s="36"/>
      <c r="R2" s="36"/>
      <c r="S2" s="36"/>
      <c r="T2" s="36"/>
      <c r="U2" s="36"/>
      <c r="V2" s="36"/>
    </row>
    <row r="3" spans="1:22" x14ac:dyDescent="0.3">
      <c r="A3" s="36"/>
      <c r="B3" s="36"/>
      <c r="C3" s="36"/>
      <c r="D3" s="36"/>
      <c r="E3" s="36"/>
      <c r="F3" s="36"/>
      <c r="G3" s="36"/>
      <c r="H3" s="36"/>
      <c r="I3" s="36"/>
      <c r="J3" s="36"/>
      <c r="K3" s="36"/>
      <c r="L3" s="36"/>
      <c r="M3" s="36"/>
      <c r="N3" s="36"/>
      <c r="O3" s="36"/>
      <c r="P3" s="36"/>
      <c r="Q3" s="36"/>
      <c r="R3" s="36"/>
      <c r="S3" s="36"/>
      <c r="T3" s="36"/>
      <c r="U3" s="36"/>
      <c r="V3" s="36"/>
    </row>
    <row r="4" spans="1:22" x14ac:dyDescent="0.3">
      <c r="A4" s="36"/>
      <c r="B4" s="36"/>
      <c r="C4" s="36"/>
      <c r="D4" s="36"/>
      <c r="E4" s="36"/>
      <c r="F4" s="36"/>
      <c r="G4" s="36"/>
      <c r="H4" s="36"/>
      <c r="I4" s="36"/>
      <c r="J4" s="36"/>
      <c r="K4" s="36"/>
      <c r="L4" s="36"/>
      <c r="M4" s="36"/>
      <c r="N4" s="36"/>
      <c r="O4" s="36"/>
      <c r="P4" s="36"/>
      <c r="Q4" s="36"/>
      <c r="R4" s="36"/>
      <c r="S4" s="36"/>
      <c r="T4" s="36"/>
      <c r="U4" s="36"/>
      <c r="V4" s="36"/>
    </row>
    <row r="5" spans="1:22" x14ac:dyDescent="0.3">
      <c r="A5" s="36"/>
      <c r="B5" s="36"/>
      <c r="C5" s="36"/>
      <c r="D5" s="36"/>
      <c r="E5" s="36"/>
      <c r="F5" s="36"/>
      <c r="G5" s="36"/>
      <c r="H5" s="36"/>
      <c r="I5" s="36"/>
      <c r="J5" s="36"/>
      <c r="K5" s="36"/>
      <c r="L5" s="36"/>
      <c r="M5" s="36"/>
      <c r="N5" s="36"/>
      <c r="O5" s="36"/>
      <c r="P5" s="36"/>
      <c r="Q5" s="36"/>
      <c r="R5" s="36"/>
      <c r="S5" s="36"/>
      <c r="T5" s="36"/>
      <c r="U5" s="36"/>
      <c r="V5" s="36"/>
    </row>
    <row r="6" spans="1:22" x14ac:dyDescent="0.3">
      <c r="A6" s="36"/>
      <c r="B6" s="36"/>
      <c r="C6" s="36"/>
      <c r="D6" s="36"/>
      <c r="E6" s="36"/>
      <c r="F6" s="36"/>
      <c r="G6" s="36"/>
      <c r="H6" s="36"/>
      <c r="I6" s="36"/>
      <c r="J6" s="36"/>
      <c r="K6" s="36"/>
      <c r="L6" s="36"/>
      <c r="M6" s="36"/>
      <c r="N6" s="36"/>
      <c r="O6" s="36"/>
      <c r="P6" s="36"/>
      <c r="Q6" s="36"/>
      <c r="R6" s="36"/>
      <c r="S6" s="36"/>
      <c r="T6" s="36"/>
      <c r="U6" s="36"/>
      <c r="V6" s="36"/>
    </row>
    <row r="7" spans="1:22" ht="33" customHeight="1" x14ac:dyDescent="0.3">
      <c r="A7" s="36"/>
      <c r="B7" s="36"/>
      <c r="C7" s="36"/>
      <c r="D7" s="36"/>
      <c r="E7" s="36"/>
      <c r="F7" s="36"/>
      <c r="G7" s="36"/>
      <c r="H7" s="36"/>
      <c r="I7" s="36"/>
      <c r="J7" s="36"/>
      <c r="K7" s="36"/>
      <c r="L7" s="36"/>
      <c r="M7" s="36"/>
      <c r="N7" s="36"/>
      <c r="O7" s="36"/>
      <c r="P7" s="36"/>
      <c r="Q7" s="36"/>
      <c r="R7" s="36"/>
      <c r="S7" s="36"/>
      <c r="T7" s="36"/>
      <c r="U7" s="36"/>
      <c r="V7" s="36"/>
    </row>
    <row r="10" spans="1:22" ht="15" thickBot="1" x14ac:dyDescent="0.35"/>
    <row r="11" spans="1:22" ht="15" thickBot="1" x14ac:dyDescent="0.35">
      <c r="A11" s="6" t="s">
        <v>44</v>
      </c>
    </row>
    <row r="12" spans="1:22" x14ac:dyDescent="0.3">
      <c r="A12" s="7">
        <v>3</v>
      </c>
      <c r="E12" s="9" t="s">
        <v>4</v>
      </c>
      <c r="F12" s="10">
        <f>MAX(A12:A61)-MIN(A12:A61)</f>
        <v>6</v>
      </c>
    </row>
    <row r="13" spans="1:22" x14ac:dyDescent="0.3">
      <c r="A13" s="7">
        <v>5</v>
      </c>
      <c r="E13" s="16" t="s">
        <v>5</v>
      </c>
      <c r="F13" s="18">
        <f>_xlfn.VAR.S(A12:A61)</f>
        <v>2.3363265306122454</v>
      </c>
    </row>
    <row r="14" spans="1:22" ht="15" thickBot="1" x14ac:dyDescent="0.35">
      <c r="A14" s="7">
        <v>2</v>
      </c>
      <c r="E14" s="11" t="s">
        <v>6</v>
      </c>
      <c r="F14" s="19">
        <f>_xlfn.STDEV.S(A12:A61)</f>
        <v>1.5285046714394579</v>
      </c>
    </row>
    <row r="15" spans="1:22" x14ac:dyDescent="0.3">
      <c r="A15" s="7">
        <v>4</v>
      </c>
    </row>
    <row r="16" spans="1:22" x14ac:dyDescent="0.3">
      <c r="A16" s="7">
        <v>6</v>
      </c>
    </row>
    <row r="17" spans="1:8" x14ac:dyDescent="0.3">
      <c r="A17" s="7">
        <v>2</v>
      </c>
    </row>
    <row r="18" spans="1:8" x14ac:dyDescent="0.3">
      <c r="A18" s="7">
        <v>3</v>
      </c>
      <c r="H18" t="s">
        <v>43</v>
      </c>
    </row>
    <row r="19" spans="1:8" x14ac:dyDescent="0.3">
      <c r="A19" s="7">
        <v>4</v>
      </c>
    </row>
    <row r="20" spans="1:8" x14ac:dyDescent="0.3">
      <c r="A20" s="7">
        <v>2</v>
      </c>
    </row>
    <row r="21" spans="1:8" x14ac:dyDescent="0.3">
      <c r="A21" s="7">
        <v>5</v>
      </c>
    </row>
    <row r="22" spans="1:8" x14ac:dyDescent="0.3">
      <c r="A22" s="7">
        <v>7</v>
      </c>
    </row>
    <row r="23" spans="1:8" x14ac:dyDescent="0.3">
      <c r="A23" s="7">
        <v>2</v>
      </c>
    </row>
    <row r="24" spans="1:8" x14ac:dyDescent="0.3">
      <c r="A24" s="7">
        <v>3</v>
      </c>
    </row>
    <row r="25" spans="1:8" x14ac:dyDescent="0.3">
      <c r="A25" s="7">
        <v>4</v>
      </c>
    </row>
    <row r="26" spans="1:8" x14ac:dyDescent="0.3">
      <c r="A26" s="7">
        <v>2</v>
      </c>
    </row>
    <row r="27" spans="1:8" x14ac:dyDescent="0.3">
      <c r="A27" s="7">
        <v>4</v>
      </c>
    </row>
    <row r="28" spans="1:8" x14ac:dyDescent="0.3">
      <c r="A28" s="7">
        <v>2</v>
      </c>
    </row>
    <row r="29" spans="1:8" x14ac:dyDescent="0.3">
      <c r="A29" s="7">
        <v>3</v>
      </c>
    </row>
    <row r="30" spans="1:8" x14ac:dyDescent="0.3">
      <c r="A30" s="7">
        <v>5</v>
      </c>
    </row>
    <row r="31" spans="1:8" x14ac:dyDescent="0.3">
      <c r="A31" s="7">
        <v>6</v>
      </c>
    </row>
    <row r="32" spans="1:8" x14ac:dyDescent="0.3">
      <c r="A32" s="7">
        <v>3</v>
      </c>
    </row>
    <row r="33" spans="1:1" x14ac:dyDescent="0.3">
      <c r="A33" s="7">
        <v>2</v>
      </c>
    </row>
    <row r="34" spans="1:1" x14ac:dyDescent="0.3">
      <c r="A34" s="7">
        <v>1</v>
      </c>
    </row>
    <row r="35" spans="1:1" x14ac:dyDescent="0.3">
      <c r="A35" s="7">
        <v>4</v>
      </c>
    </row>
    <row r="36" spans="1:1" x14ac:dyDescent="0.3">
      <c r="A36" s="7">
        <v>2</v>
      </c>
    </row>
    <row r="37" spans="1:1" x14ac:dyDescent="0.3">
      <c r="A37" s="7">
        <v>4</v>
      </c>
    </row>
    <row r="38" spans="1:1" x14ac:dyDescent="0.3">
      <c r="A38" s="7">
        <v>5</v>
      </c>
    </row>
    <row r="39" spans="1:1" x14ac:dyDescent="0.3">
      <c r="A39" s="7">
        <v>3</v>
      </c>
    </row>
    <row r="40" spans="1:1" x14ac:dyDescent="0.3">
      <c r="A40" s="7">
        <v>2</v>
      </c>
    </row>
    <row r="41" spans="1:1" x14ac:dyDescent="0.3">
      <c r="A41" s="7">
        <v>7</v>
      </c>
    </row>
    <row r="42" spans="1:1" x14ac:dyDescent="0.3">
      <c r="A42" s="7">
        <v>2</v>
      </c>
    </row>
    <row r="43" spans="1:1" x14ac:dyDescent="0.3">
      <c r="A43" s="7">
        <v>3</v>
      </c>
    </row>
    <row r="44" spans="1:1" x14ac:dyDescent="0.3">
      <c r="A44" s="7">
        <v>4</v>
      </c>
    </row>
    <row r="45" spans="1:1" x14ac:dyDescent="0.3">
      <c r="A45" s="7">
        <v>5</v>
      </c>
    </row>
    <row r="46" spans="1:1" x14ac:dyDescent="0.3">
      <c r="A46" s="7">
        <v>1</v>
      </c>
    </row>
    <row r="47" spans="1:1" x14ac:dyDescent="0.3">
      <c r="A47" s="7">
        <v>6</v>
      </c>
    </row>
    <row r="48" spans="1:1" x14ac:dyDescent="0.3">
      <c r="A48" s="7">
        <v>2</v>
      </c>
    </row>
    <row r="49" spans="1:1" x14ac:dyDescent="0.3">
      <c r="A49" s="7">
        <v>4</v>
      </c>
    </row>
    <row r="50" spans="1:1" x14ac:dyDescent="0.3">
      <c r="A50" s="7">
        <v>3</v>
      </c>
    </row>
    <row r="51" spans="1:1" x14ac:dyDescent="0.3">
      <c r="A51" s="7">
        <v>5</v>
      </c>
    </row>
    <row r="52" spans="1:1" x14ac:dyDescent="0.3">
      <c r="A52" s="7">
        <v>3</v>
      </c>
    </row>
    <row r="53" spans="1:1" x14ac:dyDescent="0.3">
      <c r="A53" s="7">
        <v>2</v>
      </c>
    </row>
    <row r="54" spans="1:1" x14ac:dyDescent="0.3">
      <c r="A54" s="7">
        <v>4</v>
      </c>
    </row>
    <row r="55" spans="1:1" x14ac:dyDescent="0.3">
      <c r="A55" s="7">
        <v>2</v>
      </c>
    </row>
    <row r="56" spans="1:1" x14ac:dyDescent="0.3">
      <c r="A56" s="7">
        <v>6</v>
      </c>
    </row>
    <row r="57" spans="1:1" x14ac:dyDescent="0.3">
      <c r="A57" s="7">
        <v>3</v>
      </c>
    </row>
    <row r="58" spans="1:1" x14ac:dyDescent="0.3">
      <c r="A58" s="7">
        <v>2</v>
      </c>
    </row>
    <row r="59" spans="1:1" x14ac:dyDescent="0.3">
      <c r="A59" s="7">
        <v>4</v>
      </c>
    </row>
    <row r="60" spans="1:1" x14ac:dyDescent="0.3">
      <c r="A60" s="7">
        <v>5</v>
      </c>
    </row>
    <row r="61" spans="1:1" ht="15" thickBot="1" x14ac:dyDescent="0.35">
      <c r="A61" s="8">
        <v>3</v>
      </c>
    </row>
  </sheetData>
  <mergeCells count="1">
    <mergeCell ref="A1:V7"/>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C41CC3-A350-4410-B291-556A13F2856D}">
  <dimension ref="A1:V25"/>
  <sheetViews>
    <sheetView workbookViewId="0">
      <selection activeCell="D17" sqref="D17"/>
    </sheetView>
  </sheetViews>
  <sheetFormatPr defaultRowHeight="14.4" x14ac:dyDescent="0.3"/>
  <sheetData>
    <row r="1" spans="1:22" x14ac:dyDescent="0.3">
      <c r="A1" s="34" t="s">
        <v>45</v>
      </c>
      <c r="B1" s="36"/>
      <c r="C1" s="36"/>
      <c r="D1" s="36"/>
      <c r="E1" s="36"/>
      <c r="F1" s="36"/>
      <c r="G1" s="36"/>
      <c r="H1" s="36"/>
      <c r="I1" s="36"/>
      <c r="J1" s="36"/>
      <c r="K1" s="36"/>
      <c r="L1" s="36"/>
      <c r="M1" s="36"/>
      <c r="N1" s="36"/>
      <c r="O1" s="36"/>
      <c r="P1" s="36"/>
      <c r="Q1" s="36"/>
      <c r="R1" s="36"/>
      <c r="S1" s="36"/>
      <c r="T1" s="36"/>
      <c r="U1" s="36"/>
      <c r="V1" s="36"/>
    </row>
    <row r="2" spans="1:22" x14ac:dyDescent="0.3">
      <c r="A2" s="36"/>
      <c r="B2" s="36"/>
      <c r="C2" s="36"/>
      <c r="D2" s="36"/>
      <c r="E2" s="36"/>
      <c r="F2" s="36"/>
      <c r="G2" s="36"/>
      <c r="H2" s="36"/>
      <c r="I2" s="36"/>
      <c r="J2" s="36"/>
      <c r="K2" s="36"/>
      <c r="L2" s="36"/>
      <c r="M2" s="36"/>
      <c r="N2" s="36"/>
      <c r="O2" s="36"/>
      <c r="P2" s="36"/>
      <c r="Q2" s="36"/>
      <c r="R2" s="36"/>
      <c r="S2" s="36"/>
      <c r="T2" s="36"/>
      <c r="U2" s="36"/>
      <c r="V2" s="36"/>
    </row>
    <row r="3" spans="1:22" x14ac:dyDescent="0.3">
      <c r="A3" s="36"/>
      <c r="B3" s="36"/>
      <c r="C3" s="36"/>
      <c r="D3" s="36"/>
      <c r="E3" s="36"/>
      <c r="F3" s="36"/>
      <c r="G3" s="36"/>
      <c r="H3" s="36"/>
      <c r="I3" s="36"/>
      <c r="J3" s="36"/>
      <c r="K3" s="36"/>
      <c r="L3" s="36"/>
      <c r="M3" s="36"/>
      <c r="N3" s="36"/>
      <c r="O3" s="36"/>
      <c r="P3" s="36"/>
      <c r="Q3" s="36"/>
      <c r="R3" s="36"/>
      <c r="S3" s="36"/>
      <c r="T3" s="36"/>
      <c r="U3" s="36"/>
      <c r="V3" s="36"/>
    </row>
    <row r="4" spans="1:22" x14ac:dyDescent="0.3">
      <c r="A4" s="36"/>
      <c r="B4" s="36"/>
      <c r="C4" s="36"/>
      <c r="D4" s="36"/>
      <c r="E4" s="36"/>
      <c r="F4" s="36"/>
      <c r="G4" s="36"/>
      <c r="H4" s="36"/>
      <c r="I4" s="36"/>
      <c r="J4" s="36"/>
      <c r="K4" s="36"/>
      <c r="L4" s="36"/>
      <c r="M4" s="36"/>
      <c r="N4" s="36"/>
      <c r="O4" s="36"/>
      <c r="P4" s="36"/>
      <c r="Q4" s="36"/>
      <c r="R4" s="36"/>
      <c r="S4" s="36"/>
      <c r="T4" s="36"/>
      <c r="U4" s="36"/>
      <c r="V4" s="36"/>
    </row>
    <row r="5" spans="1:22" x14ac:dyDescent="0.3">
      <c r="A5" s="36"/>
      <c r="B5" s="36"/>
      <c r="C5" s="36"/>
      <c r="D5" s="36"/>
      <c r="E5" s="36"/>
      <c r="F5" s="36"/>
      <c r="G5" s="36"/>
      <c r="H5" s="36"/>
      <c r="I5" s="36"/>
      <c r="J5" s="36"/>
      <c r="K5" s="36"/>
      <c r="L5" s="36"/>
      <c r="M5" s="36"/>
      <c r="N5" s="36"/>
      <c r="O5" s="36"/>
      <c r="P5" s="36"/>
      <c r="Q5" s="36"/>
      <c r="R5" s="36"/>
      <c r="S5" s="36"/>
      <c r="T5" s="36"/>
      <c r="U5" s="36"/>
      <c r="V5" s="36"/>
    </row>
    <row r="6" spans="1:22" x14ac:dyDescent="0.3">
      <c r="A6" s="36"/>
      <c r="B6" s="36"/>
      <c r="C6" s="36"/>
      <c r="D6" s="36"/>
      <c r="E6" s="36"/>
      <c r="F6" s="36"/>
      <c r="G6" s="36"/>
      <c r="H6" s="36"/>
      <c r="I6" s="36"/>
      <c r="J6" s="36"/>
      <c r="K6" s="36"/>
      <c r="L6" s="36"/>
      <c r="M6" s="36"/>
      <c r="N6" s="36"/>
      <c r="O6" s="36"/>
      <c r="P6" s="36"/>
      <c r="Q6" s="36"/>
      <c r="R6" s="36"/>
      <c r="S6" s="36"/>
      <c r="T6" s="36"/>
      <c r="U6" s="36"/>
      <c r="V6" s="36"/>
    </row>
    <row r="7" spans="1:22" x14ac:dyDescent="0.3">
      <c r="A7" s="36"/>
      <c r="B7" s="36"/>
      <c r="C7" s="36"/>
      <c r="D7" s="36"/>
      <c r="E7" s="36"/>
      <c r="F7" s="36"/>
      <c r="G7" s="36"/>
      <c r="H7" s="36"/>
      <c r="I7" s="36"/>
      <c r="J7" s="36"/>
      <c r="K7" s="36"/>
      <c r="L7" s="36"/>
      <c r="M7" s="36"/>
      <c r="N7" s="36"/>
      <c r="O7" s="36"/>
      <c r="P7" s="36"/>
      <c r="Q7" s="36"/>
      <c r="R7" s="36"/>
      <c r="S7" s="36"/>
      <c r="T7" s="36"/>
      <c r="U7" s="36"/>
      <c r="V7" s="36"/>
    </row>
    <row r="8" spans="1:22" x14ac:dyDescent="0.3">
      <c r="A8" s="36"/>
      <c r="B8" s="36"/>
      <c r="C8" s="36"/>
      <c r="D8" s="36"/>
      <c r="E8" s="36"/>
      <c r="F8" s="36"/>
      <c r="G8" s="36"/>
      <c r="H8" s="36"/>
      <c r="I8" s="36"/>
      <c r="J8" s="36"/>
      <c r="K8" s="36"/>
      <c r="L8" s="36"/>
      <c r="M8" s="36"/>
      <c r="N8" s="36"/>
      <c r="O8" s="36"/>
      <c r="P8" s="36"/>
      <c r="Q8" s="36"/>
      <c r="R8" s="36"/>
      <c r="S8" s="36"/>
      <c r="T8" s="36"/>
      <c r="U8" s="36"/>
      <c r="V8" s="36"/>
    </row>
    <row r="9" spans="1:22" x14ac:dyDescent="0.3">
      <c r="A9" s="2"/>
      <c r="B9" s="2"/>
      <c r="C9" s="2"/>
      <c r="D9" s="2"/>
      <c r="E9" s="2"/>
      <c r="F9" s="2"/>
      <c r="G9" s="2"/>
      <c r="H9" s="2"/>
      <c r="I9" s="2"/>
      <c r="J9" s="2"/>
      <c r="K9" s="2"/>
      <c r="L9" s="2"/>
    </row>
    <row r="10" spans="1:22" x14ac:dyDescent="0.3">
      <c r="A10" s="2"/>
      <c r="B10" s="2"/>
      <c r="C10" s="2"/>
      <c r="D10" s="2"/>
      <c r="E10" s="2"/>
      <c r="F10" s="2"/>
      <c r="G10" s="2"/>
      <c r="H10" s="2"/>
      <c r="I10" s="2"/>
      <c r="J10" s="2"/>
      <c r="K10" s="2"/>
      <c r="L10" s="2"/>
    </row>
    <row r="11" spans="1:22" x14ac:dyDescent="0.3">
      <c r="A11" s="2"/>
      <c r="B11" s="2"/>
      <c r="C11" s="2"/>
      <c r="D11" s="2"/>
      <c r="E11" s="2"/>
      <c r="F11" s="2"/>
      <c r="G11" s="2"/>
      <c r="H11" s="2"/>
      <c r="I11" s="2"/>
      <c r="J11" s="2"/>
      <c r="K11" s="2"/>
      <c r="L11" s="2"/>
    </row>
    <row r="12" spans="1:22" ht="15" thickBot="1" x14ac:dyDescent="0.35">
      <c r="A12" s="2"/>
      <c r="B12" s="2"/>
      <c r="C12" s="2"/>
      <c r="D12" s="2"/>
      <c r="E12" s="2"/>
      <c r="F12" s="2"/>
      <c r="G12" s="2"/>
      <c r="H12" s="2"/>
      <c r="I12" s="2"/>
      <c r="J12" s="2"/>
      <c r="K12" s="2"/>
      <c r="L12" s="2"/>
    </row>
    <row r="13" spans="1:22" x14ac:dyDescent="0.3">
      <c r="A13" s="25" t="s">
        <v>44</v>
      </c>
      <c r="B13" s="2"/>
      <c r="C13" s="2"/>
      <c r="D13" s="2"/>
      <c r="E13" s="2"/>
      <c r="F13" s="2"/>
      <c r="G13" s="2"/>
      <c r="H13" s="2"/>
      <c r="I13" s="2"/>
      <c r="J13" s="2"/>
      <c r="K13" s="2"/>
      <c r="L13" s="2"/>
    </row>
    <row r="14" spans="1:22" ht="15" thickBot="1" x14ac:dyDescent="0.35">
      <c r="A14" s="26">
        <v>120</v>
      </c>
    </row>
    <row r="15" spans="1:22" x14ac:dyDescent="0.3">
      <c r="A15" s="26">
        <v>150</v>
      </c>
      <c r="D15" s="9" t="s">
        <v>0</v>
      </c>
      <c r="E15" s="10">
        <f>AVERAGE(A14:A25)</f>
        <v>132.5</v>
      </c>
    </row>
    <row r="16" spans="1:22" ht="15" thickBot="1" x14ac:dyDescent="0.35">
      <c r="A16" s="26">
        <v>110</v>
      </c>
      <c r="D16" s="11" t="s">
        <v>9</v>
      </c>
      <c r="E16" s="12">
        <f>MAX(A14:A25)-MIN(A14:A25)</f>
        <v>45</v>
      </c>
    </row>
    <row r="17" spans="1:1" x14ac:dyDescent="0.3">
      <c r="A17" s="26">
        <v>135</v>
      </c>
    </row>
    <row r="18" spans="1:1" x14ac:dyDescent="0.3">
      <c r="A18" s="26">
        <v>125</v>
      </c>
    </row>
    <row r="19" spans="1:1" x14ac:dyDescent="0.3">
      <c r="A19" s="26">
        <v>140</v>
      </c>
    </row>
    <row r="20" spans="1:1" x14ac:dyDescent="0.3">
      <c r="A20" s="26">
        <v>130</v>
      </c>
    </row>
    <row r="21" spans="1:1" x14ac:dyDescent="0.3">
      <c r="A21" s="26">
        <v>155</v>
      </c>
    </row>
    <row r="22" spans="1:1" x14ac:dyDescent="0.3">
      <c r="A22" s="26">
        <v>115</v>
      </c>
    </row>
    <row r="23" spans="1:1" x14ac:dyDescent="0.3">
      <c r="A23" s="26">
        <v>145</v>
      </c>
    </row>
    <row r="24" spans="1:1" x14ac:dyDescent="0.3">
      <c r="A24" s="26">
        <v>135</v>
      </c>
    </row>
    <row r="25" spans="1:1" ht="15" thickBot="1" x14ac:dyDescent="0.35">
      <c r="A25" s="27">
        <v>130</v>
      </c>
    </row>
  </sheetData>
  <mergeCells count="1">
    <mergeCell ref="A1:V8"/>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0B2367-2E86-4465-885B-DE0F2491E4C5}">
  <dimension ref="A1:V24"/>
  <sheetViews>
    <sheetView workbookViewId="0">
      <selection activeCell="F16" sqref="F16"/>
    </sheetView>
  </sheetViews>
  <sheetFormatPr defaultRowHeight="14.4" x14ac:dyDescent="0.3"/>
  <sheetData>
    <row r="1" spans="1:22" x14ac:dyDescent="0.3">
      <c r="A1" s="34" t="s">
        <v>46</v>
      </c>
      <c r="B1" s="36"/>
      <c r="C1" s="36"/>
      <c r="D1" s="36"/>
      <c r="E1" s="36"/>
      <c r="F1" s="36"/>
      <c r="G1" s="36"/>
      <c r="H1" s="36"/>
      <c r="I1" s="36"/>
      <c r="J1" s="36"/>
      <c r="K1" s="36"/>
      <c r="L1" s="36"/>
      <c r="M1" s="36"/>
      <c r="N1" s="36"/>
      <c r="O1" s="36"/>
      <c r="P1" s="36"/>
      <c r="Q1" s="36"/>
      <c r="R1" s="36"/>
      <c r="S1" s="36"/>
      <c r="T1" s="36"/>
      <c r="U1" s="36"/>
      <c r="V1" s="36"/>
    </row>
    <row r="2" spans="1:22" x14ac:dyDescent="0.3">
      <c r="A2" s="36"/>
      <c r="B2" s="36"/>
      <c r="C2" s="36"/>
      <c r="D2" s="36"/>
      <c r="E2" s="36"/>
      <c r="F2" s="36"/>
      <c r="G2" s="36"/>
      <c r="H2" s="36"/>
      <c r="I2" s="36"/>
      <c r="J2" s="36"/>
      <c r="K2" s="36"/>
      <c r="L2" s="36"/>
      <c r="M2" s="36"/>
      <c r="N2" s="36"/>
      <c r="O2" s="36"/>
      <c r="P2" s="36"/>
      <c r="Q2" s="36"/>
      <c r="R2" s="36"/>
      <c r="S2" s="36"/>
      <c r="T2" s="36"/>
      <c r="U2" s="36"/>
      <c r="V2" s="36"/>
    </row>
    <row r="3" spans="1:22" x14ac:dyDescent="0.3">
      <c r="A3" s="36"/>
      <c r="B3" s="36"/>
      <c r="C3" s="36"/>
      <c r="D3" s="36"/>
      <c r="E3" s="36"/>
      <c r="F3" s="36"/>
      <c r="G3" s="36"/>
      <c r="H3" s="36"/>
      <c r="I3" s="36"/>
      <c r="J3" s="36"/>
      <c r="K3" s="36"/>
      <c r="L3" s="36"/>
      <c r="M3" s="36"/>
      <c r="N3" s="36"/>
      <c r="O3" s="36"/>
      <c r="P3" s="36"/>
      <c r="Q3" s="36"/>
      <c r="R3" s="36"/>
      <c r="S3" s="36"/>
      <c r="T3" s="36"/>
      <c r="U3" s="36"/>
      <c r="V3" s="36"/>
    </row>
    <row r="4" spans="1:22" x14ac:dyDescent="0.3">
      <c r="A4" s="36"/>
      <c r="B4" s="36"/>
      <c r="C4" s="36"/>
      <c r="D4" s="36"/>
      <c r="E4" s="36"/>
      <c r="F4" s="36"/>
      <c r="G4" s="36"/>
      <c r="H4" s="36"/>
      <c r="I4" s="36"/>
      <c r="J4" s="36"/>
      <c r="K4" s="36"/>
      <c r="L4" s="36"/>
      <c r="M4" s="36"/>
      <c r="N4" s="36"/>
      <c r="O4" s="36"/>
      <c r="P4" s="36"/>
      <c r="Q4" s="36"/>
      <c r="R4" s="36"/>
      <c r="S4" s="36"/>
      <c r="T4" s="36"/>
      <c r="U4" s="36"/>
      <c r="V4" s="36"/>
    </row>
    <row r="5" spans="1:22" x14ac:dyDescent="0.3">
      <c r="A5" s="36"/>
      <c r="B5" s="36"/>
      <c r="C5" s="36"/>
      <c r="D5" s="36"/>
      <c r="E5" s="36"/>
      <c r="F5" s="36"/>
      <c r="G5" s="36"/>
      <c r="H5" s="36"/>
      <c r="I5" s="36"/>
      <c r="J5" s="36"/>
      <c r="K5" s="36"/>
      <c r="L5" s="36"/>
      <c r="M5" s="36"/>
      <c r="N5" s="36"/>
      <c r="O5" s="36"/>
      <c r="P5" s="36"/>
      <c r="Q5" s="36"/>
      <c r="R5" s="36"/>
      <c r="S5" s="36"/>
      <c r="T5" s="36"/>
      <c r="U5" s="36"/>
      <c r="V5" s="36"/>
    </row>
    <row r="6" spans="1:22" x14ac:dyDescent="0.3">
      <c r="A6" s="36"/>
      <c r="B6" s="36"/>
      <c r="C6" s="36"/>
      <c r="D6" s="36"/>
      <c r="E6" s="36"/>
      <c r="F6" s="36"/>
      <c r="G6" s="36"/>
      <c r="H6" s="36"/>
      <c r="I6" s="36"/>
      <c r="J6" s="36"/>
      <c r="K6" s="36"/>
      <c r="L6" s="36"/>
      <c r="M6" s="36"/>
      <c r="N6" s="36"/>
      <c r="O6" s="36"/>
      <c r="P6" s="36"/>
      <c r="Q6" s="36"/>
      <c r="R6" s="36"/>
      <c r="S6" s="36"/>
      <c r="T6" s="36"/>
      <c r="U6" s="36"/>
      <c r="V6" s="36"/>
    </row>
    <row r="7" spans="1:22" x14ac:dyDescent="0.3">
      <c r="A7" s="36"/>
      <c r="B7" s="36"/>
      <c r="C7" s="36"/>
      <c r="D7" s="36"/>
      <c r="E7" s="36"/>
      <c r="F7" s="36"/>
      <c r="G7" s="36"/>
      <c r="H7" s="36"/>
      <c r="I7" s="36"/>
      <c r="J7" s="36"/>
      <c r="K7" s="36"/>
      <c r="L7" s="36"/>
      <c r="M7" s="36"/>
      <c r="N7" s="36"/>
      <c r="O7" s="36"/>
      <c r="P7" s="36"/>
      <c r="Q7" s="36"/>
      <c r="R7" s="36"/>
      <c r="S7" s="36"/>
      <c r="T7" s="36"/>
      <c r="U7" s="36"/>
      <c r="V7" s="36"/>
    </row>
    <row r="8" spans="1:22" x14ac:dyDescent="0.3">
      <c r="A8" s="36"/>
      <c r="B8" s="36"/>
      <c r="C8" s="36"/>
      <c r="D8" s="36"/>
      <c r="E8" s="36"/>
      <c r="F8" s="36"/>
      <c r="G8" s="36"/>
      <c r="H8" s="36"/>
      <c r="I8" s="36"/>
      <c r="J8" s="36"/>
      <c r="K8" s="36"/>
      <c r="L8" s="36"/>
      <c r="M8" s="36"/>
      <c r="N8" s="36"/>
      <c r="O8" s="36"/>
      <c r="P8" s="36"/>
      <c r="Q8" s="36"/>
      <c r="R8" s="36"/>
      <c r="S8" s="36"/>
      <c r="T8" s="36"/>
      <c r="U8" s="36"/>
      <c r="V8" s="36"/>
    </row>
    <row r="9" spans="1:22" x14ac:dyDescent="0.3">
      <c r="A9" s="36"/>
      <c r="B9" s="36"/>
      <c r="C9" s="36"/>
      <c r="D9" s="36"/>
      <c r="E9" s="36"/>
      <c r="F9" s="36"/>
      <c r="G9" s="36"/>
      <c r="H9" s="36"/>
      <c r="I9" s="36"/>
      <c r="J9" s="36"/>
      <c r="K9" s="36"/>
      <c r="L9" s="36"/>
      <c r="M9" s="36"/>
      <c r="N9" s="36"/>
      <c r="O9" s="36"/>
      <c r="P9" s="36"/>
      <c r="Q9" s="36"/>
      <c r="R9" s="36"/>
      <c r="S9" s="36"/>
      <c r="T9" s="36"/>
      <c r="U9" s="36"/>
      <c r="V9" s="36"/>
    </row>
    <row r="13" spans="1:22" ht="15" thickBot="1" x14ac:dyDescent="0.35"/>
    <row r="14" spans="1:22" x14ac:dyDescent="0.3">
      <c r="A14" s="9" t="s">
        <v>10</v>
      </c>
      <c r="B14" s="23" t="s">
        <v>11</v>
      </c>
      <c r="C14" s="23" t="s">
        <v>12</v>
      </c>
      <c r="D14" s="23" t="s">
        <v>13</v>
      </c>
      <c r="E14" s="22" t="s">
        <v>14</v>
      </c>
      <c r="G14" s="37" t="s">
        <v>10</v>
      </c>
      <c r="H14" s="38"/>
      <c r="J14" s="37" t="s">
        <v>11</v>
      </c>
      <c r="K14" s="38"/>
      <c r="M14" s="37" t="s">
        <v>12</v>
      </c>
      <c r="N14" s="38"/>
      <c r="P14" s="37" t="s">
        <v>13</v>
      </c>
      <c r="Q14" s="38"/>
      <c r="S14" s="39" t="s">
        <v>14</v>
      </c>
      <c r="T14" s="40"/>
    </row>
    <row r="15" spans="1:22" x14ac:dyDescent="0.3">
      <c r="A15" s="20">
        <v>30</v>
      </c>
      <c r="B15" s="1">
        <v>25</v>
      </c>
      <c r="C15" s="1">
        <v>22</v>
      </c>
      <c r="D15" s="1">
        <v>18</v>
      </c>
      <c r="E15" s="17">
        <v>35</v>
      </c>
      <c r="G15" s="20" t="s">
        <v>15</v>
      </c>
      <c r="H15" s="17">
        <f>AVERAGE(A15:A24)</f>
        <v>30.6</v>
      </c>
      <c r="J15" s="20" t="s">
        <v>15</v>
      </c>
      <c r="K15" s="17">
        <f>AVERAGE(B15:B24)</f>
        <v>25.9</v>
      </c>
      <c r="M15" s="20" t="s">
        <v>15</v>
      </c>
      <c r="N15" s="17">
        <f>AVERAGE(C15:C24)</f>
        <v>22.9</v>
      </c>
      <c r="P15" s="20" t="s">
        <v>15</v>
      </c>
      <c r="Q15" s="17">
        <f>AVERAGE(D15:D24)</f>
        <v>18.8</v>
      </c>
      <c r="S15" s="20" t="s">
        <v>15</v>
      </c>
      <c r="T15" s="17">
        <f>AVERAGE(E15:E24)</f>
        <v>34.200000000000003</v>
      </c>
    </row>
    <row r="16" spans="1:22" x14ac:dyDescent="0.3">
      <c r="A16" s="20">
        <v>32</v>
      </c>
      <c r="B16" s="1">
        <v>27</v>
      </c>
      <c r="C16" s="1">
        <v>23</v>
      </c>
      <c r="D16" s="1">
        <v>17</v>
      </c>
      <c r="E16" s="17">
        <v>36</v>
      </c>
      <c r="G16" s="20" t="s">
        <v>4</v>
      </c>
      <c r="H16" s="17">
        <f>MAX(A15:A24)-MIN(A15:A24)</f>
        <v>5</v>
      </c>
      <c r="J16" s="20" t="s">
        <v>4</v>
      </c>
      <c r="K16" s="17">
        <f>MAX(B15:B24)-MIN(B15:B24)</f>
        <v>5</v>
      </c>
      <c r="M16" s="20" t="s">
        <v>4</v>
      </c>
      <c r="N16" s="17">
        <f>MAX(C15:C24)-MIN(C15:C24)</f>
        <v>5</v>
      </c>
      <c r="P16" s="20" t="s">
        <v>4</v>
      </c>
      <c r="Q16" s="17">
        <f>MAX(D15:D24)-MIN(D15:D24)</f>
        <v>4</v>
      </c>
      <c r="S16" s="20" t="s">
        <v>4</v>
      </c>
      <c r="T16" s="17">
        <f>MAX(E15:E24)-MIN(E15:E24)</f>
        <v>4</v>
      </c>
    </row>
    <row r="17" spans="1:20" ht="15" thickBot="1" x14ac:dyDescent="0.35">
      <c r="A17" s="20">
        <v>33</v>
      </c>
      <c r="B17" s="1">
        <v>26</v>
      </c>
      <c r="C17" s="1">
        <v>20</v>
      </c>
      <c r="D17" s="1">
        <v>19</v>
      </c>
      <c r="E17" s="17">
        <v>34</v>
      </c>
      <c r="G17" s="21" t="s">
        <v>16</v>
      </c>
      <c r="H17" s="12">
        <f>_xlfn.VAR.S(A15:A24)</f>
        <v>2.2666666666666675</v>
      </c>
      <c r="J17" s="21" t="s">
        <v>16</v>
      </c>
      <c r="K17" s="12">
        <f>_xlfn.VAR.S(B15:B24)</f>
        <v>2.7666666666666675</v>
      </c>
      <c r="M17" s="21" t="s">
        <v>16</v>
      </c>
      <c r="N17" s="12">
        <f>_xlfn.VAR.S(C15:C24)</f>
        <v>2.7666666666666675</v>
      </c>
      <c r="P17" s="21" t="s">
        <v>16</v>
      </c>
      <c r="Q17" s="12">
        <f>_xlfn.VAR.S(D15:D24)</f>
        <v>1.7333333333333332</v>
      </c>
      <c r="S17" s="21" t="s">
        <v>16</v>
      </c>
      <c r="T17" s="12">
        <f>_xlfn.VAR.S(E15:E24)</f>
        <v>1.7333333333333332</v>
      </c>
    </row>
    <row r="18" spans="1:20" x14ac:dyDescent="0.3">
      <c r="A18" s="20">
        <v>28</v>
      </c>
      <c r="B18" s="1">
        <v>23</v>
      </c>
      <c r="C18" s="1">
        <v>25</v>
      </c>
      <c r="D18" s="1">
        <v>20</v>
      </c>
      <c r="E18" s="17">
        <v>35</v>
      </c>
    </row>
    <row r="19" spans="1:20" x14ac:dyDescent="0.3">
      <c r="A19" s="20">
        <v>31</v>
      </c>
      <c r="B19" s="1">
        <v>28</v>
      </c>
      <c r="C19" s="1">
        <v>21</v>
      </c>
      <c r="D19" s="1">
        <v>21</v>
      </c>
      <c r="E19" s="17">
        <v>33</v>
      </c>
    </row>
    <row r="20" spans="1:20" x14ac:dyDescent="0.3">
      <c r="A20" s="20">
        <v>30</v>
      </c>
      <c r="B20" s="1">
        <v>24</v>
      </c>
      <c r="C20" s="1">
        <v>24</v>
      </c>
      <c r="D20" s="1">
        <v>18</v>
      </c>
      <c r="E20" s="17">
        <v>34</v>
      </c>
    </row>
    <row r="21" spans="1:20" x14ac:dyDescent="0.3">
      <c r="A21" s="20">
        <v>29</v>
      </c>
      <c r="B21" s="1">
        <v>26</v>
      </c>
      <c r="C21" s="1">
        <v>23</v>
      </c>
      <c r="D21" s="1">
        <v>19</v>
      </c>
      <c r="E21" s="17">
        <v>32</v>
      </c>
    </row>
    <row r="22" spans="1:20" x14ac:dyDescent="0.3">
      <c r="A22" s="20">
        <v>30</v>
      </c>
      <c r="B22" s="1">
        <v>25</v>
      </c>
      <c r="C22" s="1">
        <v>22</v>
      </c>
      <c r="D22" s="1">
        <v>17</v>
      </c>
      <c r="E22" s="17">
        <v>33</v>
      </c>
    </row>
    <row r="23" spans="1:20" x14ac:dyDescent="0.3">
      <c r="A23" s="20">
        <v>32</v>
      </c>
      <c r="B23" s="1">
        <v>27</v>
      </c>
      <c r="C23" s="1">
        <v>25</v>
      </c>
      <c r="D23" s="1">
        <v>20</v>
      </c>
      <c r="E23" s="17">
        <v>36</v>
      </c>
    </row>
    <row r="24" spans="1:20" ht="15" thickBot="1" x14ac:dyDescent="0.35">
      <c r="A24" s="21">
        <v>31</v>
      </c>
      <c r="B24" s="24">
        <v>28</v>
      </c>
      <c r="C24" s="24">
        <v>24</v>
      </c>
      <c r="D24" s="24">
        <v>19</v>
      </c>
      <c r="E24" s="12">
        <v>34</v>
      </c>
    </row>
  </sheetData>
  <mergeCells count="6">
    <mergeCell ref="A1:V9"/>
    <mergeCell ref="G14:H14"/>
    <mergeCell ref="J14:K14"/>
    <mergeCell ref="M14:N14"/>
    <mergeCell ref="P14:Q14"/>
    <mergeCell ref="S14:T14"/>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CD0B506-A3F3-4483-8F4F-0E42E93D0FB7}">
  <dimension ref="A1:T20"/>
  <sheetViews>
    <sheetView tabSelected="1" topLeftCell="A9" workbookViewId="0">
      <selection activeCell="P32" sqref="P32"/>
    </sheetView>
  </sheetViews>
  <sheetFormatPr defaultRowHeight="14.4" x14ac:dyDescent="0.3"/>
  <cols>
    <col min="2" max="2" width="9.6640625" customWidth="1"/>
  </cols>
  <sheetData>
    <row r="1" spans="1:20" x14ac:dyDescent="0.3">
      <c r="A1" s="34" t="s">
        <v>47</v>
      </c>
      <c r="B1" s="36"/>
      <c r="C1" s="36"/>
      <c r="D1" s="36"/>
      <c r="E1" s="36"/>
      <c r="F1" s="36"/>
      <c r="G1" s="36"/>
      <c r="H1" s="36"/>
      <c r="I1" s="36"/>
      <c r="J1" s="36"/>
      <c r="K1" s="36"/>
      <c r="L1" s="36"/>
      <c r="M1" s="36"/>
      <c r="N1" s="36"/>
      <c r="O1" s="36"/>
      <c r="P1" s="36"/>
      <c r="Q1" s="36"/>
      <c r="R1" s="36"/>
      <c r="S1" s="36"/>
      <c r="T1" s="36"/>
    </row>
    <row r="2" spans="1:20" x14ac:dyDescent="0.3">
      <c r="A2" s="36"/>
      <c r="B2" s="36"/>
      <c r="C2" s="36"/>
      <c r="D2" s="36"/>
      <c r="E2" s="36"/>
      <c r="F2" s="36"/>
      <c r="G2" s="36"/>
      <c r="H2" s="36"/>
      <c r="I2" s="36"/>
      <c r="J2" s="36"/>
      <c r="K2" s="36"/>
      <c r="L2" s="36"/>
      <c r="M2" s="36"/>
      <c r="N2" s="36"/>
      <c r="O2" s="36"/>
      <c r="P2" s="36"/>
      <c r="Q2" s="36"/>
      <c r="R2" s="36"/>
      <c r="S2" s="36"/>
      <c r="T2" s="36"/>
    </row>
    <row r="3" spans="1:20" x14ac:dyDescent="0.3">
      <c r="A3" s="36"/>
      <c r="B3" s="36"/>
      <c r="C3" s="36"/>
      <c r="D3" s="36"/>
      <c r="E3" s="36"/>
      <c r="F3" s="36"/>
      <c r="G3" s="36"/>
      <c r="H3" s="36"/>
      <c r="I3" s="36"/>
      <c r="J3" s="36"/>
      <c r="K3" s="36"/>
      <c r="L3" s="36"/>
      <c r="M3" s="36"/>
      <c r="N3" s="36"/>
      <c r="O3" s="36"/>
      <c r="P3" s="36"/>
      <c r="Q3" s="36"/>
      <c r="R3" s="36"/>
      <c r="S3" s="36"/>
      <c r="T3" s="36"/>
    </row>
    <row r="4" spans="1:20" x14ac:dyDescent="0.3">
      <c r="A4" s="36"/>
      <c r="B4" s="36"/>
      <c r="C4" s="36"/>
      <c r="D4" s="36"/>
      <c r="E4" s="36"/>
      <c r="F4" s="36"/>
      <c r="G4" s="36"/>
      <c r="H4" s="36"/>
      <c r="I4" s="36"/>
      <c r="J4" s="36"/>
      <c r="K4" s="36"/>
      <c r="L4" s="36"/>
      <c r="M4" s="36"/>
      <c r="N4" s="36"/>
      <c r="O4" s="36"/>
      <c r="P4" s="36"/>
      <c r="Q4" s="36"/>
      <c r="R4" s="36"/>
      <c r="S4" s="36"/>
      <c r="T4" s="36"/>
    </row>
    <row r="5" spans="1:20" x14ac:dyDescent="0.3">
      <c r="A5" s="36"/>
      <c r="B5" s="36"/>
      <c r="C5" s="36"/>
      <c r="D5" s="36"/>
      <c r="E5" s="36"/>
      <c r="F5" s="36"/>
      <c r="G5" s="36"/>
      <c r="H5" s="36"/>
      <c r="I5" s="36"/>
      <c r="J5" s="36"/>
      <c r="K5" s="36"/>
      <c r="L5" s="36"/>
      <c r="M5" s="36"/>
      <c r="N5" s="36"/>
      <c r="O5" s="36"/>
      <c r="P5" s="36"/>
      <c r="Q5" s="36"/>
      <c r="R5" s="36"/>
      <c r="S5" s="36"/>
      <c r="T5" s="36"/>
    </row>
    <row r="6" spans="1:20" x14ac:dyDescent="0.3">
      <c r="A6" s="36"/>
      <c r="B6" s="36"/>
      <c r="C6" s="36"/>
      <c r="D6" s="36"/>
      <c r="E6" s="36"/>
      <c r="F6" s="36"/>
      <c r="G6" s="36"/>
      <c r="H6" s="36"/>
      <c r="I6" s="36"/>
      <c r="J6" s="36"/>
      <c r="K6" s="36"/>
      <c r="L6" s="36"/>
      <c r="M6" s="36"/>
      <c r="N6" s="36"/>
      <c r="O6" s="36"/>
      <c r="P6" s="36"/>
      <c r="Q6" s="36"/>
      <c r="R6" s="36"/>
      <c r="S6" s="36"/>
      <c r="T6" s="36"/>
    </row>
    <row r="7" spans="1:20" x14ac:dyDescent="0.3">
      <c r="A7" s="36"/>
      <c r="B7" s="36"/>
      <c r="C7" s="36"/>
      <c r="D7" s="36"/>
      <c r="E7" s="36"/>
      <c r="F7" s="36"/>
      <c r="G7" s="36"/>
      <c r="H7" s="36"/>
      <c r="I7" s="36"/>
      <c r="J7" s="36"/>
      <c r="K7" s="36"/>
      <c r="L7" s="36"/>
      <c r="M7" s="36"/>
      <c r="N7" s="36"/>
      <c r="O7" s="36"/>
      <c r="P7" s="36"/>
      <c r="Q7" s="36"/>
      <c r="R7" s="36"/>
      <c r="S7" s="36"/>
      <c r="T7" s="36"/>
    </row>
    <row r="8" spans="1:20" x14ac:dyDescent="0.3">
      <c r="A8" s="36"/>
      <c r="B8" s="36"/>
      <c r="C8" s="36"/>
      <c r="D8" s="36"/>
      <c r="E8" s="36"/>
      <c r="F8" s="36"/>
      <c r="G8" s="36"/>
      <c r="H8" s="36"/>
      <c r="I8" s="36"/>
      <c r="J8" s="36"/>
      <c r="K8" s="36"/>
      <c r="L8" s="36"/>
      <c r="M8" s="36"/>
      <c r="N8" s="36"/>
      <c r="O8" s="36"/>
      <c r="P8" s="36"/>
      <c r="Q8" s="36"/>
      <c r="R8" s="36"/>
      <c r="S8" s="36"/>
      <c r="T8" s="36"/>
    </row>
    <row r="9" spans="1:20" x14ac:dyDescent="0.3">
      <c r="A9" s="36"/>
      <c r="B9" s="36"/>
      <c r="C9" s="36"/>
      <c r="D9" s="36"/>
      <c r="E9" s="36"/>
      <c r="F9" s="36"/>
      <c r="G9" s="36"/>
      <c r="H9" s="36"/>
      <c r="I9" s="36"/>
      <c r="J9" s="36"/>
      <c r="K9" s="36"/>
      <c r="L9" s="36"/>
      <c r="M9" s="36"/>
      <c r="N9" s="36"/>
      <c r="O9" s="36"/>
      <c r="P9" s="36"/>
      <c r="Q9" s="36"/>
      <c r="R9" s="36"/>
      <c r="S9" s="36"/>
      <c r="T9" s="36"/>
    </row>
    <row r="12" spans="1:20" ht="15" thickBot="1" x14ac:dyDescent="0.35"/>
    <row r="13" spans="1:20" x14ac:dyDescent="0.3">
      <c r="A13" s="9" t="s">
        <v>17</v>
      </c>
      <c r="B13" s="22" t="s">
        <v>25</v>
      </c>
    </row>
    <row r="14" spans="1:20" x14ac:dyDescent="0.3">
      <c r="A14" s="20" t="s">
        <v>18</v>
      </c>
      <c r="B14" s="17">
        <v>30</v>
      </c>
    </row>
    <row r="15" spans="1:20" x14ac:dyDescent="0.3">
      <c r="A15" s="20" t="s">
        <v>19</v>
      </c>
      <c r="B15" s="17">
        <v>40</v>
      </c>
    </row>
    <row r="16" spans="1:20" x14ac:dyDescent="0.3">
      <c r="A16" s="20" t="s">
        <v>20</v>
      </c>
      <c r="B16" s="17">
        <v>20</v>
      </c>
    </row>
    <row r="17" spans="1:2" x14ac:dyDescent="0.3">
      <c r="A17" s="20" t="s">
        <v>21</v>
      </c>
      <c r="B17" s="17">
        <v>10</v>
      </c>
    </row>
    <row r="18" spans="1:2" x14ac:dyDescent="0.3">
      <c r="A18" s="20" t="s">
        <v>22</v>
      </c>
      <c r="B18" s="17">
        <v>45</v>
      </c>
    </row>
    <row r="19" spans="1:2" x14ac:dyDescent="0.3">
      <c r="A19" s="20" t="s">
        <v>23</v>
      </c>
      <c r="B19" s="17">
        <v>25</v>
      </c>
    </row>
    <row r="20" spans="1:2" ht="15" thickBot="1" x14ac:dyDescent="0.35">
      <c r="A20" s="21" t="s">
        <v>24</v>
      </c>
      <c r="B20" s="12">
        <v>30</v>
      </c>
    </row>
  </sheetData>
  <mergeCells count="1">
    <mergeCell ref="A1:T9"/>
  </mergeCells>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6A5E553-C0D3-4E4A-8FC0-97E00C7FA2E9}">
  <dimension ref="A1:T112"/>
  <sheetViews>
    <sheetView topLeftCell="C1" workbookViewId="0">
      <selection activeCell="J21" sqref="J21"/>
    </sheetView>
  </sheetViews>
  <sheetFormatPr defaultRowHeight="14.4" x14ac:dyDescent="0.3"/>
  <sheetData>
    <row r="1" spans="1:20" x14ac:dyDescent="0.3">
      <c r="A1" s="34" t="s">
        <v>48</v>
      </c>
      <c r="B1" s="36"/>
      <c r="C1" s="36"/>
      <c r="D1" s="36"/>
      <c r="E1" s="36"/>
      <c r="F1" s="36"/>
      <c r="G1" s="36"/>
      <c r="H1" s="36"/>
      <c r="I1" s="36"/>
      <c r="J1" s="36"/>
      <c r="K1" s="36"/>
      <c r="L1" s="36"/>
      <c r="M1" s="36"/>
      <c r="N1" s="36"/>
      <c r="O1" s="36"/>
      <c r="P1" s="36"/>
      <c r="Q1" s="36"/>
      <c r="R1" s="36"/>
      <c r="S1" s="36"/>
    </row>
    <row r="2" spans="1:20" x14ac:dyDescent="0.3">
      <c r="A2" s="36"/>
      <c r="B2" s="36"/>
      <c r="C2" s="36"/>
      <c r="D2" s="36"/>
      <c r="E2" s="36"/>
      <c r="F2" s="36"/>
      <c r="G2" s="36"/>
      <c r="H2" s="36"/>
      <c r="I2" s="36"/>
      <c r="J2" s="36"/>
      <c r="K2" s="36"/>
      <c r="L2" s="36"/>
      <c r="M2" s="36"/>
      <c r="N2" s="36"/>
      <c r="O2" s="36"/>
      <c r="P2" s="36"/>
      <c r="Q2" s="36"/>
      <c r="R2" s="36"/>
      <c r="S2" s="36"/>
    </row>
    <row r="3" spans="1:20" x14ac:dyDescent="0.3">
      <c r="A3" s="36"/>
      <c r="B3" s="36"/>
      <c r="C3" s="36"/>
      <c r="D3" s="36"/>
      <c r="E3" s="36"/>
      <c r="F3" s="36"/>
      <c r="G3" s="36"/>
      <c r="H3" s="36"/>
      <c r="I3" s="36"/>
      <c r="J3" s="36"/>
      <c r="K3" s="36"/>
      <c r="L3" s="36"/>
      <c r="M3" s="36"/>
      <c r="N3" s="36"/>
      <c r="O3" s="36"/>
      <c r="P3" s="36"/>
      <c r="Q3" s="36"/>
      <c r="R3" s="36"/>
      <c r="S3" s="36"/>
    </row>
    <row r="4" spans="1:20" x14ac:dyDescent="0.3">
      <c r="A4" s="36"/>
      <c r="B4" s="36"/>
      <c r="C4" s="36"/>
      <c r="D4" s="36"/>
      <c r="E4" s="36"/>
      <c r="F4" s="36"/>
      <c r="G4" s="36"/>
      <c r="H4" s="36"/>
      <c r="I4" s="36"/>
      <c r="J4" s="36"/>
      <c r="K4" s="36"/>
      <c r="L4" s="36"/>
      <c r="M4" s="36"/>
      <c r="N4" s="36"/>
      <c r="O4" s="36"/>
      <c r="P4" s="36"/>
      <c r="Q4" s="36"/>
      <c r="R4" s="36"/>
      <c r="S4" s="36"/>
    </row>
    <row r="5" spans="1:20" x14ac:dyDescent="0.3">
      <c r="A5" s="36"/>
      <c r="B5" s="36"/>
      <c r="C5" s="36"/>
      <c r="D5" s="36"/>
      <c r="E5" s="36"/>
      <c r="F5" s="36"/>
      <c r="G5" s="36"/>
      <c r="H5" s="36"/>
      <c r="I5" s="36"/>
      <c r="J5" s="36"/>
      <c r="K5" s="36"/>
      <c r="L5" s="36"/>
      <c r="M5" s="36"/>
      <c r="N5" s="36"/>
      <c r="O5" s="36"/>
      <c r="P5" s="36"/>
      <c r="Q5" s="36"/>
      <c r="R5" s="36"/>
      <c r="S5" s="36"/>
    </row>
    <row r="6" spans="1:20" x14ac:dyDescent="0.3">
      <c r="A6" s="36"/>
      <c r="B6" s="36"/>
      <c r="C6" s="36"/>
      <c r="D6" s="36"/>
      <c r="E6" s="36"/>
      <c r="F6" s="36"/>
      <c r="G6" s="36"/>
      <c r="H6" s="36"/>
      <c r="I6" s="36"/>
      <c r="J6" s="36"/>
      <c r="K6" s="36"/>
      <c r="L6" s="36"/>
      <c r="M6" s="36"/>
      <c r="N6" s="36"/>
      <c r="O6" s="36"/>
      <c r="P6" s="36"/>
      <c r="Q6" s="36"/>
      <c r="R6" s="36"/>
      <c r="S6" s="36"/>
    </row>
    <row r="7" spans="1:20" x14ac:dyDescent="0.3">
      <c r="A7" s="36"/>
      <c r="B7" s="36"/>
      <c r="C7" s="36"/>
      <c r="D7" s="36"/>
      <c r="E7" s="36"/>
      <c r="F7" s="36"/>
      <c r="G7" s="36"/>
      <c r="H7" s="36"/>
      <c r="I7" s="36"/>
      <c r="J7" s="36"/>
      <c r="K7" s="36"/>
      <c r="L7" s="36"/>
      <c r="M7" s="36"/>
      <c r="N7" s="36"/>
      <c r="O7" s="36"/>
      <c r="P7" s="36"/>
      <c r="Q7" s="36"/>
      <c r="R7" s="36"/>
      <c r="S7" s="36"/>
    </row>
    <row r="8" spans="1:20" x14ac:dyDescent="0.3">
      <c r="A8" s="36"/>
      <c r="B8" s="36"/>
      <c r="C8" s="36"/>
      <c r="D8" s="36"/>
      <c r="E8" s="36"/>
      <c r="F8" s="36"/>
      <c r="G8" s="36"/>
      <c r="H8" s="36"/>
      <c r="I8" s="36"/>
      <c r="J8" s="36"/>
      <c r="K8" s="36"/>
      <c r="L8" s="36"/>
      <c r="M8" s="36"/>
      <c r="N8" s="36"/>
      <c r="O8" s="36"/>
      <c r="P8" s="36"/>
      <c r="Q8" s="36"/>
      <c r="R8" s="36"/>
      <c r="S8" s="36"/>
    </row>
    <row r="9" spans="1:20" x14ac:dyDescent="0.3">
      <c r="A9" s="36"/>
      <c r="B9" s="36"/>
      <c r="C9" s="36"/>
      <c r="D9" s="36"/>
      <c r="E9" s="36"/>
      <c r="F9" s="36"/>
      <c r="G9" s="36"/>
      <c r="H9" s="36"/>
      <c r="I9" s="36"/>
      <c r="J9" s="36"/>
      <c r="K9" s="36"/>
      <c r="L9" s="36"/>
      <c r="M9" s="36"/>
      <c r="N9" s="36"/>
      <c r="O9" s="36"/>
      <c r="P9" s="36"/>
      <c r="Q9" s="36"/>
      <c r="R9" s="36"/>
      <c r="S9" s="36"/>
    </row>
    <row r="10" spans="1:20" x14ac:dyDescent="0.3">
      <c r="A10" s="36"/>
      <c r="B10" s="36"/>
      <c r="C10" s="36"/>
      <c r="D10" s="36"/>
      <c r="E10" s="36"/>
      <c r="F10" s="36"/>
      <c r="G10" s="36"/>
      <c r="H10" s="36"/>
      <c r="I10" s="36"/>
      <c r="J10" s="36"/>
      <c r="K10" s="36"/>
      <c r="L10" s="36"/>
      <c r="M10" s="36"/>
      <c r="N10" s="36"/>
      <c r="O10" s="36"/>
      <c r="P10" s="36"/>
      <c r="Q10" s="36"/>
      <c r="R10" s="36"/>
      <c r="S10" s="36"/>
    </row>
    <row r="11" spans="1:20" ht="15" thickBot="1" x14ac:dyDescent="0.35"/>
    <row r="12" spans="1:20" ht="15" thickBot="1" x14ac:dyDescent="0.35">
      <c r="A12" s="6" t="s">
        <v>44</v>
      </c>
    </row>
    <row r="13" spans="1:20" ht="18.600000000000001" customHeight="1" thickBot="1" x14ac:dyDescent="0.35">
      <c r="A13" s="7">
        <v>4</v>
      </c>
      <c r="F13" s="9" t="s">
        <v>26</v>
      </c>
      <c r="G13" s="14">
        <f>SKEW(A13:A112)</f>
        <v>-0.21090973977304461</v>
      </c>
      <c r="I13" s="41" t="s">
        <v>60</v>
      </c>
      <c r="J13" s="41"/>
      <c r="K13" s="41"/>
      <c r="L13" s="41"/>
      <c r="M13" s="41"/>
      <c r="N13" s="41"/>
      <c r="O13" s="41"/>
      <c r="P13" s="41"/>
      <c r="Q13" s="41"/>
      <c r="R13" s="41"/>
      <c r="S13" s="41"/>
      <c r="T13" s="41"/>
    </row>
    <row r="14" spans="1:20" ht="15" thickBot="1" x14ac:dyDescent="0.35">
      <c r="A14" s="7">
        <v>5</v>
      </c>
      <c r="F14" s="13" t="s">
        <v>27</v>
      </c>
      <c r="G14" s="15">
        <f>KURT(A13:A112)</f>
        <v>-0.74525627211662515</v>
      </c>
      <c r="I14" s="42" t="s">
        <v>61</v>
      </c>
      <c r="J14" s="42"/>
      <c r="K14" s="42"/>
      <c r="L14" s="42"/>
      <c r="M14" s="42"/>
      <c r="N14" s="42"/>
      <c r="O14" s="42"/>
      <c r="P14" s="42"/>
      <c r="Q14" s="42"/>
    </row>
    <row r="15" spans="1:20" x14ac:dyDescent="0.3">
      <c r="A15" s="7">
        <v>3</v>
      </c>
    </row>
    <row r="16" spans="1:20" x14ac:dyDescent="0.3">
      <c r="A16" s="7">
        <v>4</v>
      </c>
      <c r="M16" s="3"/>
    </row>
    <row r="17" spans="1:1" x14ac:dyDescent="0.3">
      <c r="A17" s="7">
        <v>4</v>
      </c>
    </row>
    <row r="18" spans="1:1" x14ac:dyDescent="0.3">
      <c r="A18" s="7">
        <v>3</v>
      </c>
    </row>
    <row r="19" spans="1:1" x14ac:dyDescent="0.3">
      <c r="A19" s="7">
        <v>2</v>
      </c>
    </row>
    <row r="20" spans="1:1" x14ac:dyDescent="0.3">
      <c r="A20" s="7">
        <v>5</v>
      </c>
    </row>
    <row r="21" spans="1:1" x14ac:dyDescent="0.3">
      <c r="A21" s="7">
        <v>4</v>
      </c>
    </row>
    <row r="22" spans="1:1" x14ac:dyDescent="0.3">
      <c r="A22" s="7">
        <v>3</v>
      </c>
    </row>
    <row r="23" spans="1:1" x14ac:dyDescent="0.3">
      <c r="A23" s="7">
        <v>5</v>
      </c>
    </row>
    <row r="24" spans="1:1" x14ac:dyDescent="0.3">
      <c r="A24" s="7">
        <v>4</v>
      </c>
    </row>
    <row r="25" spans="1:1" x14ac:dyDescent="0.3">
      <c r="A25" s="7">
        <v>2</v>
      </c>
    </row>
    <row r="26" spans="1:1" x14ac:dyDescent="0.3">
      <c r="A26" s="7">
        <v>3</v>
      </c>
    </row>
    <row r="27" spans="1:1" x14ac:dyDescent="0.3">
      <c r="A27" s="7">
        <v>4</v>
      </c>
    </row>
    <row r="28" spans="1:1" x14ac:dyDescent="0.3">
      <c r="A28" s="7">
        <v>5</v>
      </c>
    </row>
    <row r="29" spans="1:1" x14ac:dyDescent="0.3">
      <c r="A29" s="7">
        <v>3</v>
      </c>
    </row>
    <row r="30" spans="1:1" x14ac:dyDescent="0.3">
      <c r="A30" s="7">
        <v>4</v>
      </c>
    </row>
    <row r="31" spans="1:1" x14ac:dyDescent="0.3">
      <c r="A31" s="7">
        <v>5</v>
      </c>
    </row>
    <row r="32" spans="1:1" x14ac:dyDescent="0.3">
      <c r="A32" s="7">
        <v>3</v>
      </c>
    </row>
    <row r="33" spans="1:1" x14ac:dyDescent="0.3">
      <c r="A33" s="7">
        <v>4</v>
      </c>
    </row>
    <row r="34" spans="1:1" x14ac:dyDescent="0.3">
      <c r="A34" s="7">
        <v>3</v>
      </c>
    </row>
    <row r="35" spans="1:1" x14ac:dyDescent="0.3">
      <c r="A35" s="7">
        <v>2</v>
      </c>
    </row>
    <row r="36" spans="1:1" x14ac:dyDescent="0.3">
      <c r="A36" s="7">
        <v>4</v>
      </c>
    </row>
    <row r="37" spans="1:1" x14ac:dyDescent="0.3">
      <c r="A37" s="7">
        <v>5</v>
      </c>
    </row>
    <row r="38" spans="1:1" x14ac:dyDescent="0.3">
      <c r="A38" s="7">
        <v>3</v>
      </c>
    </row>
    <row r="39" spans="1:1" x14ac:dyDescent="0.3">
      <c r="A39" s="7">
        <v>4</v>
      </c>
    </row>
    <row r="40" spans="1:1" x14ac:dyDescent="0.3">
      <c r="A40" s="7">
        <v>5</v>
      </c>
    </row>
    <row r="41" spans="1:1" x14ac:dyDescent="0.3">
      <c r="A41" s="7">
        <v>4</v>
      </c>
    </row>
    <row r="42" spans="1:1" x14ac:dyDescent="0.3">
      <c r="A42" s="7">
        <v>3</v>
      </c>
    </row>
    <row r="43" spans="1:1" x14ac:dyDescent="0.3">
      <c r="A43" s="7">
        <v>3</v>
      </c>
    </row>
    <row r="44" spans="1:1" x14ac:dyDescent="0.3">
      <c r="A44" s="7">
        <v>4</v>
      </c>
    </row>
    <row r="45" spans="1:1" x14ac:dyDescent="0.3">
      <c r="A45" s="7">
        <v>5</v>
      </c>
    </row>
    <row r="46" spans="1:1" x14ac:dyDescent="0.3">
      <c r="A46" s="7">
        <v>2</v>
      </c>
    </row>
    <row r="47" spans="1:1" x14ac:dyDescent="0.3">
      <c r="A47" s="7">
        <v>3</v>
      </c>
    </row>
    <row r="48" spans="1:1" x14ac:dyDescent="0.3">
      <c r="A48" s="7">
        <v>4</v>
      </c>
    </row>
    <row r="49" spans="1:1" x14ac:dyDescent="0.3">
      <c r="A49" s="7">
        <v>4</v>
      </c>
    </row>
    <row r="50" spans="1:1" x14ac:dyDescent="0.3">
      <c r="A50" s="7">
        <v>3</v>
      </c>
    </row>
    <row r="51" spans="1:1" x14ac:dyDescent="0.3">
      <c r="A51" s="7">
        <v>5</v>
      </c>
    </row>
    <row r="52" spans="1:1" x14ac:dyDescent="0.3">
      <c r="A52" s="7">
        <v>4</v>
      </c>
    </row>
    <row r="53" spans="1:1" x14ac:dyDescent="0.3">
      <c r="A53" s="7">
        <v>3</v>
      </c>
    </row>
    <row r="54" spans="1:1" x14ac:dyDescent="0.3">
      <c r="A54" s="7">
        <v>4</v>
      </c>
    </row>
    <row r="55" spans="1:1" x14ac:dyDescent="0.3">
      <c r="A55" s="7">
        <v>5</v>
      </c>
    </row>
    <row r="56" spans="1:1" x14ac:dyDescent="0.3">
      <c r="A56" s="7">
        <v>4</v>
      </c>
    </row>
    <row r="57" spans="1:1" x14ac:dyDescent="0.3">
      <c r="A57" s="7">
        <v>2</v>
      </c>
    </row>
    <row r="58" spans="1:1" x14ac:dyDescent="0.3">
      <c r="A58" s="7">
        <v>3</v>
      </c>
    </row>
    <row r="59" spans="1:1" x14ac:dyDescent="0.3">
      <c r="A59" s="7">
        <v>4</v>
      </c>
    </row>
    <row r="60" spans="1:1" x14ac:dyDescent="0.3">
      <c r="A60" s="7">
        <v>5</v>
      </c>
    </row>
    <row r="61" spans="1:1" x14ac:dyDescent="0.3">
      <c r="A61" s="7">
        <v>3</v>
      </c>
    </row>
    <row r="62" spans="1:1" x14ac:dyDescent="0.3">
      <c r="A62" s="7">
        <v>4</v>
      </c>
    </row>
    <row r="63" spans="1:1" x14ac:dyDescent="0.3">
      <c r="A63" s="7">
        <v>5</v>
      </c>
    </row>
    <row r="64" spans="1:1" x14ac:dyDescent="0.3">
      <c r="A64" s="7">
        <v>4</v>
      </c>
    </row>
    <row r="65" spans="1:1" x14ac:dyDescent="0.3">
      <c r="A65" s="7">
        <v>3</v>
      </c>
    </row>
    <row r="66" spans="1:1" x14ac:dyDescent="0.3">
      <c r="A66" s="7">
        <v>4</v>
      </c>
    </row>
    <row r="67" spans="1:1" x14ac:dyDescent="0.3">
      <c r="A67" s="7">
        <v>5</v>
      </c>
    </row>
    <row r="68" spans="1:1" x14ac:dyDescent="0.3">
      <c r="A68" s="7">
        <v>3</v>
      </c>
    </row>
    <row r="69" spans="1:1" x14ac:dyDescent="0.3">
      <c r="A69" s="7">
        <v>4</v>
      </c>
    </row>
    <row r="70" spans="1:1" x14ac:dyDescent="0.3">
      <c r="A70" s="7">
        <v>5</v>
      </c>
    </row>
    <row r="71" spans="1:1" x14ac:dyDescent="0.3">
      <c r="A71" s="7">
        <v>4</v>
      </c>
    </row>
    <row r="72" spans="1:1" x14ac:dyDescent="0.3">
      <c r="A72" s="7">
        <v>3</v>
      </c>
    </row>
    <row r="73" spans="1:1" x14ac:dyDescent="0.3">
      <c r="A73" s="7">
        <v>3</v>
      </c>
    </row>
    <row r="74" spans="1:1" x14ac:dyDescent="0.3">
      <c r="A74" s="7">
        <v>4</v>
      </c>
    </row>
    <row r="75" spans="1:1" x14ac:dyDescent="0.3">
      <c r="A75" s="7">
        <v>5</v>
      </c>
    </row>
    <row r="76" spans="1:1" x14ac:dyDescent="0.3">
      <c r="A76" s="7">
        <v>2</v>
      </c>
    </row>
    <row r="77" spans="1:1" x14ac:dyDescent="0.3">
      <c r="A77" s="7">
        <v>3</v>
      </c>
    </row>
    <row r="78" spans="1:1" x14ac:dyDescent="0.3">
      <c r="A78" s="7">
        <v>4</v>
      </c>
    </row>
    <row r="79" spans="1:1" x14ac:dyDescent="0.3">
      <c r="A79" s="7">
        <v>4</v>
      </c>
    </row>
    <row r="80" spans="1:1" x14ac:dyDescent="0.3">
      <c r="A80" s="7">
        <v>3</v>
      </c>
    </row>
    <row r="81" spans="1:1" x14ac:dyDescent="0.3">
      <c r="A81" s="7">
        <v>5</v>
      </c>
    </row>
    <row r="82" spans="1:1" x14ac:dyDescent="0.3">
      <c r="A82" s="7">
        <v>4</v>
      </c>
    </row>
    <row r="83" spans="1:1" x14ac:dyDescent="0.3">
      <c r="A83" s="7">
        <v>3</v>
      </c>
    </row>
    <row r="84" spans="1:1" x14ac:dyDescent="0.3">
      <c r="A84" s="7">
        <v>4</v>
      </c>
    </row>
    <row r="85" spans="1:1" x14ac:dyDescent="0.3">
      <c r="A85" s="7">
        <v>5</v>
      </c>
    </row>
    <row r="86" spans="1:1" x14ac:dyDescent="0.3">
      <c r="A86" s="7">
        <v>4</v>
      </c>
    </row>
    <row r="87" spans="1:1" x14ac:dyDescent="0.3">
      <c r="A87" s="7">
        <v>2</v>
      </c>
    </row>
    <row r="88" spans="1:1" x14ac:dyDescent="0.3">
      <c r="A88" s="7">
        <v>3</v>
      </c>
    </row>
    <row r="89" spans="1:1" x14ac:dyDescent="0.3">
      <c r="A89" s="7">
        <v>4</v>
      </c>
    </row>
    <row r="90" spans="1:1" x14ac:dyDescent="0.3">
      <c r="A90" s="7">
        <v>5</v>
      </c>
    </row>
    <row r="91" spans="1:1" x14ac:dyDescent="0.3">
      <c r="A91" s="7">
        <v>3</v>
      </c>
    </row>
    <row r="92" spans="1:1" x14ac:dyDescent="0.3">
      <c r="A92" s="7">
        <v>4</v>
      </c>
    </row>
    <row r="93" spans="1:1" x14ac:dyDescent="0.3">
      <c r="A93" s="7">
        <v>5</v>
      </c>
    </row>
    <row r="94" spans="1:1" x14ac:dyDescent="0.3">
      <c r="A94" s="7">
        <v>4</v>
      </c>
    </row>
    <row r="95" spans="1:1" x14ac:dyDescent="0.3">
      <c r="A95" s="7">
        <v>3</v>
      </c>
    </row>
    <row r="96" spans="1:1" x14ac:dyDescent="0.3">
      <c r="A96" s="7">
        <v>4</v>
      </c>
    </row>
    <row r="97" spans="1:1" x14ac:dyDescent="0.3">
      <c r="A97" s="7">
        <v>5</v>
      </c>
    </row>
    <row r="98" spans="1:1" x14ac:dyDescent="0.3">
      <c r="A98" s="7">
        <v>3</v>
      </c>
    </row>
    <row r="99" spans="1:1" x14ac:dyDescent="0.3">
      <c r="A99" s="7">
        <v>4</v>
      </c>
    </row>
    <row r="100" spans="1:1" x14ac:dyDescent="0.3">
      <c r="A100" s="7">
        <v>5</v>
      </c>
    </row>
    <row r="101" spans="1:1" x14ac:dyDescent="0.3">
      <c r="A101" s="7">
        <v>4</v>
      </c>
    </row>
    <row r="102" spans="1:1" x14ac:dyDescent="0.3">
      <c r="A102" s="7">
        <v>3</v>
      </c>
    </row>
    <row r="103" spans="1:1" x14ac:dyDescent="0.3">
      <c r="A103" s="7">
        <v>3</v>
      </c>
    </row>
    <row r="104" spans="1:1" x14ac:dyDescent="0.3">
      <c r="A104" s="7">
        <v>4</v>
      </c>
    </row>
    <row r="105" spans="1:1" x14ac:dyDescent="0.3">
      <c r="A105" s="7">
        <v>5</v>
      </c>
    </row>
    <row r="106" spans="1:1" x14ac:dyDescent="0.3">
      <c r="A106" s="7">
        <v>2</v>
      </c>
    </row>
    <row r="107" spans="1:1" x14ac:dyDescent="0.3">
      <c r="A107" s="7">
        <v>3</v>
      </c>
    </row>
    <row r="108" spans="1:1" x14ac:dyDescent="0.3">
      <c r="A108" s="7">
        <v>4</v>
      </c>
    </row>
    <row r="109" spans="1:1" x14ac:dyDescent="0.3">
      <c r="A109" s="7">
        <v>4</v>
      </c>
    </row>
    <row r="110" spans="1:1" x14ac:dyDescent="0.3">
      <c r="A110" s="7">
        <v>3</v>
      </c>
    </row>
    <row r="111" spans="1:1" x14ac:dyDescent="0.3">
      <c r="A111" s="7">
        <v>5</v>
      </c>
    </row>
    <row r="112" spans="1:1" ht="15" thickBot="1" x14ac:dyDescent="0.35">
      <c r="A112" s="8">
        <v>4</v>
      </c>
    </row>
  </sheetData>
  <mergeCells count="3">
    <mergeCell ref="A1:S10"/>
    <mergeCell ref="I13:T13"/>
    <mergeCell ref="I14:Q14"/>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8E9A375-7DC7-4E3E-A55E-B5C74BB28F4B}">
  <dimension ref="A1:P114"/>
  <sheetViews>
    <sheetView workbookViewId="0">
      <selection activeCell="O17" sqref="O17"/>
    </sheetView>
  </sheetViews>
  <sheetFormatPr defaultRowHeight="14.4" x14ac:dyDescent="0.3"/>
  <cols>
    <col min="4" max="4" width="16.21875" customWidth="1"/>
  </cols>
  <sheetData>
    <row r="1" spans="1:16" x14ac:dyDescent="0.3">
      <c r="A1" s="34" t="s">
        <v>49</v>
      </c>
      <c r="B1" s="36"/>
      <c r="C1" s="36"/>
      <c r="D1" s="36"/>
      <c r="E1" s="36"/>
      <c r="F1" s="36"/>
      <c r="G1" s="36"/>
      <c r="H1" s="36"/>
      <c r="I1" s="36"/>
      <c r="J1" s="36"/>
      <c r="K1" s="36"/>
      <c r="L1" s="36"/>
      <c r="M1" s="36"/>
      <c r="N1" s="36"/>
      <c r="O1" s="36"/>
      <c r="P1" s="36"/>
    </row>
    <row r="2" spans="1:16" x14ac:dyDescent="0.3">
      <c r="A2" s="36"/>
      <c r="B2" s="36"/>
      <c r="C2" s="36"/>
      <c r="D2" s="36"/>
      <c r="E2" s="36"/>
      <c r="F2" s="36"/>
      <c r="G2" s="36"/>
      <c r="H2" s="36"/>
      <c r="I2" s="36"/>
      <c r="J2" s="36"/>
      <c r="K2" s="36"/>
      <c r="L2" s="36"/>
      <c r="M2" s="36"/>
      <c r="N2" s="36"/>
      <c r="O2" s="36"/>
      <c r="P2" s="36"/>
    </row>
    <row r="3" spans="1:16" x14ac:dyDescent="0.3">
      <c r="A3" s="36"/>
      <c r="B3" s="36"/>
      <c r="C3" s="36"/>
      <c r="D3" s="36"/>
      <c r="E3" s="36"/>
      <c r="F3" s="36"/>
      <c r="G3" s="36"/>
      <c r="H3" s="36"/>
      <c r="I3" s="36"/>
      <c r="J3" s="36"/>
      <c r="K3" s="36"/>
      <c r="L3" s="36"/>
      <c r="M3" s="36"/>
      <c r="N3" s="36"/>
      <c r="O3" s="36"/>
      <c r="P3" s="36"/>
    </row>
    <row r="4" spans="1:16" x14ac:dyDescent="0.3">
      <c r="A4" s="36"/>
      <c r="B4" s="36"/>
      <c r="C4" s="36"/>
      <c r="D4" s="36"/>
      <c r="E4" s="36"/>
      <c r="F4" s="36"/>
      <c r="G4" s="36"/>
      <c r="H4" s="36"/>
      <c r="I4" s="36"/>
      <c r="J4" s="36"/>
      <c r="K4" s="36"/>
      <c r="L4" s="36"/>
      <c r="M4" s="36"/>
      <c r="N4" s="36"/>
      <c r="O4" s="36"/>
      <c r="P4" s="36"/>
    </row>
    <row r="5" spans="1:16" x14ac:dyDescent="0.3">
      <c r="A5" s="36"/>
      <c r="B5" s="36"/>
      <c r="C5" s="36"/>
      <c r="D5" s="36"/>
      <c r="E5" s="36"/>
      <c r="F5" s="36"/>
      <c r="G5" s="36"/>
      <c r="H5" s="36"/>
      <c r="I5" s="36"/>
      <c r="J5" s="36"/>
      <c r="K5" s="36"/>
      <c r="L5" s="36"/>
      <c r="M5" s="36"/>
      <c r="N5" s="36"/>
      <c r="O5" s="36"/>
      <c r="P5" s="36"/>
    </row>
    <row r="6" spans="1:16" x14ac:dyDescent="0.3">
      <c r="A6" s="36"/>
      <c r="B6" s="36"/>
      <c r="C6" s="36"/>
      <c r="D6" s="36"/>
      <c r="E6" s="36"/>
      <c r="F6" s="36"/>
      <c r="G6" s="36"/>
      <c r="H6" s="36"/>
      <c r="I6" s="36"/>
      <c r="J6" s="36"/>
      <c r="K6" s="36"/>
      <c r="L6" s="36"/>
      <c r="M6" s="36"/>
      <c r="N6" s="36"/>
      <c r="O6" s="36"/>
      <c r="P6" s="36"/>
    </row>
    <row r="7" spans="1:16" x14ac:dyDescent="0.3">
      <c r="A7" s="36"/>
      <c r="B7" s="36"/>
      <c r="C7" s="36"/>
      <c r="D7" s="36"/>
      <c r="E7" s="36"/>
      <c r="F7" s="36"/>
      <c r="G7" s="36"/>
      <c r="H7" s="36"/>
      <c r="I7" s="36"/>
      <c r="J7" s="36"/>
      <c r="K7" s="36"/>
      <c r="L7" s="36"/>
      <c r="M7" s="36"/>
      <c r="N7" s="36"/>
      <c r="O7" s="36"/>
      <c r="P7" s="36"/>
    </row>
    <row r="8" spans="1:16" x14ac:dyDescent="0.3">
      <c r="A8" s="36"/>
      <c r="B8" s="36"/>
      <c r="C8" s="36"/>
      <c r="D8" s="36"/>
      <c r="E8" s="36"/>
      <c r="F8" s="36"/>
      <c r="G8" s="36"/>
      <c r="H8" s="36"/>
      <c r="I8" s="36"/>
      <c r="J8" s="36"/>
      <c r="K8" s="36"/>
      <c r="L8" s="36"/>
      <c r="M8" s="36"/>
      <c r="N8" s="36"/>
      <c r="O8" s="36"/>
      <c r="P8" s="36"/>
    </row>
    <row r="9" spans="1:16" x14ac:dyDescent="0.3">
      <c r="A9" s="36"/>
      <c r="B9" s="36"/>
      <c r="C9" s="36"/>
      <c r="D9" s="36"/>
      <c r="E9" s="36"/>
      <c r="F9" s="36"/>
      <c r="G9" s="36"/>
      <c r="H9" s="36"/>
      <c r="I9" s="36"/>
      <c r="J9" s="36"/>
      <c r="K9" s="36"/>
      <c r="L9" s="36"/>
      <c r="M9" s="36"/>
      <c r="N9" s="36"/>
      <c r="O9" s="36"/>
      <c r="P9" s="36"/>
    </row>
    <row r="10" spans="1:16" x14ac:dyDescent="0.3">
      <c r="A10" s="36"/>
      <c r="B10" s="36"/>
      <c r="C10" s="36"/>
      <c r="D10" s="36"/>
      <c r="E10" s="36"/>
      <c r="F10" s="36"/>
      <c r="G10" s="36"/>
      <c r="H10" s="36"/>
      <c r="I10" s="36"/>
      <c r="J10" s="36"/>
      <c r="K10" s="36"/>
      <c r="L10" s="36"/>
      <c r="M10" s="36"/>
      <c r="N10" s="36"/>
      <c r="O10" s="36"/>
      <c r="P10" s="36"/>
    </row>
    <row r="11" spans="1:16" x14ac:dyDescent="0.3">
      <c r="A11" s="36"/>
      <c r="B11" s="36"/>
      <c r="C11" s="36"/>
      <c r="D11" s="36"/>
      <c r="E11" s="36"/>
      <c r="F11" s="36"/>
      <c r="G11" s="36"/>
      <c r="H11" s="36"/>
      <c r="I11" s="36"/>
      <c r="J11" s="36"/>
      <c r="K11" s="36"/>
      <c r="L11" s="36"/>
      <c r="M11" s="36"/>
      <c r="N11" s="36"/>
      <c r="O11" s="36"/>
      <c r="P11" s="36"/>
    </row>
    <row r="12" spans="1:16" x14ac:dyDescent="0.3">
      <c r="A12" s="36"/>
      <c r="B12" s="36"/>
      <c r="C12" s="36"/>
      <c r="D12" s="36"/>
      <c r="E12" s="36"/>
      <c r="F12" s="36"/>
      <c r="G12" s="36"/>
      <c r="H12" s="36"/>
      <c r="I12" s="36"/>
      <c r="J12" s="36"/>
      <c r="K12" s="36"/>
      <c r="L12" s="36"/>
      <c r="M12" s="36"/>
      <c r="N12" s="36"/>
      <c r="O12" s="36"/>
      <c r="P12" s="36"/>
    </row>
    <row r="13" spans="1:16" ht="15" thickBot="1" x14ac:dyDescent="0.35"/>
    <row r="14" spans="1:16" ht="15" thickBot="1" x14ac:dyDescent="0.35">
      <c r="A14" s="6" t="s">
        <v>44</v>
      </c>
    </row>
    <row r="15" spans="1:16" x14ac:dyDescent="0.3">
      <c r="A15" s="7">
        <v>55</v>
      </c>
      <c r="D15" s="9" t="s">
        <v>28</v>
      </c>
      <c r="E15" s="10">
        <f>QUARTILE(A15:A114,1)</f>
        <v>143.75</v>
      </c>
    </row>
    <row r="16" spans="1:16" x14ac:dyDescent="0.3">
      <c r="A16" s="7">
        <v>60</v>
      </c>
      <c r="D16" s="16" t="s">
        <v>29</v>
      </c>
      <c r="E16" s="17">
        <f>QUARTILE(A15:A114,2)</f>
        <v>267.5</v>
      </c>
    </row>
    <row r="17" spans="1:8" ht="15" thickBot="1" x14ac:dyDescent="0.35">
      <c r="A17" s="7">
        <v>62</v>
      </c>
      <c r="D17" s="16" t="s">
        <v>30</v>
      </c>
      <c r="E17" s="17">
        <f>QUARTILE(A15:A114,3)</f>
        <v>391.25</v>
      </c>
    </row>
    <row r="18" spans="1:8" x14ac:dyDescent="0.3">
      <c r="A18" s="7">
        <v>65</v>
      </c>
      <c r="D18" s="16" t="s">
        <v>31</v>
      </c>
      <c r="E18" s="17">
        <f>PERCENTILE(A15:A114,H18)</f>
        <v>94.55</v>
      </c>
      <c r="H18" s="28">
        <v>0.15</v>
      </c>
    </row>
    <row r="19" spans="1:8" x14ac:dyDescent="0.3">
      <c r="A19" s="7">
        <v>68</v>
      </c>
      <c r="D19" s="16" t="s">
        <v>55</v>
      </c>
      <c r="E19" s="17">
        <f>PERCENTILE(A15:A115,H19)</f>
        <v>267.5</v>
      </c>
      <c r="H19" s="29">
        <v>0.5</v>
      </c>
    </row>
    <row r="20" spans="1:8" ht="15" thickBot="1" x14ac:dyDescent="0.35">
      <c r="A20" s="7">
        <v>70</v>
      </c>
      <c r="D20" s="11" t="s">
        <v>32</v>
      </c>
      <c r="E20" s="12">
        <f>PERCENTILE(A15:A116,H20)</f>
        <v>440.74999999999994</v>
      </c>
      <c r="H20" s="30">
        <v>0.85</v>
      </c>
    </row>
    <row r="21" spans="1:8" x14ac:dyDescent="0.3">
      <c r="A21" s="7">
        <v>72</v>
      </c>
    </row>
    <row r="22" spans="1:8" x14ac:dyDescent="0.3">
      <c r="A22" s="7">
        <v>75</v>
      </c>
    </row>
    <row r="23" spans="1:8" x14ac:dyDescent="0.3">
      <c r="A23" s="7">
        <v>78</v>
      </c>
    </row>
    <row r="24" spans="1:8" x14ac:dyDescent="0.3">
      <c r="A24" s="7">
        <v>80</v>
      </c>
    </row>
    <row r="25" spans="1:8" x14ac:dyDescent="0.3">
      <c r="A25" s="7">
        <v>82</v>
      </c>
    </row>
    <row r="26" spans="1:8" x14ac:dyDescent="0.3">
      <c r="A26" s="7">
        <v>85</v>
      </c>
    </row>
    <row r="27" spans="1:8" x14ac:dyDescent="0.3">
      <c r="A27" s="7">
        <v>88</v>
      </c>
    </row>
    <row r="28" spans="1:8" x14ac:dyDescent="0.3">
      <c r="A28" s="7">
        <v>90</v>
      </c>
    </row>
    <row r="29" spans="1:8" x14ac:dyDescent="0.3">
      <c r="A29" s="7">
        <v>92</v>
      </c>
    </row>
    <row r="30" spans="1:8" x14ac:dyDescent="0.3">
      <c r="A30" s="7">
        <v>95</v>
      </c>
    </row>
    <row r="31" spans="1:8" x14ac:dyDescent="0.3">
      <c r="A31" s="7">
        <v>100</v>
      </c>
    </row>
    <row r="32" spans="1:8" x14ac:dyDescent="0.3">
      <c r="A32" s="7">
        <v>105</v>
      </c>
    </row>
    <row r="33" spans="1:1" x14ac:dyDescent="0.3">
      <c r="A33" s="7">
        <v>110</v>
      </c>
    </row>
    <row r="34" spans="1:1" x14ac:dyDescent="0.3">
      <c r="A34" s="7">
        <v>115</v>
      </c>
    </row>
    <row r="35" spans="1:1" x14ac:dyDescent="0.3">
      <c r="A35" s="7">
        <v>120</v>
      </c>
    </row>
    <row r="36" spans="1:1" x14ac:dyDescent="0.3">
      <c r="A36" s="7">
        <v>125</v>
      </c>
    </row>
    <row r="37" spans="1:1" x14ac:dyDescent="0.3">
      <c r="A37" s="7">
        <v>130</v>
      </c>
    </row>
    <row r="38" spans="1:1" x14ac:dyDescent="0.3">
      <c r="A38" s="7">
        <v>135</v>
      </c>
    </row>
    <row r="39" spans="1:1" x14ac:dyDescent="0.3">
      <c r="A39" s="7">
        <v>140</v>
      </c>
    </row>
    <row r="40" spans="1:1" x14ac:dyDescent="0.3">
      <c r="A40" s="7">
        <v>145</v>
      </c>
    </row>
    <row r="41" spans="1:1" x14ac:dyDescent="0.3">
      <c r="A41" s="7">
        <v>150</v>
      </c>
    </row>
    <row r="42" spans="1:1" x14ac:dyDescent="0.3">
      <c r="A42" s="7">
        <v>155</v>
      </c>
    </row>
    <row r="43" spans="1:1" x14ac:dyDescent="0.3">
      <c r="A43" s="7">
        <v>160</v>
      </c>
    </row>
    <row r="44" spans="1:1" x14ac:dyDescent="0.3">
      <c r="A44" s="7">
        <v>165</v>
      </c>
    </row>
    <row r="45" spans="1:1" x14ac:dyDescent="0.3">
      <c r="A45" s="7">
        <v>170</v>
      </c>
    </row>
    <row r="46" spans="1:1" x14ac:dyDescent="0.3">
      <c r="A46" s="7">
        <v>175</v>
      </c>
    </row>
    <row r="47" spans="1:1" x14ac:dyDescent="0.3">
      <c r="A47" s="7">
        <v>180</v>
      </c>
    </row>
    <row r="48" spans="1:1" x14ac:dyDescent="0.3">
      <c r="A48" s="7">
        <v>185</v>
      </c>
    </row>
    <row r="49" spans="1:1" x14ac:dyDescent="0.3">
      <c r="A49" s="7">
        <v>190</v>
      </c>
    </row>
    <row r="50" spans="1:1" x14ac:dyDescent="0.3">
      <c r="A50" s="7">
        <v>195</v>
      </c>
    </row>
    <row r="51" spans="1:1" x14ac:dyDescent="0.3">
      <c r="A51" s="7">
        <v>200</v>
      </c>
    </row>
    <row r="52" spans="1:1" x14ac:dyDescent="0.3">
      <c r="A52" s="7">
        <v>205</v>
      </c>
    </row>
    <row r="53" spans="1:1" x14ac:dyDescent="0.3">
      <c r="A53" s="7">
        <v>210</v>
      </c>
    </row>
    <row r="54" spans="1:1" x14ac:dyDescent="0.3">
      <c r="A54" s="7">
        <v>215</v>
      </c>
    </row>
    <row r="55" spans="1:1" x14ac:dyDescent="0.3">
      <c r="A55" s="7">
        <v>220</v>
      </c>
    </row>
    <row r="56" spans="1:1" x14ac:dyDescent="0.3">
      <c r="A56" s="7">
        <v>225</v>
      </c>
    </row>
    <row r="57" spans="1:1" x14ac:dyDescent="0.3">
      <c r="A57" s="7">
        <v>230</v>
      </c>
    </row>
    <row r="58" spans="1:1" x14ac:dyDescent="0.3">
      <c r="A58" s="7">
        <v>235</v>
      </c>
    </row>
    <row r="59" spans="1:1" x14ac:dyDescent="0.3">
      <c r="A59" s="7">
        <v>240</v>
      </c>
    </row>
    <row r="60" spans="1:1" x14ac:dyDescent="0.3">
      <c r="A60" s="7">
        <v>245</v>
      </c>
    </row>
    <row r="61" spans="1:1" x14ac:dyDescent="0.3">
      <c r="A61" s="7">
        <v>250</v>
      </c>
    </row>
    <row r="62" spans="1:1" x14ac:dyDescent="0.3">
      <c r="A62" s="7">
        <v>255</v>
      </c>
    </row>
    <row r="63" spans="1:1" x14ac:dyDescent="0.3">
      <c r="A63" s="7">
        <v>260</v>
      </c>
    </row>
    <row r="64" spans="1:1" x14ac:dyDescent="0.3">
      <c r="A64" s="7">
        <v>265</v>
      </c>
    </row>
    <row r="65" spans="1:1" x14ac:dyDescent="0.3">
      <c r="A65" s="7">
        <v>270</v>
      </c>
    </row>
    <row r="66" spans="1:1" x14ac:dyDescent="0.3">
      <c r="A66" s="7">
        <v>275</v>
      </c>
    </row>
    <row r="67" spans="1:1" x14ac:dyDescent="0.3">
      <c r="A67" s="7">
        <v>280</v>
      </c>
    </row>
    <row r="68" spans="1:1" x14ac:dyDescent="0.3">
      <c r="A68" s="7">
        <v>285</v>
      </c>
    </row>
    <row r="69" spans="1:1" x14ac:dyDescent="0.3">
      <c r="A69" s="7">
        <v>290</v>
      </c>
    </row>
    <row r="70" spans="1:1" x14ac:dyDescent="0.3">
      <c r="A70" s="7">
        <v>295</v>
      </c>
    </row>
    <row r="71" spans="1:1" x14ac:dyDescent="0.3">
      <c r="A71" s="7">
        <v>300</v>
      </c>
    </row>
    <row r="72" spans="1:1" x14ac:dyDescent="0.3">
      <c r="A72" s="7">
        <v>305</v>
      </c>
    </row>
    <row r="73" spans="1:1" x14ac:dyDescent="0.3">
      <c r="A73" s="7">
        <v>310</v>
      </c>
    </row>
    <row r="74" spans="1:1" x14ac:dyDescent="0.3">
      <c r="A74" s="7">
        <v>315</v>
      </c>
    </row>
    <row r="75" spans="1:1" x14ac:dyDescent="0.3">
      <c r="A75" s="7">
        <v>320</v>
      </c>
    </row>
    <row r="76" spans="1:1" x14ac:dyDescent="0.3">
      <c r="A76" s="7">
        <v>325</v>
      </c>
    </row>
    <row r="77" spans="1:1" x14ac:dyDescent="0.3">
      <c r="A77" s="7">
        <v>330</v>
      </c>
    </row>
    <row r="78" spans="1:1" x14ac:dyDescent="0.3">
      <c r="A78" s="7">
        <v>335</v>
      </c>
    </row>
    <row r="79" spans="1:1" x14ac:dyDescent="0.3">
      <c r="A79" s="7">
        <v>340</v>
      </c>
    </row>
    <row r="80" spans="1:1" x14ac:dyDescent="0.3">
      <c r="A80" s="7">
        <v>345</v>
      </c>
    </row>
    <row r="81" spans="1:1" x14ac:dyDescent="0.3">
      <c r="A81" s="7">
        <v>350</v>
      </c>
    </row>
    <row r="82" spans="1:1" x14ac:dyDescent="0.3">
      <c r="A82" s="7">
        <v>355</v>
      </c>
    </row>
    <row r="83" spans="1:1" x14ac:dyDescent="0.3">
      <c r="A83" s="7">
        <v>360</v>
      </c>
    </row>
    <row r="84" spans="1:1" x14ac:dyDescent="0.3">
      <c r="A84" s="7">
        <v>365</v>
      </c>
    </row>
    <row r="85" spans="1:1" x14ac:dyDescent="0.3">
      <c r="A85" s="7">
        <v>370</v>
      </c>
    </row>
    <row r="86" spans="1:1" x14ac:dyDescent="0.3">
      <c r="A86" s="7">
        <v>375</v>
      </c>
    </row>
    <row r="87" spans="1:1" x14ac:dyDescent="0.3">
      <c r="A87" s="7">
        <v>380</v>
      </c>
    </row>
    <row r="88" spans="1:1" x14ac:dyDescent="0.3">
      <c r="A88" s="7">
        <v>385</v>
      </c>
    </row>
    <row r="89" spans="1:1" x14ac:dyDescent="0.3">
      <c r="A89" s="7">
        <v>390</v>
      </c>
    </row>
    <row r="90" spans="1:1" x14ac:dyDescent="0.3">
      <c r="A90" s="7">
        <v>395</v>
      </c>
    </row>
    <row r="91" spans="1:1" x14ac:dyDescent="0.3">
      <c r="A91" s="7">
        <v>400</v>
      </c>
    </row>
    <row r="92" spans="1:1" x14ac:dyDescent="0.3">
      <c r="A92" s="7">
        <v>405</v>
      </c>
    </row>
    <row r="93" spans="1:1" x14ac:dyDescent="0.3">
      <c r="A93" s="7">
        <v>410</v>
      </c>
    </row>
    <row r="94" spans="1:1" x14ac:dyDescent="0.3">
      <c r="A94" s="7">
        <v>415</v>
      </c>
    </row>
    <row r="95" spans="1:1" x14ac:dyDescent="0.3">
      <c r="A95" s="7">
        <v>420</v>
      </c>
    </row>
    <row r="96" spans="1:1" x14ac:dyDescent="0.3">
      <c r="A96" s="7">
        <v>425</v>
      </c>
    </row>
    <row r="97" spans="1:1" x14ac:dyDescent="0.3">
      <c r="A97" s="7">
        <v>430</v>
      </c>
    </row>
    <row r="98" spans="1:1" x14ac:dyDescent="0.3">
      <c r="A98" s="7">
        <v>435</v>
      </c>
    </row>
    <row r="99" spans="1:1" x14ac:dyDescent="0.3">
      <c r="A99" s="7">
        <v>440</v>
      </c>
    </row>
    <row r="100" spans="1:1" x14ac:dyDescent="0.3">
      <c r="A100" s="7">
        <v>445</v>
      </c>
    </row>
    <row r="101" spans="1:1" x14ac:dyDescent="0.3">
      <c r="A101" s="7">
        <v>450</v>
      </c>
    </row>
    <row r="102" spans="1:1" x14ac:dyDescent="0.3">
      <c r="A102" s="7">
        <v>455</v>
      </c>
    </row>
    <row r="103" spans="1:1" x14ac:dyDescent="0.3">
      <c r="A103" s="7">
        <v>460</v>
      </c>
    </row>
    <row r="104" spans="1:1" x14ac:dyDescent="0.3">
      <c r="A104" s="7">
        <v>465</v>
      </c>
    </row>
    <row r="105" spans="1:1" x14ac:dyDescent="0.3">
      <c r="A105" s="7">
        <v>470</v>
      </c>
    </row>
    <row r="106" spans="1:1" x14ac:dyDescent="0.3">
      <c r="A106" s="7">
        <v>475</v>
      </c>
    </row>
    <row r="107" spans="1:1" x14ac:dyDescent="0.3">
      <c r="A107" s="7">
        <v>480</v>
      </c>
    </row>
    <row r="108" spans="1:1" x14ac:dyDescent="0.3">
      <c r="A108" s="7">
        <v>485</v>
      </c>
    </row>
    <row r="109" spans="1:1" x14ac:dyDescent="0.3">
      <c r="A109" s="7">
        <v>490</v>
      </c>
    </row>
    <row r="110" spans="1:1" x14ac:dyDescent="0.3">
      <c r="A110" s="7">
        <v>495</v>
      </c>
    </row>
    <row r="111" spans="1:1" x14ac:dyDescent="0.3">
      <c r="A111" s="7">
        <v>500</v>
      </c>
    </row>
    <row r="112" spans="1:1" x14ac:dyDescent="0.3">
      <c r="A112" s="7">
        <v>505</v>
      </c>
    </row>
    <row r="113" spans="1:1" x14ac:dyDescent="0.3">
      <c r="A113" s="7">
        <v>510</v>
      </c>
    </row>
    <row r="114" spans="1:1" ht="15" thickBot="1" x14ac:dyDescent="0.35">
      <c r="A114" s="8">
        <v>515</v>
      </c>
    </row>
  </sheetData>
  <mergeCells count="1">
    <mergeCell ref="A1:P12"/>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59FF28-DA9F-4756-A170-9797CE0F447E}">
  <dimension ref="A1:O43"/>
  <sheetViews>
    <sheetView workbookViewId="0">
      <selection activeCell="G20" sqref="G20"/>
    </sheetView>
  </sheetViews>
  <sheetFormatPr defaultRowHeight="14.4" x14ac:dyDescent="0.3"/>
  <cols>
    <col min="1" max="1" width="12.21875" customWidth="1"/>
    <col min="2" max="2" width="12.109375" customWidth="1"/>
    <col min="5" max="5" width="11.5546875" bestFit="1" customWidth="1"/>
    <col min="6" max="6" width="12.109375" bestFit="1" customWidth="1"/>
    <col min="7" max="7" width="11.5546875" bestFit="1" customWidth="1"/>
  </cols>
  <sheetData>
    <row r="1" spans="1:15" x14ac:dyDescent="0.3">
      <c r="A1" s="34" t="s">
        <v>50</v>
      </c>
      <c r="B1" s="36"/>
      <c r="C1" s="36"/>
      <c r="D1" s="36"/>
      <c r="E1" s="36"/>
      <c r="F1" s="36"/>
      <c r="G1" s="36"/>
      <c r="H1" s="36"/>
      <c r="I1" s="36"/>
      <c r="J1" s="36"/>
      <c r="K1" s="36"/>
      <c r="L1" s="36"/>
      <c r="M1" s="36"/>
      <c r="N1" s="36"/>
      <c r="O1" s="36"/>
    </row>
    <row r="2" spans="1:15" x14ac:dyDescent="0.3">
      <c r="A2" s="36"/>
      <c r="B2" s="36"/>
      <c r="C2" s="36"/>
      <c r="D2" s="36"/>
      <c r="E2" s="36"/>
      <c r="F2" s="36"/>
      <c r="G2" s="36"/>
      <c r="H2" s="36"/>
      <c r="I2" s="36"/>
      <c r="J2" s="36"/>
      <c r="K2" s="36"/>
      <c r="L2" s="36"/>
      <c r="M2" s="36"/>
      <c r="N2" s="36"/>
      <c r="O2" s="36"/>
    </row>
    <row r="3" spans="1:15" x14ac:dyDescent="0.3">
      <c r="A3" s="36"/>
      <c r="B3" s="36"/>
      <c r="C3" s="36"/>
      <c r="D3" s="36"/>
      <c r="E3" s="36"/>
      <c r="F3" s="36"/>
      <c r="G3" s="36"/>
      <c r="H3" s="36"/>
      <c r="I3" s="36"/>
      <c r="J3" s="36"/>
      <c r="K3" s="36"/>
      <c r="L3" s="36"/>
      <c r="M3" s="36"/>
      <c r="N3" s="36"/>
      <c r="O3" s="36"/>
    </row>
    <row r="4" spans="1:15" x14ac:dyDescent="0.3">
      <c r="A4" s="36"/>
      <c r="B4" s="36"/>
      <c r="C4" s="36"/>
      <c r="D4" s="36"/>
      <c r="E4" s="36"/>
      <c r="F4" s="36"/>
      <c r="G4" s="36"/>
      <c r="H4" s="36"/>
      <c r="I4" s="36"/>
      <c r="J4" s="36"/>
      <c r="K4" s="36"/>
      <c r="L4" s="36"/>
      <c r="M4" s="36"/>
      <c r="N4" s="36"/>
      <c r="O4" s="36"/>
    </row>
    <row r="5" spans="1:15" x14ac:dyDescent="0.3">
      <c r="A5" s="36"/>
      <c r="B5" s="36"/>
      <c r="C5" s="36"/>
      <c r="D5" s="36"/>
      <c r="E5" s="36"/>
      <c r="F5" s="36"/>
      <c r="G5" s="36"/>
      <c r="H5" s="36"/>
      <c r="I5" s="36"/>
      <c r="J5" s="36"/>
      <c r="K5" s="36"/>
      <c r="L5" s="36"/>
      <c r="M5" s="36"/>
      <c r="N5" s="36"/>
      <c r="O5" s="36"/>
    </row>
    <row r="6" spans="1:15" x14ac:dyDescent="0.3">
      <c r="A6" s="36"/>
      <c r="B6" s="36"/>
      <c r="C6" s="36"/>
      <c r="D6" s="36"/>
      <c r="E6" s="36"/>
      <c r="F6" s="36"/>
      <c r="G6" s="36"/>
      <c r="H6" s="36"/>
      <c r="I6" s="36"/>
      <c r="J6" s="36"/>
      <c r="K6" s="36"/>
      <c r="L6" s="36"/>
      <c r="M6" s="36"/>
      <c r="N6" s="36"/>
      <c r="O6" s="36"/>
    </row>
    <row r="7" spans="1:15" x14ac:dyDescent="0.3">
      <c r="A7" s="36"/>
      <c r="B7" s="36"/>
      <c r="C7" s="36"/>
      <c r="D7" s="36"/>
      <c r="E7" s="36"/>
      <c r="F7" s="36"/>
      <c r="G7" s="36"/>
      <c r="H7" s="36"/>
      <c r="I7" s="36"/>
      <c r="J7" s="36"/>
      <c r="K7" s="36"/>
      <c r="L7" s="36"/>
      <c r="M7" s="36"/>
      <c r="N7" s="36"/>
      <c r="O7" s="36"/>
    </row>
    <row r="8" spans="1:15" x14ac:dyDescent="0.3">
      <c r="A8" s="36"/>
      <c r="B8" s="36"/>
      <c r="C8" s="36"/>
      <c r="D8" s="36"/>
      <c r="E8" s="36"/>
      <c r="F8" s="36"/>
      <c r="G8" s="36"/>
      <c r="H8" s="36"/>
      <c r="I8" s="36"/>
      <c r="J8" s="36"/>
      <c r="K8" s="36"/>
      <c r="L8" s="36"/>
      <c r="M8" s="36"/>
      <c r="N8" s="36"/>
      <c r="O8" s="36"/>
    </row>
    <row r="9" spans="1:15" x14ac:dyDescent="0.3">
      <c r="A9" s="36"/>
      <c r="B9" s="36"/>
      <c r="C9" s="36"/>
      <c r="D9" s="36"/>
      <c r="E9" s="36"/>
      <c r="F9" s="36"/>
      <c r="G9" s="36"/>
      <c r="H9" s="36"/>
      <c r="I9" s="36"/>
      <c r="J9" s="36"/>
      <c r="K9" s="36"/>
      <c r="L9" s="36"/>
      <c r="M9" s="36"/>
      <c r="N9" s="36"/>
      <c r="O9" s="36"/>
    </row>
    <row r="10" spans="1:15" x14ac:dyDescent="0.3">
      <c r="A10" s="36"/>
      <c r="B10" s="36"/>
      <c r="C10" s="36"/>
      <c r="D10" s="36"/>
      <c r="E10" s="36"/>
      <c r="F10" s="36"/>
      <c r="G10" s="36"/>
      <c r="H10" s="36"/>
      <c r="I10" s="36"/>
      <c r="J10" s="36"/>
      <c r="K10" s="36"/>
      <c r="L10" s="36"/>
      <c r="M10" s="36"/>
      <c r="N10" s="36"/>
      <c r="O10" s="36"/>
    </row>
    <row r="12" spans="1:15" ht="15" thickBot="1" x14ac:dyDescent="0.35"/>
    <row r="13" spans="1:15" ht="15" thickBot="1" x14ac:dyDescent="0.35">
      <c r="A13" s="9" t="s">
        <v>36</v>
      </c>
      <c r="B13" s="22" t="s">
        <v>37</v>
      </c>
    </row>
    <row r="14" spans="1:15" x14ac:dyDescent="0.3">
      <c r="A14" s="20">
        <v>10</v>
      </c>
      <c r="B14" s="17">
        <v>60</v>
      </c>
      <c r="E14" s="5"/>
      <c r="F14" s="5" t="s">
        <v>36</v>
      </c>
      <c r="G14" s="5" t="s">
        <v>37</v>
      </c>
    </row>
    <row r="15" spans="1:15" x14ac:dyDescent="0.3">
      <c r="A15" s="20">
        <v>12</v>
      </c>
      <c r="B15" s="17">
        <v>65</v>
      </c>
      <c r="E15" t="s">
        <v>36</v>
      </c>
      <c r="F15">
        <v>1</v>
      </c>
    </row>
    <row r="16" spans="1:15" ht="15" thickBot="1" x14ac:dyDescent="0.35">
      <c r="A16" s="20">
        <v>15</v>
      </c>
      <c r="B16" s="17">
        <v>70</v>
      </c>
      <c r="E16" s="4" t="s">
        <v>37</v>
      </c>
      <c r="F16" s="4">
        <v>0.97729508301867352</v>
      </c>
      <c r="G16" s="4">
        <v>1</v>
      </c>
    </row>
    <row r="17" spans="1:5" x14ac:dyDescent="0.3">
      <c r="A17" s="20">
        <v>18</v>
      </c>
      <c r="B17" s="17">
        <v>75</v>
      </c>
    </row>
    <row r="18" spans="1:5" ht="15" thickBot="1" x14ac:dyDescent="0.35">
      <c r="A18" s="20">
        <v>20</v>
      </c>
      <c r="B18" s="17">
        <v>80</v>
      </c>
    </row>
    <row r="19" spans="1:5" x14ac:dyDescent="0.3">
      <c r="A19" s="20">
        <v>22</v>
      </c>
      <c r="B19" s="17">
        <v>82</v>
      </c>
      <c r="E19" s="6" t="s">
        <v>59</v>
      </c>
    </row>
    <row r="20" spans="1:5" ht="15" thickBot="1" x14ac:dyDescent="0.35">
      <c r="A20" s="20">
        <v>25</v>
      </c>
      <c r="B20" s="17">
        <v>85</v>
      </c>
      <c r="E20" s="8">
        <f>CORREL(A14:A43,B14:B43)</f>
        <v>0.97729508301867352</v>
      </c>
    </row>
    <row r="21" spans="1:5" x14ac:dyDescent="0.3">
      <c r="A21" s="20">
        <v>28</v>
      </c>
      <c r="B21" s="17">
        <v>88</v>
      </c>
    </row>
    <row r="22" spans="1:5" x14ac:dyDescent="0.3">
      <c r="A22" s="20">
        <v>30</v>
      </c>
      <c r="B22" s="17">
        <v>90</v>
      </c>
    </row>
    <row r="23" spans="1:5" x14ac:dyDescent="0.3">
      <c r="A23" s="20">
        <v>32</v>
      </c>
      <c r="B23" s="17">
        <v>92</v>
      </c>
    </row>
    <row r="24" spans="1:5" x14ac:dyDescent="0.3">
      <c r="A24" s="20">
        <v>35</v>
      </c>
      <c r="B24" s="17">
        <v>93</v>
      </c>
    </row>
    <row r="25" spans="1:5" x14ac:dyDescent="0.3">
      <c r="A25" s="20">
        <v>38</v>
      </c>
      <c r="B25" s="17">
        <v>95</v>
      </c>
    </row>
    <row r="26" spans="1:5" x14ac:dyDescent="0.3">
      <c r="A26" s="20">
        <v>40</v>
      </c>
      <c r="B26" s="17">
        <v>96</v>
      </c>
    </row>
    <row r="27" spans="1:5" x14ac:dyDescent="0.3">
      <c r="A27" s="20">
        <v>42</v>
      </c>
      <c r="B27" s="17">
        <v>97</v>
      </c>
    </row>
    <row r="28" spans="1:5" x14ac:dyDescent="0.3">
      <c r="A28" s="20">
        <v>45</v>
      </c>
      <c r="B28" s="17">
        <v>98</v>
      </c>
    </row>
    <row r="29" spans="1:5" x14ac:dyDescent="0.3">
      <c r="A29" s="20">
        <v>48</v>
      </c>
      <c r="B29" s="17">
        <v>99</v>
      </c>
    </row>
    <row r="30" spans="1:5" x14ac:dyDescent="0.3">
      <c r="A30" s="20">
        <v>50</v>
      </c>
      <c r="B30" s="17">
        <v>100</v>
      </c>
    </row>
    <row r="31" spans="1:5" x14ac:dyDescent="0.3">
      <c r="A31" s="20">
        <v>52</v>
      </c>
      <c r="B31" s="17">
        <v>102</v>
      </c>
    </row>
    <row r="32" spans="1:5" x14ac:dyDescent="0.3">
      <c r="A32" s="20">
        <v>55</v>
      </c>
      <c r="B32" s="17">
        <v>105</v>
      </c>
    </row>
    <row r="33" spans="1:2" x14ac:dyDescent="0.3">
      <c r="A33" s="20">
        <v>58</v>
      </c>
      <c r="B33" s="17">
        <v>106</v>
      </c>
    </row>
    <row r="34" spans="1:2" x14ac:dyDescent="0.3">
      <c r="A34" s="20">
        <v>60</v>
      </c>
      <c r="B34" s="17">
        <v>107</v>
      </c>
    </row>
    <row r="35" spans="1:2" x14ac:dyDescent="0.3">
      <c r="A35" s="20">
        <v>62</v>
      </c>
      <c r="B35" s="17">
        <v>108</v>
      </c>
    </row>
    <row r="36" spans="1:2" x14ac:dyDescent="0.3">
      <c r="A36" s="20">
        <v>65</v>
      </c>
      <c r="B36" s="17">
        <v>110</v>
      </c>
    </row>
    <row r="37" spans="1:2" x14ac:dyDescent="0.3">
      <c r="A37" s="20">
        <v>68</v>
      </c>
      <c r="B37" s="17">
        <v>112</v>
      </c>
    </row>
    <row r="38" spans="1:2" x14ac:dyDescent="0.3">
      <c r="A38" s="20">
        <v>70</v>
      </c>
      <c r="B38" s="17">
        <v>114</v>
      </c>
    </row>
    <row r="39" spans="1:2" x14ac:dyDescent="0.3">
      <c r="A39" s="20">
        <v>72</v>
      </c>
      <c r="B39" s="17">
        <v>115</v>
      </c>
    </row>
    <row r="40" spans="1:2" x14ac:dyDescent="0.3">
      <c r="A40" s="20">
        <v>75</v>
      </c>
      <c r="B40" s="17">
        <v>116</v>
      </c>
    </row>
    <row r="41" spans="1:2" x14ac:dyDescent="0.3">
      <c r="A41" s="20">
        <v>78</v>
      </c>
      <c r="B41" s="17">
        <v>118</v>
      </c>
    </row>
    <row r="42" spans="1:2" x14ac:dyDescent="0.3">
      <c r="A42" s="20">
        <v>80</v>
      </c>
      <c r="B42" s="17">
        <v>120</v>
      </c>
    </row>
    <row r="43" spans="1:2" ht="15" thickBot="1" x14ac:dyDescent="0.35">
      <c r="A43" s="21">
        <v>82</v>
      </c>
      <c r="B43" s="12">
        <v>122</v>
      </c>
    </row>
  </sheetData>
  <mergeCells count="1">
    <mergeCell ref="A1:O10"/>
  </mergeCells>
  <pageMargins left="0.7" right="0.7" top="0.75" bottom="0.75" header="0.3" footer="0.3"/>
  <pageSetup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87B965A-8198-4BE9-83D2-363D8F197AC4}">
  <dimension ref="A2:W7"/>
  <sheetViews>
    <sheetView workbookViewId="0">
      <selection activeCell="C8" sqref="C8"/>
    </sheetView>
  </sheetViews>
  <sheetFormatPr defaultRowHeight="14.4" x14ac:dyDescent="0.3"/>
  <cols>
    <col min="3" max="3" width="19.77734375" customWidth="1"/>
  </cols>
  <sheetData>
    <row r="2" spans="1:23" ht="57" customHeight="1" x14ac:dyDescent="0.3">
      <c r="A2" s="34" t="s">
        <v>33</v>
      </c>
      <c r="B2" s="34"/>
      <c r="C2" s="34"/>
      <c r="D2" s="34"/>
      <c r="E2" s="34"/>
      <c r="F2" s="34"/>
      <c r="G2" s="34"/>
      <c r="H2" s="34"/>
      <c r="I2" s="34"/>
      <c r="J2" s="34"/>
      <c r="K2" s="34"/>
      <c r="L2" s="34"/>
      <c r="M2" s="34"/>
      <c r="N2" s="34"/>
      <c r="O2" s="34"/>
      <c r="P2" s="34"/>
      <c r="Q2" s="34"/>
      <c r="R2" s="34"/>
      <c r="S2" s="34"/>
      <c r="T2" s="34"/>
      <c r="U2" s="34"/>
      <c r="V2" s="34"/>
      <c r="W2" s="34"/>
    </row>
    <row r="5" spans="1:23" ht="15" thickBot="1" x14ac:dyDescent="0.35"/>
    <row r="6" spans="1:23" x14ac:dyDescent="0.3">
      <c r="C6" s="6" t="s">
        <v>58</v>
      </c>
    </row>
    <row r="7" spans="1:23" ht="15" thickBot="1" x14ac:dyDescent="0.35">
      <c r="C7" s="8">
        <f>_xlfn.BINOM.DIST(8,10,0.25,0)</f>
        <v>3.862380981445312E-4</v>
      </c>
    </row>
  </sheetData>
  <mergeCells count="1">
    <mergeCell ref="A2:W2"/>
  </mergeCell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0514534-B5B6-45FD-AA47-92300F4B781D}">
  <dimension ref="A2:W7"/>
  <sheetViews>
    <sheetView workbookViewId="0">
      <selection activeCell="C8" sqref="C8"/>
    </sheetView>
  </sheetViews>
  <sheetFormatPr defaultRowHeight="14.4" x14ac:dyDescent="0.3"/>
  <cols>
    <col min="3" max="3" width="16.5546875" bestFit="1" customWidth="1"/>
  </cols>
  <sheetData>
    <row r="2" spans="1:23" ht="46.8" customHeight="1" x14ac:dyDescent="0.3">
      <c r="A2" s="43" t="s">
        <v>34</v>
      </c>
      <c r="B2" s="43"/>
      <c r="C2" s="43"/>
      <c r="D2" s="43"/>
      <c r="E2" s="43"/>
      <c r="F2" s="43"/>
      <c r="G2" s="43"/>
      <c r="H2" s="43"/>
      <c r="I2" s="43"/>
      <c r="J2" s="43"/>
      <c r="K2" s="43"/>
      <c r="L2" s="43"/>
      <c r="M2" s="43"/>
      <c r="N2" s="43"/>
      <c r="O2" s="43"/>
      <c r="P2" s="43"/>
      <c r="Q2" s="43"/>
      <c r="R2" s="43"/>
      <c r="S2" s="43"/>
      <c r="T2" s="43"/>
      <c r="U2" s="43"/>
      <c r="V2" s="43"/>
      <c r="W2" s="43"/>
    </row>
    <row r="5" spans="1:23" ht="15" thickBot="1" x14ac:dyDescent="0.35"/>
    <row r="6" spans="1:23" x14ac:dyDescent="0.3">
      <c r="C6" s="6" t="s">
        <v>57</v>
      </c>
    </row>
    <row r="7" spans="1:23" ht="15" thickBot="1" x14ac:dyDescent="0.35">
      <c r="C7" s="8">
        <f>_xlfn.NORM.DIST(1100,1000,100,1)-_xlfn.NORM.DIST(900,1000,100,1)</f>
        <v>0.68268949213708607</v>
      </c>
    </row>
  </sheetData>
  <mergeCells count="1">
    <mergeCell ref="A2:W2"/>
  </mergeCell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68313F5-2A2E-449C-BBEE-0BF198EB3653}">
  <dimension ref="A1:W15"/>
  <sheetViews>
    <sheetView workbookViewId="0">
      <selection activeCell="C12" sqref="C12"/>
    </sheetView>
  </sheetViews>
  <sheetFormatPr defaultRowHeight="14.4" x14ac:dyDescent="0.3"/>
  <cols>
    <col min="1" max="1" width="12" bestFit="1" customWidth="1"/>
    <col min="2" max="2" width="16.6640625" bestFit="1" customWidth="1"/>
    <col min="4" max="4" width="9.21875" bestFit="1" customWidth="1"/>
  </cols>
  <sheetData>
    <row r="1" spans="1:23" x14ac:dyDescent="0.3">
      <c r="A1" s="34" t="s">
        <v>35</v>
      </c>
      <c r="B1" s="34"/>
      <c r="C1" s="34"/>
      <c r="D1" s="34"/>
      <c r="E1" s="34"/>
      <c r="F1" s="34"/>
      <c r="G1" s="34"/>
      <c r="H1" s="34"/>
      <c r="I1" s="34"/>
      <c r="J1" s="34"/>
      <c r="K1" s="34"/>
      <c r="L1" s="34"/>
      <c r="M1" s="34"/>
      <c r="N1" s="34"/>
      <c r="O1" s="34"/>
      <c r="P1" s="34"/>
      <c r="Q1" s="34"/>
      <c r="R1" s="34"/>
      <c r="S1" s="34"/>
      <c r="T1" s="34"/>
    </row>
    <row r="2" spans="1:23" ht="25.2" customHeight="1" x14ac:dyDescent="0.3">
      <c r="A2" s="34"/>
      <c r="B2" s="34"/>
      <c r="C2" s="34"/>
      <c r="D2" s="34"/>
      <c r="E2" s="34"/>
      <c r="F2" s="34"/>
      <c r="G2" s="34"/>
      <c r="H2" s="34"/>
      <c r="I2" s="34"/>
      <c r="J2" s="34"/>
      <c r="K2" s="34"/>
      <c r="L2" s="34"/>
      <c r="M2" s="34"/>
      <c r="N2" s="34"/>
      <c r="O2" s="34"/>
      <c r="P2" s="34"/>
      <c r="Q2" s="34"/>
      <c r="R2" s="34"/>
      <c r="S2" s="34"/>
      <c r="T2" s="34"/>
      <c r="U2" s="3"/>
      <c r="V2" s="3"/>
      <c r="W2" s="3"/>
    </row>
    <row r="4" spans="1:23" x14ac:dyDescent="0.3">
      <c r="A4" s="34" t="s">
        <v>51</v>
      </c>
      <c r="B4" s="34"/>
      <c r="C4" s="34"/>
      <c r="D4" s="34"/>
      <c r="E4" s="34"/>
      <c r="F4" s="34"/>
      <c r="G4" s="34"/>
      <c r="H4" s="34"/>
      <c r="I4" s="34"/>
      <c r="J4" s="34"/>
      <c r="K4" s="34"/>
      <c r="L4" s="34"/>
      <c r="M4" s="34"/>
      <c r="N4" s="34"/>
      <c r="O4" s="34"/>
      <c r="P4" s="34"/>
      <c r="Q4" s="34"/>
      <c r="R4" s="34"/>
      <c r="S4" s="34"/>
      <c r="T4" s="34"/>
    </row>
    <row r="5" spans="1:23" x14ac:dyDescent="0.3">
      <c r="A5" s="34"/>
      <c r="B5" s="34"/>
      <c r="C5" s="34"/>
      <c r="D5" s="34"/>
      <c r="E5" s="34"/>
      <c r="F5" s="34"/>
      <c r="G5" s="34"/>
      <c r="H5" s="34"/>
      <c r="I5" s="34"/>
      <c r="J5" s="34"/>
      <c r="K5" s="34"/>
      <c r="L5" s="34"/>
      <c r="M5" s="34"/>
      <c r="N5" s="34"/>
      <c r="O5" s="34"/>
      <c r="P5" s="34"/>
      <c r="Q5" s="34"/>
      <c r="R5" s="34"/>
      <c r="S5" s="34"/>
      <c r="T5" s="34"/>
    </row>
    <row r="7" spans="1:23" ht="15" thickBot="1" x14ac:dyDescent="0.35"/>
    <row r="8" spans="1:23" x14ac:dyDescent="0.3">
      <c r="B8" s="6" t="s">
        <v>40</v>
      </c>
    </row>
    <row r="9" spans="1:23" ht="15" thickBot="1" x14ac:dyDescent="0.35">
      <c r="B9" s="8">
        <f>_xlfn.CONFIDENCE.NORM(0.05,8,100)</f>
        <v>1.567971187632043</v>
      </c>
    </row>
    <row r="10" spans="1:23" ht="15" thickBot="1" x14ac:dyDescent="0.35"/>
    <row r="11" spans="1:23" x14ac:dyDescent="0.3">
      <c r="B11" s="9" t="s">
        <v>38</v>
      </c>
      <c r="C11" s="31">
        <f>1.567971+170</f>
        <v>171.567971</v>
      </c>
    </row>
    <row r="12" spans="1:23" ht="15" thickBot="1" x14ac:dyDescent="0.35">
      <c r="B12" s="11" t="s">
        <v>39</v>
      </c>
      <c r="C12" s="32">
        <f>1.567971-170</f>
        <v>-168.432029</v>
      </c>
    </row>
    <row r="15" spans="1:23" x14ac:dyDescent="0.3">
      <c r="B15" s="41" t="s">
        <v>41</v>
      </c>
      <c r="C15" s="41"/>
      <c r="D15" s="41"/>
      <c r="E15" s="41"/>
      <c r="F15" s="41"/>
      <c r="G15" s="41"/>
      <c r="H15" s="41"/>
      <c r="I15" s="41"/>
      <c r="J15" s="41"/>
      <c r="K15" s="41"/>
      <c r="L15" s="41"/>
      <c r="M15" s="41"/>
      <c r="N15" s="41"/>
      <c r="O15" s="41"/>
    </row>
  </sheetData>
  <mergeCells count="3">
    <mergeCell ref="A1:T2"/>
    <mergeCell ref="A4:T5"/>
    <mergeCell ref="B15:O15"/>
  </mergeCell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4AEABDC-3F77-4F6B-94EE-9A676E440507}">
  <dimension ref="A2:V25"/>
  <sheetViews>
    <sheetView workbookViewId="0">
      <selection activeCell="M22" sqref="M22"/>
    </sheetView>
  </sheetViews>
  <sheetFormatPr defaultRowHeight="14.4" x14ac:dyDescent="0.3"/>
  <cols>
    <col min="2" max="2" width="25.109375" bestFit="1" customWidth="1"/>
  </cols>
  <sheetData>
    <row r="2" spans="1:22" x14ac:dyDescent="0.3">
      <c r="A2" s="34" t="s">
        <v>52</v>
      </c>
      <c r="B2" s="36"/>
      <c r="C2" s="36"/>
      <c r="D2" s="36"/>
      <c r="E2" s="36"/>
      <c r="F2" s="36"/>
      <c r="G2" s="36"/>
      <c r="H2" s="36"/>
      <c r="I2" s="36"/>
      <c r="J2" s="36"/>
      <c r="K2" s="36"/>
      <c r="L2" s="36"/>
      <c r="M2" s="36"/>
      <c r="N2" s="36"/>
      <c r="O2" s="36"/>
      <c r="P2" s="36"/>
      <c r="Q2" s="36"/>
      <c r="R2" s="36"/>
      <c r="S2" s="36"/>
      <c r="T2" s="36"/>
      <c r="U2" s="36"/>
      <c r="V2" s="36"/>
    </row>
    <row r="3" spans="1:22" x14ac:dyDescent="0.3">
      <c r="A3" s="36"/>
      <c r="B3" s="36"/>
      <c r="C3" s="36"/>
      <c r="D3" s="36"/>
      <c r="E3" s="36"/>
      <c r="F3" s="36"/>
      <c r="G3" s="36"/>
      <c r="H3" s="36"/>
      <c r="I3" s="36"/>
      <c r="J3" s="36"/>
      <c r="K3" s="36"/>
      <c r="L3" s="36"/>
      <c r="M3" s="36"/>
      <c r="N3" s="36"/>
      <c r="O3" s="36"/>
      <c r="P3" s="36"/>
      <c r="Q3" s="36"/>
      <c r="R3" s="36"/>
      <c r="S3" s="36"/>
      <c r="T3" s="36"/>
      <c r="U3" s="36"/>
      <c r="V3" s="36"/>
    </row>
    <row r="4" spans="1:22" x14ac:dyDescent="0.3">
      <c r="A4" s="36"/>
      <c r="B4" s="36"/>
      <c r="C4" s="36"/>
      <c r="D4" s="36"/>
      <c r="E4" s="36"/>
      <c r="F4" s="36"/>
      <c r="G4" s="36"/>
      <c r="H4" s="36"/>
      <c r="I4" s="36"/>
      <c r="J4" s="36"/>
      <c r="K4" s="36"/>
      <c r="L4" s="36"/>
      <c r="M4" s="36"/>
      <c r="N4" s="36"/>
      <c r="O4" s="36"/>
      <c r="P4" s="36"/>
      <c r="Q4" s="36"/>
      <c r="R4" s="36"/>
      <c r="S4" s="36"/>
      <c r="T4" s="36"/>
      <c r="U4" s="36"/>
      <c r="V4" s="36"/>
    </row>
    <row r="5" spans="1:22" x14ac:dyDescent="0.3">
      <c r="A5" s="36"/>
      <c r="B5" s="36"/>
      <c r="C5" s="36"/>
      <c r="D5" s="36"/>
      <c r="E5" s="36"/>
      <c r="F5" s="36"/>
      <c r="G5" s="36"/>
      <c r="H5" s="36"/>
      <c r="I5" s="36"/>
      <c r="J5" s="36"/>
      <c r="K5" s="36"/>
      <c r="L5" s="36"/>
      <c r="M5" s="36"/>
      <c r="N5" s="36"/>
      <c r="O5" s="36"/>
      <c r="P5" s="36"/>
      <c r="Q5" s="36"/>
      <c r="R5" s="36"/>
      <c r="S5" s="36"/>
      <c r="T5" s="36"/>
      <c r="U5" s="36"/>
      <c r="V5" s="36"/>
    </row>
    <row r="6" spans="1:22" x14ac:dyDescent="0.3">
      <c r="A6" s="36"/>
      <c r="B6" s="36"/>
      <c r="C6" s="36"/>
      <c r="D6" s="36"/>
      <c r="E6" s="36"/>
      <c r="F6" s="36"/>
      <c r="G6" s="36"/>
      <c r="H6" s="36"/>
      <c r="I6" s="36"/>
      <c r="J6" s="36"/>
      <c r="K6" s="36"/>
      <c r="L6" s="36"/>
      <c r="M6" s="36"/>
      <c r="N6" s="36"/>
      <c r="O6" s="36"/>
      <c r="P6" s="36"/>
      <c r="Q6" s="36"/>
      <c r="R6" s="36"/>
      <c r="S6" s="36"/>
      <c r="T6" s="36"/>
      <c r="U6" s="36"/>
      <c r="V6" s="36"/>
    </row>
    <row r="7" spans="1:22" x14ac:dyDescent="0.3">
      <c r="A7" s="36"/>
      <c r="B7" s="36"/>
      <c r="C7" s="36"/>
      <c r="D7" s="36"/>
      <c r="E7" s="36"/>
      <c r="F7" s="36"/>
      <c r="G7" s="36"/>
      <c r="H7" s="36"/>
      <c r="I7" s="36"/>
      <c r="J7" s="36"/>
      <c r="K7" s="36"/>
      <c r="L7" s="36"/>
      <c r="M7" s="36"/>
      <c r="N7" s="36"/>
      <c r="O7" s="36"/>
      <c r="P7" s="36"/>
      <c r="Q7" s="36"/>
      <c r="R7" s="36"/>
      <c r="S7" s="36"/>
      <c r="T7" s="36"/>
      <c r="U7" s="36"/>
      <c r="V7" s="36"/>
    </row>
    <row r="8" spans="1:22" x14ac:dyDescent="0.3">
      <c r="A8" s="36"/>
      <c r="B8" s="36"/>
      <c r="C8" s="36"/>
      <c r="D8" s="36"/>
      <c r="E8" s="36"/>
      <c r="F8" s="36"/>
      <c r="G8" s="36"/>
      <c r="H8" s="36"/>
      <c r="I8" s="36"/>
      <c r="J8" s="36"/>
      <c r="K8" s="36"/>
      <c r="L8" s="36"/>
      <c r="M8" s="36"/>
      <c r="N8" s="36"/>
      <c r="O8" s="36"/>
      <c r="P8" s="36"/>
      <c r="Q8" s="36"/>
      <c r="R8" s="36"/>
      <c r="S8" s="36"/>
      <c r="T8" s="36"/>
      <c r="U8" s="36"/>
      <c r="V8" s="36"/>
    </row>
    <row r="9" spans="1:22" x14ac:dyDescent="0.3">
      <c r="A9" s="36"/>
      <c r="B9" s="36"/>
      <c r="C9" s="36"/>
      <c r="D9" s="36"/>
      <c r="E9" s="36"/>
      <c r="F9" s="36"/>
      <c r="G9" s="36"/>
      <c r="H9" s="36"/>
      <c r="I9" s="36"/>
      <c r="J9" s="36"/>
      <c r="K9" s="36"/>
      <c r="L9" s="36"/>
      <c r="M9" s="36"/>
      <c r="N9" s="36"/>
      <c r="O9" s="36"/>
      <c r="P9" s="36"/>
      <c r="Q9" s="36"/>
      <c r="R9" s="36"/>
      <c r="S9" s="36"/>
      <c r="T9" s="36"/>
      <c r="U9" s="36"/>
      <c r="V9" s="36"/>
    </row>
    <row r="12" spans="1:22" x14ac:dyDescent="0.3">
      <c r="B12" s="44" t="s">
        <v>62</v>
      </c>
      <c r="C12" s="1">
        <v>25</v>
      </c>
    </row>
    <row r="13" spans="1:22" x14ac:dyDescent="0.3">
      <c r="B13" s="44" t="s">
        <v>63</v>
      </c>
      <c r="C13" s="1">
        <v>510</v>
      </c>
      <c r="E13" s="44" t="s">
        <v>66</v>
      </c>
      <c r="F13" s="1">
        <f>(C13-C15)/(C14/SQRT(C12))</f>
        <v>2.5</v>
      </c>
    </row>
    <row r="14" spans="1:22" x14ac:dyDescent="0.3">
      <c r="B14" s="44" t="s">
        <v>64</v>
      </c>
      <c r="C14" s="1">
        <v>20</v>
      </c>
      <c r="E14" s="44" t="s">
        <v>67</v>
      </c>
      <c r="F14" s="1">
        <f>C12-1</f>
        <v>24</v>
      </c>
    </row>
    <row r="15" spans="1:22" x14ac:dyDescent="0.3">
      <c r="B15" s="44" t="s">
        <v>65</v>
      </c>
      <c r="C15" s="1">
        <v>500</v>
      </c>
    </row>
    <row r="18" spans="5:12" x14ac:dyDescent="0.3">
      <c r="H18" s="33" t="s">
        <v>68</v>
      </c>
    </row>
    <row r="20" spans="5:12" x14ac:dyDescent="0.3">
      <c r="J20" s="44" t="s">
        <v>69</v>
      </c>
      <c r="K20" s="1">
        <v>2.0640000000000001</v>
      </c>
    </row>
    <row r="22" spans="5:12" x14ac:dyDescent="0.3">
      <c r="J22" s="44" t="s">
        <v>69</v>
      </c>
      <c r="L22" s="44" t="s">
        <v>70</v>
      </c>
    </row>
    <row r="23" spans="5:12" x14ac:dyDescent="0.3">
      <c r="J23" s="44">
        <v>2.0640000000000001</v>
      </c>
      <c r="K23" s="45" t="s">
        <v>71</v>
      </c>
      <c r="L23" s="44">
        <v>2.5</v>
      </c>
    </row>
    <row r="25" spans="5:12" x14ac:dyDescent="0.3">
      <c r="E25" t="s">
        <v>72</v>
      </c>
    </row>
  </sheetData>
  <mergeCells count="1">
    <mergeCell ref="A2:V9"/>
  </mergeCells>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1B31BF1-61AB-4084-9FEB-674C726D5B64}">
  <dimension ref="A2:W11"/>
  <sheetViews>
    <sheetView workbookViewId="0">
      <selection activeCell="H20" sqref="H20"/>
    </sheetView>
  </sheetViews>
  <sheetFormatPr defaultRowHeight="14.4" x14ac:dyDescent="0.3"/>
  <cols>
    <col min="2" max="2" width="9.6640625" customWidth="1"/>
    <col min="3" max="3" width="17.88671875" bestFit="1" customWidth="1"/>
  </cols>
  <sheetData>
    <row r="2" spans="1:23" x14ac:dyDescent="0.3">
      <c r="A2" s="34" t="s">
        <v>53</v>
      </c>
      <c r="B2" s="34"/>
      <c r="C2" s="34"/>
      <c r="D2" s="34"/>
      <c r="E2" s="34"/>
      <c r="F2" s="34"/>
      <c r="G2" s="34"/>
      <c r="H2" s="34"/>
      <c r="I2" s="34"/>
      <c r="J2" s="34"/>
      <c r="K2" s="34"/>
      <c r="L2" s="34"/>
      <c r="M2" s="34"/>
      <c r="N2" s="34"/>
      <c r="O2" s="34"/>
      <c r="P2" s="34"/>
      <c r="Q2" s="3"/>
      <c r="R2" s="3"/>
      <c r="S2" s="3"/>
      <c r="T2" s="3"/>
      <c r="U2" s="3"/>
      <c r="V2" s="3"/>
      <c r="W2" s="3"/>
    </row>
    <row r="3" spans="1:23" x14ac:dyDescent="0.3">
      <c r="A3" s="34"/>
      <c r="B3" s="34"/>
      <c r="C3" s="34"/>
      <c r="D3" s="34"/>
      <c r="E3" s="34"/>
      <c r="F3" s="34"/>
      <c r="G3" s="34"/>
      <c r="H3" s="34"/>
      <c r="I3" s="34"/>
      <c r="J3" s="34"/>
      <c r="K3" s="34"/>
      <c r="L3" s="34"/>
      <c r="M3" s="34"/>
      <c r="N3" s="34"/>
      <c r="O3" s="34"/>
      <c r="P3" s="34"/>
    </row>
    <row r="4" spans="1:23" x14ac:dyDescent="0.3">
      <c r="A4" s="34"/>
      <c r="B4" s="34"/>
      <c r="C4" s="34"/>
      <c r="D4" s="34"/>
      <c r="E4" s="34"/>
      <c r="F4" s="34"/>
      <c r="G4" s="34"/>
      <c r="H4" s="34"/>
      <c r="I4" s="34"/>
      <c r="J4" s="34"/>
      <c r="K4" s="34"/>
      <c r="L4" s="34"/>
      <c r="M4" s="34"/>
      <c r="N4" s="34"/>
      <c r="O4" s="34"/>
      <c r="P4" s="34"/>
    </row>
    <row r="5" spans="1:23" x14ac:dyDescent="0.3">
      <c r="A5" s="34"/>
      <c r="B5" s="34"/>
      <c r="C5" s="34"/>
      <c r="D5" s="34"/>
      <c r="E5" s="34"/>
      <c r="F5" s="34"/>
      <c r="G5" s="34"/>
      <c r="H5" s="34"/>
      <c r="I5" s="34"/>
      <c r="J5" s="34"/>
      <c r="K5" s="34"/>
      <c r="L5" s="34"/>
      <c r="M5" s="34"/>
      <c r="N5" s="34"/>
      <c r="O5" s="34"/>
      <c r="P5" s="34"/>
    </row>
    <row r="6" spans="1:23" x14ac:dyDescent="0.3">
      <c r="A6" s="34"/>
      <c r="B6" s="34"/>
      <c r="C6" s="34"/>
      <c r="D6" s="34"/>
      <c r="E6" s="34"/>
      <c r="F6" s="34"/>
      <c r="G6" s="34"/>
      <c r="H6" s="34"/>
      <c r="I6" s="34"/>
      <c r="J6" s="34"/>
      <c r="K6" s="34"/>
      <c r="L6" s="34"/>
      <c r="M6" s="34"/>
      <c r="N6" s="34"/>
      <c r="O6" s="34"/>
      <c r="P6" s="34"/>
    </row>
    <row r="7" spans="1:23" x14ac:dyDescent="0.3">
      <c r="A7" s="34"/>
      <c r="B7" s="34"/>
      <c r="C7" s="34"/>
      <c r="D7" s="34"/>
      <c r="E7" s="34"/>
      <c r="F7" s="34"/>
      <c r="G7" s="34"/>
      <c r="H7" s="34"/>
      <c r="I7" s="34"/>
      <c r="J7" s="34"/>
      <c r="K7" s="34"/>
      <c r="L7" s="34"/>
      <c r="M7" s="34"/>
      <c r="N7" s="34"/>
      <c r="O7" s="34"/>
      <c r="P7" s="34"/>
    </row>
    <row r="9" spans="1:23" ht="15" thickBot="1" x14ac:dyDescent="0.35"/>
    <row r="10" spans="1:23" x14ac:dyDescent="0.3">
      <c r="C10" s="6" t="s">
        <v>56</v>
      </c>
    </row>
    <row r="11" spans="1:23" ht="15" thickBot="1" x14ac:dyDescent="0.35">
      <c r="C11" s="8">
        <f>_xlfn.POISSON.DIST(3,2,0)</f>
        <v>0.18044704431548364</v>
      </c>
    </row>
  </sheetData>
  <mergeCells count="1">
    <mergeCell ref="A2:P7"/>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13</vt:i4>
      </vt:variant>
    </vt:vector>
  </HeadingPairs>
  <TitlesOfParts>
    <vt:vector size="13" baseType="lpstr">
      <vt:lpstr>Sheet1</vt:lpstr>
      <vt:lpstr>Sheet2</vt:lpstr>
      <vt:lpstr>Sheet3</vt:lpstr>
      <vt:lpstr>Sheet4</vt:lpstr>
      <vt:lpstr>Sheet5</vt:lpstr>
      <vt:lpstr>Sheet6</vt:lpstr>
      <vt:lpstr>Sheet7</vt:lpstr>
      <vt:lpstr>Sheet8</vt:lpstr>
      <vt:lpstr>Sheet9</vt:lpstr>
      <vt:lpstr>Sheet10</vt:lpstr>
      <vt:lpstr>Sheet11</vt:lpstr>
      <vt:lpstr>Sheet12</vt:lpstr>
      <vt:lpstr>Sheet15</vt:lpstr>
    </vt:vector>
  </TitlesOfParts>
  <Company>MP</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SALUNKE RITU</dc:creator>
  <cp:lastModifiedBy>SALUNKE RITU</cp:lastModifiedBy>
  <dcterms:created xsi:type="dcterms:W3CDTF">2025-06-19T05:20:59Z</dcterms:created>
  <dcterms:modified xsi:type="dcterms:W3CDTF">2025-08-05T05:50:04Z</dcterms:modified>
</cp:coreProperties>
</file>