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tu\Documents\IUB\BusinessAnalyticsModelling\Models\"/>
    </mc:Choice>
  </mc:AlternateContent>
  <bookViews>
    <workbookView xWindow="0" yWindow="0" windowWidth="23040" windowHeight="8544" activeTab="1"/>
  </bookViews>
  <sheets>
    <sheet name="ProbDesc" sheetId="1" r:id="rId1"/>
    <sheet name="Model" sheetId="2" r:id="rId2"/>
  </sheets>
  <definedNames>
    <definedName name="solver_adj" localSheetId="1" hidden="1">Model!$B$11:$B$15</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Model!$E$18</definedName>
    <definedName name="solver_lhs2" localSheetId="1" hidden="1">Model!$E$19</definedName>
    <definedName name="solver_lhs3" localSheetId="1" hidden="1">Model!$E$20</definedName>
    <definedName name="solver_lhs4" localSheetId="1" hidden="1">Model!$E$21</definedName>
    <definedName name="solver_lhs5" localSheetId="1" hidden="1">Model!$E$22</definedName>
    <definedName name="solver_lhs6" localSheetId="1" hidden="1">Model!$E$23</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6</definedName>
    <definedName name="solver_nwt" localSheetId="1" hidden="1">1</definedName>
    <definedName name="solver_opt" localSheetId="1" hidden="1">Model!$G$27</definedName>
    <definedName name="solver_pre" localSheetId="1" hidden="1">0.000001</definedName>
    <definedName name="solver_rbv" localSheetId="1" hidden="1">1</definedName>
    <definedName name="solver_rel1" localSheetId="1" hidden="1">1</definedName>
    <definedName name="solver_rel2" localSheetId="1" hidden="1">1</definedName>
    <definedName name="solver_rel3" localSheetId="1" hidden="1">1</definedName>
    <definedName name="solver_rel4" localSheetId="1" hidden="1">1</definedName>
    <definedName name="solver_rel5" localSheetId="1" hidden="1">1</definedName>
    <definedName name="solver_rel6" localSheetId="1" hidden="1">1</definedName>
    <definedName name="solver_rhs1" localSheetId="1" hidden="1">Model!$G$18</definedName>
    <definedName name="solver_rhs2" localSheetId="1" hidden="1">Model!$G$19</definedName>
    <definedName name="solver_rhs3" localSheetId="1" hidden="1">Model!$G$20</definedName>
    <definedName name="solver_rhs4" localSheetId="1" hidden="1">Model!$G$21</definedName>
    <definedName name="solver_rhs5" localSheetId="1" hidden="1">Model!$G$22</definedName>
    <definedName name="solver_rhs6" localSheetId="1" hidden="1">Model!$G$23</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2" l="1"/>
  <c r="D15" i="2"/>
  <c r="D14" i="2"/>
  <c r="D13" i="2"/>
  <c r="D12" i="2"/>
  <c r="D11" i="2"/>
  <c r="B8" i="2"/>
  <c r="F27" i="2"/>
  <c r="E27" i="2"/>
  <c r="D27" i="2"/>
  <c r="C27" i="2"/>
  <c r="B27" i="2"/>
  <c r="E22" i="2"/>
  <c r="G21" i="2"/>
  <c r="E21" i="2"/>
  <c r="G20" i="2"/>
  <c r="E20" i="2"/>
  <c r="G18" i="2"/>
  <c r="E19" i="2"/>
  <c r="E18" i="2"/>
  <c r="G19" i="2" s="1"/>
  <c r="D16" i="2" l="1"/>
  <c r="E23" i="2" s="1"/>
  <c r="G27" i="2"/>
  <c r="G22" i="2"/>
</calcChain>
</file>

<file path=xl/comments1.xml><?xml version="1.0" encoding="utf-8"?>
<comments xmlns="http://schemas.openxmlformats.org/spreadsheetml/2006/main">
  <authors>
    <author>Ritu</author>
  </authors>
  <commentList>
    <comment ref="A6" authorId="0" shapeId="0">
      <text>
        <r>
          <rPr>
            <b/>
            <sz val="9"/>
            <color indexed="81"/>
            <rFont val="Tahoma"/>
            <family val="2"/>
          </rPr>
          <t>Ritu:</t>
        </r>
        <r>
          <rPr>
            <sz val="9"/>
            <color indexed="81"/>
            <rFont val="Tahoma"/>
            <family val="2"/>
          </rPr>
          <t xml:space="preserve">
Assumed for model design </t>
        </r>
      </text>
    </comment>
  </commentList>
</comments>
</file>

<file path=xl/sharedStrings.xml><?xml version="1.0" encoding="utf-8"?>
<sst xmlns="http://schemas.openxmlformats.org/spreadsheetml/2006/main" count="44" uniqueCount="34">
  <si>
    <t>Input:</t>
  </si>
  <si>
    <t>Lending</t>
  </si>
  <si>
    <t>Automobile</t>
  </si>
  <si>
    <t>FixedMortgage</t>
  </si>
  <si>
    <t>VarMortgage</t>
  </si>
  <si>
    <t>HomeEquity</t>
  </si>
  <si>
    <t>Signature</t>
  </si>
  <si>
    <t>Rate of Return</t>
  </si>
  <si>
    <t>Risk Parameter</t>
  </si>
  <si>
    <t>Amount Allocation Plan:</t>
  </si>
  <si>
    <t>LoanTypes</t>
  </si>
  <si>
    <t>Amount Available in Portfolio</t>
  </si>
  <si>
    <t>Constraints:</t>
  </si>
  <si>
    <t>homeEquity&lt;=fixedMortgages+varMortgages</t>
  </si>
  <si>
    <t>autoLoans&lt;=0.5*allLoans</t>
  </si>
  <si>
    <t>signatureLoans&lt;=0.25*allLoans</t>
  </si>
  <si>
    <t>fixedMortgages&lt;=0.5*(fixedMortgages+varMortgages)</t>
  </si>
  <si>
    <t>allLoans&lt;=portfolio</t>
  </si>
  <si>
    <t>&lt;=</t>
  </si>
  <si>
    <t>AmtAllocated</t>
  </si>
  <si>
    <t>Xa-Automobile</t>
  </si>
  <si>
    <t>Xf-FixedMorgages</t>
  </si>
  <si>
    <t>Xv-VarMortgages</t>
  </si>
  <si>
    <t>Xh-HomeEquity</t>
  </si>
  <si>
    <t>Xs-Signature</t>
  </si>
  <si>
    <t>Returns:</t>
  </si>
  <si>
    <t>Loan Type</t>
  </si>
  <si>
    <t>Return on Loan</t>
  </si>
  <si>
    <t>Totals</t>
  </si>
  <si>
    <t>Risk</t>
  </si>
  <si>
    <t>Max Risk Allowed</t>
  </si>
  <si>
    <t>Fixed weighted risk</t>
  </si>
  <si>
    <t>risk allowed</t>
  </si>
  <si>
    <t>TotalRisk: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</si>
</sst>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0" borderId="0" xfId="0" applyFont="1"/>
    <xf numFmtId="0" fontId="0" fillId="0" borderId="0" xfId="0" applyAlignment="1">
      <alignment horizontal="left"/>
    </xf>
    <xf numFmtId="0" fontId="2" fillId="0" borderId="0" xfId="0" applyFont="1" applyAlignment="1">
      <alignment horizontal="left"/>
    </xf>
    <xf numFmtId="44" fontId="0" fillId="0" borderId="0" xfId="1" applyFont="1"/>
    <xf numFmtId="0" fontId="0" fillId="0" borderId="0" xfId="0" applyFill="1"/>
    <xf numFmtId="0" fontId="0" fillId="0" borderId="0" xfId="0" applyFont="1"/>
    <xf numFmtId="0" fontId="0" fillId="0" borderId="0" xfId="0" applyFont="1" applyAlignment="1">
      <alignment horizontal="left"/>
    </xf>
    <xf numFmtId="44" fontId="0" fillId="0" borderId="0" xfId="0" applyNumberFormat="1"/>
    <xf numFmtId="44" fontId="0" fillId="2" borderId="0" xfId="1" applyFont="1" applyFill="1"/>
    <xf numFmtId="37" fontId="0" fillId="0" borderId="0" xfId="1" applyNumberFormat="1" applyFont="1"/>
    <xf numFmtId="44" fontId="0" fillId="3" borderId="0" xfId="0" applyNumberFormat="1" applyFill="1"/>
    <xf numFmtId="44" fontId="0" fillId="4" borderId="0" xfId="0" applyNumberForma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601980</xdr:colOff>
      <xdr:row>1</xdr:row>
      <xdr:rowOff>167640</xdr:rowOff>
    </xdr:from>
    <xdr:to>
      <xdr:col>12</xdr:col>
      <xdr:colOff>601980</xdr:colOff>
      <xdr:row>16</xdr:row>
      <xdr:rowOff>0</xdr:rowOff>
    </xdr:to>
    <xdr:sp macro="" textlink="">
      <xdr:nvSpPr>
        <xdr:cNvPr id="2" name="TextBox 1"/>
        <xdr:cNvSpPr txBox="1"/>
      </xdr:nvSpPr>
      <xdr:spPr>
        <a:xfrm>
          <a:off x="601980" y="350520"/>
          <a:ext cx="7315200" cy="2575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local credit union wants to manage it lending porfolio to mazimize its earnings while maintaining some level of reasonable risk. The credit union has five main types of lending with the following expected rates of return and risk parameter:</a:t>
          </a:r>
        </a:p>
        <a:p>
          <a:r>
            <a:rPr lang="en-US" sz="1100"/>
            <a:t>auto: 5% ; 4</a:t>
          </a:r>
        </a:p>
        <a:p>
          <a:r>
            <a:rPr lang="en-US" sz="1100"/>
            <a:t>fixed mortgages: 4% ; 3</a:t>
          </a:r>
        </a:p>
        <a:p>
          <a:r>
            <a:rPr lang="en-US" sz="1100"/>
            <a:t>variable mortgages: 3% ; 2</a:t>
          </a:r>
        </a:p>
        <a:p>
          <a:r>
            <a:rPr lang="en-US" sz="1100"/>
            <a:t>home equity: 6% ; 6</a:t>
          </a:r>
        </a:p>
        <a:p>
          <a:r>
            <a:rPr lang="en-US" sz="1100"/>
            <a:t>signature: 8% ; 10</a:t>
          </a:r>
        </a:p>
        <a:p>
          <a:r>
            <a:rPr lang="en-US" sz="1100"/>
            <a:t>To maintain a reasonable risk, the credit union has some constraints on the allocation of its funds to the five types of loans, as well as a maximum weighted risk of 5. The ratio of signature loans to all loans should not be more than 25%. The ratio of fixed rate mortgages to both types of mortgages should be no more than 50%. The ratio of Home equity loans must be no greater than the total of the two mortgage types combined. The amount in auto loans should be no more than 50% of the entire portfolio.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8" sqref="C28"/>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7"/>
  <sheetViews>
    <sheetView tabSelected="1" workbookViewId="0">
      <selection activeCell="F12" sqref="F12"/>
    </sheetView>
  </sheetViews>
  <sheetFormatPr defaultRowHeight="14.4" x14ac:dyDescent="0.3"/>
  <cols>
    <col min="1" max="1" width="25.21875" customWidth="1"/>
    <col min="2" max="2" width="13.77734375" customWidth="1"/>
    <col min="3" max="3" width="13" customWidth="1"/>
    <col min="4" max="4" width="12.33203125" customWidth="1"/>
    <col min="5" max="5" width="14.21875" customWidth="1"/>
    <col min="6" max="6" width="10.6640625" customWidth="1"/>
    <col min="7" max="7" width="10.109375" bestFit="1" customWidth="1"/>
  </cols>
  <sheetData>
    <row r="1" spans="1:6" x14ac:dyDescent="0.3">
      <c r="A1" s="1" t="s">
        <v>0</v>
      </c>
    </row>
    <row r="2" spans="1:6" x14ac:dyDescent="0.3">
      <c r="A2" t="s">
        <v>1</v>
      </c>
      <c r="B2" t="s">
        <v>2</v>
      </c>
      <c r="C2" t="s">
        <v>3</v>
      </c>
      <c r="D2" t="s">
        <v>4</v>
      </c>
      <c r="E2" t="s">
        <v>5</v>
      </c>
      <c r="F2" t="s">
        <v>6</v>
      </c>
    </row>
    <row r="3" spans="1:6" x14ac:dyDescent="0.3">
      <c r="A3" t="s">
        <v>7</v>
      </c>
      <c r="B3">
        <v>0.05</v>
      </c>
      <c r="C3">
        <v>0.04</v>
      </c>
      <c r="D3">
        <v>0.03</v>
      </c>
      <c r="E3">
        <v>0.06</v>
      </c>
      <c r="F3">
        <v>0.08</v>
      </c>
    </row>
    <row r="4" spans="1:6" x14ac:dyDescent="0.3">
      <c r="A4" t="s">
        <v>8</v>
      </c>
      <c r="B4">
        <v>4</v>
      </c>
      <c r="C4">
        <v>3</v>
      </c>
      <c r="D4">
        <v>2</v>
      </c>
      <c r="E4">
        <v>6</v>
      </c>
      <c r="F4">
        <v>10</v>
      </c>
    </row>
    <row r="6" spans="1:6" x14ac:dyDescent="0.3">
      <c r="A6" t="s">
        <v>11</v>
      </c>
      <c r="B6" s="4">
        <v>100</v>
      </c>
    </row>
    <row r="7" spans="1:6" x14ac:dyDescent="0.3">
      <c r="A7" t="s">
        <v>31</v>
      </c>
      <c r="B7" s="10">
        <v>5</v>
      </c>
    </row>
    <row r="8" spans="1:6" x14ac:dyDescent="0.3">
      <c r="A8" t="s">
        <v>30</v>
      </c>
      <c r="B8" s="8">
        <f>B7*B6</f>
        <v>500</v>
      </c>
    </row>
    <row r="9" spans="1:6" x14ac:dyDescent="0.3">
      <c r="A9" s="3" t="s">
        <v>9</v>
      </c>
      <c r="B9" s="3"/>
    </row>
    <row r="10" spans="1:6" x14ac:dyDescent="0.3">
      <c r="A10" t="s">
        <v>10</v>
      </c>
      <c r="B10" s="5" t="s">
        <v>19</v>
      </c>
      <c r="C10" s="5"/>
      <c r="D10" s="5" t="s">
        <v>29</v>
      </c>
      <c r="E10" s="5"/>
      <c r="F10" s="5"/>
    </row>
    <row r="11" spans="1:6" x14ac:dyDescent="0.3">
      <c r="A11" t="s">
        <v>20</v>
      </c>
      <c r="B11" s="9">
        <v>50</v>
      </c>
      <c r="C11" s="5"/>
      <c r="D11" s="12">
        <f>B11*B4</f>
        <v>200</v>
      </c>
      <c r="E11" s="5"/>
      <c r="F11" s="5"/>
    </row>
    <row r="12" spans="1:6" x14ac:dyDescent="0.3">
      <c r="A12" t="s">
        <v>21</v>
      </c>
      <c r="B12" s="9">
        <v>8.695652173913043</v>
      </c>
      <c r="D12" s="12">
        <f>C4*B12</f>
        <v>26.086956521739129</v>
      </c>
    </row>
    <row r="13" spans="1:6" x14ac:dyDescent="0.3">
      <c r="A13" t="s">
        <v>22</v>
      </c>
      <c r="B13" s="9">
        <v>8.695652173913043</v>
      </c>
      <c r="D13" s="12">
        <f>D4*B13</f>
        <v>17.391304347826086</v>
      </c>
    </row>
    <row r="14" spans="1:6" x14ac:dyDescent="0.3">
      <c r="A14" t="s">
        <v>23</v>
      </c>
      <c r="B14" s="9">
        <v>17.391304347826086</v>
      </c>
      <c r="D14" s="12">
        <f>E4*B14</f>
        <v>104.34782608695652</v>
      </c>
    </row>
    <row r="15" spans="1:6" x14ac:dyDescent="0.3">
      <c r="A15" t="s">
        <v>24</v>
      </c>
      <c r="B15" s="9">
        <v>15.217391304347839</v>
      </c>
      <c r="D15" s="12">
        <f>F4*B15</f>
        <v>152.17391304347839</v>
      </c>
    </row>
    <row r="16" spans="1:6" x14ac:dyDescent="0.3">
      <c r="C16" t="s">
        <v>33</v>
      </c>
      <c r="D16" s="8">
        <f>SUM(D11:D15)</f>
        <v>500.00000000000011</v>
      </c>
    </row>
    <row r="17" spans="1:7" x14ac:dyDescent="0.3">
      <c r="A17" s="1" t="s">
        <v>12</v>
      </c>
    </row>
    <row r="18" spans="1:7" x14ac:dyDescent="0.3">
      <c r="A18" s="7" t="s">
        <v>17</v>
      </c>
      <c r="B18" s="7"/>
      <c r="C18" s="7"/>
      <c r="D18" s="7"/>
      <c r="E18" s="4">
        <f>SUM(B11:B15)</f>
        <v>100.00000000000003</v>
      </c>
      <c r="F18" t="s">
        <v>18</v>
      </c>
      <c r="G18" s="4">
        <f>B6</f>
        <v>100</v>
      </c>
    </row>
    <row r="19" spans="1:7" x14ac:dyDescent="0.3">
      <c r="A19" s="2" t="s">
        <v>15</v>
      </c>
      <c r="B19" s="2"/>
      <c r="C19" s="2"/>
      <c r="D19" s="2"/>
      <c r="E19" s="4">
        <f>B15</f>
        <v>15.217391304347839</v>
      </c>
      <c r="F19" t="s">
        <v>18</v>
      </c>
      <c r="G19" s="4">
        <f>0.25*E18</f>
        <v>25.000000000000007</v>
      </c>
    </row>
    <row r="20" spans="1:7" x14ac:dyDescent="0.3">
      <c r="A20" s="2" t="s">
        <v>16</v>
      </c>
      <c r="B20" s="2"/>
      <c r="C20" s="2"/>
      <c r="D20" s="2"/>
      <c r="E20" s="4">
        <f>B12</f>
        <v>8.695652173913043</v>
      </c>
      <c r="F20" t="s">
        <v>18</v>
      </c>
      <c r="G20" s="4">
        <f>0.5*(B12+B13)</f>
        <v>8.695652173913043</v>
      </c>
    </row>
    <row r="21" spans="1:7" x14ac:dyDescent="0.3">
      <c r="A21" s="2" t="s">
        <v>13</v>
      </c>
      <c r="B21" s="2"/>
      <c r="C21" s="2"/>
      <c r="D21" s="2"/>
      <c r="E21" s="4">
        <f>B14</f>
        <v>17.391304347826086</v>
      </c>
      <c r="F21" t="s">
        <v>18</v>
      </c>
      <c r="G21" s="4">
        <f>B13+B12</f>
        <v>17.391304347826086</v>
      </c>
    </row>
    <row r="22" spans="1:7" x14ac:dyDescent="0.3">
      <c r="A22" s="2" t="s">
        <v>14</v>
      </c>
      <c r="B22" s="2"/>
      <c r="C22" s="2"/>
      <c r="D22" s="2"/>
      <c r="E22" s="4">
        <f>B11</f>
        <v>50</v>
      </c>
      <c r="F22" t="s">
        <v>18</v>
      </c>
      <c r="G22" s="4">
        <f>0.5*E18</f>
        <v>50.000000000000014</v>
      </c>
    </row>
    <row r="23" spans="1:7" x14ac:dyDescent="0.3">
      <c r="A23" s="2" t="s">
        <v>32</v>
      </c>
      <c r="B23" s="2"/>
      <c r="C23" s="2"/>
      <c r="D23" s="2"/>
      <c r="E23" s="8">
        <f>D16</f>
        <v>500.00000000000011</v>
      </c>
      <c r="F23" t="s">
        <v>18</v>
      </c>
      <c r="G23" s="8">
        <f>B8</f>
        <v>500</v>
      </c>
    </row>
    <row r="25" spans="1:7" x14ac:dyDescent="0.3">
      <c r="A25" s="1" t="s">
        <v>25</v>
      </c>
    </row>
    <row r="26" spans="1:7" x14ac:dyDescent="0.3">
      <c r="A26" s="6" t="s">
        <v>26</v>
      </c>
      <c r="B26" t="s">
        <v>2</v>
      </c>
      <c r="C26" t="s">
        <v>3</v>
      </c>
      <c r="D26" t="s">
        <v>4</v>
      </c>
      <c r="E26" t="s">
        <v>5</v>
      </c>
      <c r="F26" t="s">
        <v>6</v>
      </c>
      <c r="G26" t="s">
        <v>28</v>
      </c>
    </row>
    <row r="27" spans="1:7" x14ac:dyDescent="0.3">
      <c r="A27" t="s">
        <v>27</v>
      </c>
      <c r="B27" s="8">
        <f>B3*B11</f>
        <v>2.5</v>
      </c>
      <c r="C27" s="8">
        <f>C3*B12</f>
        <v>0.34782608695652173</v>
      </c>
      <c r="D27" s="8">
        <f>D3*B13</f>
        <v>0.2608695652173913</v>
      </c>
      <c r="E27" s="8">
        <f>E3*B14</f>
        <v>1.0434782608695652</v>
      </c>
      <c r="F27" s="8">
        <f>F3*B15</f>
        <v>1.2173913043478271</v>
      </c>
      <c r="G27" s="11">
        <f>SUM(B27:F27)</f>
        <v>5.3695652173913047</v>
      </c>
    </row>
  </sheetData>
  <mergeCells count="7">
    <mergeCell ref="A23:D23"/>
    <mergeCell ref="A9:B9"/>
    <mergeCell ref="A19:D19"/>
    <mergeCell ref="A20:D20"/>
    <mergeCell ref="A21:D21"/>
    <mergeCell ref="A22:D22"/>
    <mergeCell ref="A18:D1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ProbDesc</vt:lpstr>
      <vt:lpstr>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dc:creator>
  <cp:lastModifiedBy>Ritu</cp:lastModifiedBy>
  <dcterms:created xsi:type="dcterms:W3CDTF">2019-03-02T13:20:07Z</dcterms:created>
  <dcterms:modified xsi:type="dcterms:W3CDTF">2019-03-02T14:03:42Z</dcterms:modified>
</cp:coreProperties>
</file>