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u\Documents\IUB\BusinessAnalyticsModelling\Models\"/>
    </mc:Choice>
  </mc:AlternateContent>
  <bookViews>
    <workbookView xWindow="0" yWindow="0" windowWidth="23040" windowHeight="8544" activeTab="2"/>
  </bookViews>
  <sheets>
    <sheet name="ProbDesc" sheetId="1" r:id="rId1"/>
    <sheet name="Model-1" sheetId="2" r:id="rId2"/>
    <sheet name="FinalProdModel" sheetId="3" r:id="rId3"/>
  </sheets>
  <definedNames>
    <definedName name="solver_adj" localSheetId="2" hidden="1">FinalProdModel!$C$12:$H$12</definedName>
    <definedName name="solver_adj" localSheetId="1" hidden="1">'Model-1'!$C$6:$H$6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est" localSheetId="2" hidden="1">1</definedName>
    <definedName name="solver_itr" localSheetId="2" hidden="1">2147483647</definedName>
    <definedName name="solver_lhs1" localSheetId="2" hidden="1">FinalProdModel!$C$12:$H$12</definedName>
    <definedName name="solver_lhs2" localSheetId="2" hidden="1">FinalProdModel!$C$17:$H$17</definedName>
    <definedName name="solver_lhs3" localSheetId="2" hidden="1">FinalProdModel!$C$21:$H$21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3</definedName>
    <definedName name="solver_num" localSheetId="1" hidden="1">0</definedName>
    <definedName name="solver_nwt" localSheetId="2" hidden="1">1</definedName>
    <definedName name="solver_opt" localSheetId="2" hidden="1">FinalProdModel!$I$30</definedName>
    <definedName name="solver_opt" localSheetId="1" hidden="1">'Model-1'!$H$8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2" hidden="1">FinalProdModel!$C$14:$H$14</definedName>
    <definedName name="solver_rhs2" localSheetId="2" hidden="1">FinalProdModel!$C$19:$H$19</definedName>
    <definedName name="solver_rhs3" localSheetId="2" hidden="1">FinalProdModel!$C$23:$H$23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17" i="3" l="1"/>
  <c r="D17" i="3"/>
  <c r="D21" i="3" s="1"/>
  <c r="E17" i="3" s="1"/>
  <c r="E21" i="3" s="1"/>
  <c r="F17" i="3" s="1"/>
  <c r="F21" i="3" s="1"/>
  <c r="G17" i="3" s="1"/>
  <c r="G21" i="3" s="1"/>
  <c r="H17" i="3" s="1"/>
  <c r="H21" i="3" s="1"/>
  <c r="D28" i="3"/>
  <c r="E28" i="3"/>
  <c r="F28" i="3"/>
  <c r="F29" i="3" s="1"/>
  <c r="G28" i="3"/>
  <c r="G29" i="3" s="1"/>
  <c r="H28" i="3"/>
  <c r="H29" i="3" s="1"/>
  <c r="C28" i="3"/>
  <c r="C29" i="3" s="1"/>
  <c r="D12" i="2"/>
  <c r="E12" i="2"/>
  <c r="F12" i="2"/>
  <c r="G12" i="2"/>
  <c r="H12" i="2"/>
  <c r="C12" i="2"/>
  <c r="E29" i="3" l="1"/>
  <c r="E30" i="3" s="1"/>
  <c r="D29" i="3"/>
  <c r="D30" i="3" s="1"/>
  <c r="F30" i="3"/>
  <c r="G30" i="3"/>
  <c r="C30" i="3"/>
  <c r="H30" i="3"/>
  <c r="I28" i="3"/>
  <c r="I29" i="3" l="1"/>
  <c r="I30" i="3" s="1"/>
</calcChain>
</file>

<file path=xl/comments1.xml><?xml version="1.0" encoding="utf-8"?>
<comments xmlns="http://schemas.openxmlformats.org/spreadsheetml/2006/main">
  <authors>
    <author>Ritu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Ritu:</t>
        </r>
        <r>
          <rPr>
            <sz val="9"/>
            <color indexed="81"/>
            <rFont val="Tahoma"/>
            <family val="2"/>
          </rPr>
          <t xml:space="preserve">
Includes cost of storage and cost of money tied up in inventory
(5% of production Cost)</t>
        </r>
      </text>
    </comment>
  </commentList>
</comments>
</file>

<file path=xl/comments2.xml><?xml version="1.0" encoding="utf-8"?>
<comments xmlns="http://schemas.openxmlformats.org/spreadsheetml/2006/main">
  <authors>
    <author>Ritu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Ritu:</t>
        </r>
        <r>
          <rPr>
            <sz val="9"/>
            <color indexed="81"/>
            <rFont val="Tahoma"/>
            <family val="2"/>
          </rPr>
          <t xml:space="preserve">
Inventory before considering demand
</t>
        </r>
      </text>
    </comment>
  </commentList>
</comments>
</file>

<file path=xl/sharedStrings.xml><?xml version="1.0" encoding="utf-8"?>
<sst xmlns="http://schemas.openxmlformats.org/spreadsheetml/2006/main" count="60" uniqueCount="39">
  <si>
    <t>Demand/Month</t>
  </si>
  <si>
    <t>Month1</t>
  </si>
  <si>
    <t>Month2</t>
  </si>
  <si>
    <t>Month3</t>
  </si>
  <si>
    <t>Month4</t>
  </si>
  <si>
    <t>Month5</t>
  </si>
  <si>
    <t>Month6</t>
  </si>
  <si>
    <t>Existing Inventory</t>
  </si>
  <si>
    <t>Constraints</t>
  </si>
  <si>
    <t>Max Production Possible per Month</t>
  </si>
  <si>
    <t>Max Storage capicity per Month</t>
  </si>
  <si>
    <t>Costs</t>
  </si>
  <si>
    <t>M1</t>
  </si>
  <si>
    <t>M2</t>
  </si>
  <si>
    <t>M3</t>
  </si>
  <si>
    <t>M4</t>
  </si>
  <si>
    <t>M5</t>
  </si>
  <si>
    <t>M6</t>
  </si>
  <si>
    <t>&lt;=</t>
  </si>
  <si>
    <t>Holding Cost(/football) per Month</t>
  </si>
  <si>
    <t>Production Cost(/football) per Month</t>
  </si>
  <si>
    <t>Production Quantities</t>
  </si>
  <si>
    <t>Input:</t>
  </si>
  <si>
    <t>Initial Inventory</t>
  </si>
  <si>
    <t>Month</t>
  </si>
  <si>
    <t>Cost of Prodution(/football) per Month</t>
  </si>
  <si>
    <t>Production Details:</t>
  </si>
  <si>
    <t>Units Produced</t>
  </si>
  <si>
    <t>Production Capacity</t>
  </si>
  <si>
    <t>On-hand After Production</t>
  </si>
  <si>
    <t>Storage Capacity</t>
  </si>
  <si>
    <t>&gt;=</t>
  </si>
  <si>
    <t>Ending Inventory</t>
  </si>
  <si>
    <t>Summary of Costs:</t>
  </si>
  <si>
    <t>Production Costs</t>
  </si>
  <si>
    <t>Holding Costs</t>
  </si>
  <si>
    <t>Total(Per Month)</t>
  </si>
  <si>
    <t>Totals</t>
  </si>
  <si>
    <t>Holding cost as percent of Prodn.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</si>
</sst>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 applyFill="1"/>
    <xf numFmtId="0" fontId="0" fillId="5" borderId="0" xfId="0" applyFill="1"/>
    <xf numFmtId="44" fontId="2" fillId="6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175260</xdr:rowOff>
    </xdr:from>
    <xdr:to>
      <xdr:col>11</xdr:col>
      <xdr:colOff>15240</xdr:colOff>
      <xdr:row>17</xdr:row>
      <xdr:rowOff>22860</xdr:rowOff>
    </xdr:to>
    <xdr:sp macro="" textlink="">
      <xdr:nvSpPr>
        <xdr:cNvPr id="2" name="TextBox 1"/>
        <xdr:cNvSpPr txBox="1"/>
      </xdr:nvSpPr>
      <xdr:spPr>
        <a:xfrm>
          <a:off x="601980" y="175260"/>
          <a:ext cx="6118860" cy="2956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Pigskin Company produces footballs. Pigskin must decide how many footballs to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produce each month. The company has decided to use a six-month planning horizon.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forecasted monthly demands for the next six months are 10,000, 15,000, 30,000, 35,000,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25,000, and 10,000. Pigskin wants to meet these demands on time, knowing that it currently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has 5000 footballs in inventory and that it can use a given month’s production to help meet the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demand for that month. (For simplicity, we assume that production occurs during the month,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demand occurs at the end of the month.) During each month there is enough production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capacity to produce up to 30,000 footballs, and there is enough storage capacity to store up to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10,000 footballs at the end of the month, after demand has occurred. The forecasted production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costs per football for the next six months are $12.50, $12.55, $12.70, $12.80, $12.85, 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$12.95, respectively. The holding cost incurred per football held in inventory at the end of any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month is 5% of the production cost for that month. (This cost includes the cost of storage 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also the cost of money tied up in inventory.) The selling price for footballs is not considered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relevant to the production decision because Pigskin will satisfy all customer demand exactly when it occurs—at whatever the selling price is. Therefore, Pigskin wants to determine the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production schedule that minimizes the total production and holding costs.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601980</xdr:colOff>
      <xdr:row>21</xdr:row>
      <xdr:rowOff>0</xdr:rowOff>
    </xdr:to>
    <xdr:sp macro="" textlink="">
      <xdr:nvSpPr>
        <xdr:cNvPr id="3" name="TextBox 2"/>
        <xdr:cNvSpPr txBox="1"/>
      </xdr:nvSpPr>
      <xdr:spPr>
        <a:xfrm>
          <a:off x="609600" y="3474720"/>
          <a:ext cx="608838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Objective :LP</a:t>
          </a:r>
          <a:r>
            <a:rPr lang="en-US" sz="1100" baseline="0"/>
            <a:t> to determine production and therefore minimize inventory and production cost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9"/>
  <sheetViews>
    <sheetView workbookViewId="0">
      <selection activeCell="C3" sqref="C3:H3"/>
    </sheetView>
  </sheetViews>
  <sheetFormatPr defaultRowHeight="14.4" x14ac:dyDescent="0.3"/>
  <cols>
    <col min="2" max="2" width="31.44140625" customWidth="1"/>
  </cols>
  <sheetData>
    <row r="2" spans="2:8" x14ac:dyDescent="0.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 s="4" t="s">
        <v>0</v>
      </c>
      <c r="C3" s="5">
        <v>10000</v>
      </c>
      <c r="D3" s="5">
        <v>15000</v>
      </c>
      <c r="E3" s="5">
        <v>30000</v>
      </c>
      <c r="F3" s="5">
        <v>35000</v>
      </c>
      <c r="G3" s="5">
        <v>25000</v>
      </c>
      <c r="H3" s="5">
        <v>10000</v>
      </c>
    </row>
    <row r="4" spans="2:8" x14ac:dyDescent="0.3">
      <c r="B4" s="4"/>
    </row>
    <row r="5" spans="2:8" x14ac:dyDescent="0.3">
      <c r="B5" t="s">
        <v>21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</row>
    <row r="6" spans="2:8" x14ac:dyDescent="0.3"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2:8" x14ac:dyDescent="0.3">
      <c r="C7" s="6"/>
      <c r="D7" s="6"/>
      <c r="E7" s="6"/>
      <c r="F7" s="6"/>
      <c r="G7" s="6"/>
      <c r="H7" s="6"/>
    </row>
    <row r="10" spans="2:8" ht="14.4" customHeight="1" x14ac:dyDescent="0.3">
      <c r="B10" s="4" t="s">
        <v>11</v>
      </c>
    </row>
    <row r="11" spans="2:8" x14ac:dyDescent="0.3">
      <c r="B11" t="s">
        <v>20</v>
      </c>
      <c r="C11">
        <v>12.5</v>
      </c>
      <c r="D11">
        <v>12.55</v>
      </c>
      <c r="E11">
        <v>12.7</v>
      </c>
      <c r="F11">
        <v>12.8</v>
      </c>
      <c r="G11">
        <v>12.85</v>
      </c>
      <c r="H11">
        <v>12.95</v>
      </c>
    </row>
    <row r="12" spans="2:8" x14ac:dyDescent="0.3">
      <c r="B12" t="s">
        <v>19</v>
      </c>
      <c r="C12">
        <f>0.05*C11</f>
        <v>0.625</v>
      </c>
      <c r="D12">
        <f t="shared" ref="D12:H12" si="0">0.05*D11</f>
        <v>0.62750000000000006</v>
      </c>
      <c r="E12">
        <f t="shared" si="0"/>
        <v>0.63500000000000001</v>
      </c>
      <c r="F12">
        <f t="shared" si="0"/>
        <v>0.64000000000000012</v>
      </c>
      <c r="G12">
        <f t="shared" si="0"/>
        <v>0.64250000000000007</v>
      </c>
      <c r="H12">
        <f t="shared" si="0"/>
        <v>0.64749999999999996</v>
      </c>
    </row>
    <row r="15" spans="2:8" x14ac:dyDescent="0.3">
      <c r="B15" t="s">
        <v>7</v>
      </c>
      <c r="C15" s="5">
        <v>5000</v>
      </c>
    </row>
    <row r="17" spans="2:4" x14ac:dyDescent="0.3">
      <c r="B17" t="s">
        <v>8</v>
      </c>
    </row>
    <row r="18" spans="2:4" x14ac:dyDescent="0.3">
      <c r="B18" s="1" t="s">
        <v>9</v>
      </c>
      <c r="C18" t="s">
        <v>18</v>
      </c>
      <c r="D18">
        <v>30000</v>
      </c>
    </row>
    <row r="19" spans="2:4" x14ac:dyDescent="0.3">
      <c r="B19" s="1" t="s">
        <v>10</v>
      </c>
      <c r="C19" t="s">
        <v>18</v>
      </c>
      <c r="D19"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0"/>
  <sheetViews>
    <sheetView tabSelected="1" topLeftCell="A25" workbookViewId="0">
      <selection activeCell="C17" sqref="C17"/>
    </sheetView>
  </sheetViews>
  <sheetFormatPr defaultRowHeight="14.4" x14ac:dyDescent="0.3"/>
  <cols>
    <col min="2" max="2" width="32.6640625" customWidth="1"/>
    <col min="3" max="7" width="12.109375" bestFit="1" customWidth="1"/>
    <col min="8" max="8" width="9" bestFit="1" customWidth="1"/>
    <col min="9" max="9" width="13.77734375" bestFit="1" customWidth="1"/>
  </cols>
  <sheetData>
    <row r="1" spans="2:8" x14ac:dyDescent="0.3">
      <c r="B1" s="4" t="s">
        <v>22</v>
      </c>
    </row>
    <row r="2" spans="2:8" x14ac:dyDescent="0.3">
      <c r="B2" t="s">
        <v>23</v>
      </c>
      <c r="C2">
        <v>5000</v>
      </c>
    </row>
    <row r="3" spans="2:8" x14ac:dyDescent="0.3">
      <c r="B3" t="s">
        <v>38</v>
      </c>
      <c r="C3">
        <v>0.05</v>
      </c>
    </row>
    <row r="5" spans="2:8" x14ac:dyDescent="0.3">
      <c r="B5" t="s">
        <v>24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</row>
    <row r="6" spans="2:8" x14ac:dyDescent="0.3">
      <c r="B6" t="s">
        <v>25</v>
      </c>
      <c r="C6" s="5">
        <v>12.5</v>
      </c>
      <c r="D6" s="5">
        <v>12.55</v>
      </c>
      <c r="E6" s="5">
        <v>12.7</v>
      </c>
      <c r="F6" s="5">
        <v>12.8</v>
      </c>
      <c r="G6" s="5">
        <v>12.85</v>
      </c>
      <c r="H6" s="5">
        <v>12.95</v>
      </c>
    </row>
    <row r="9" spans="2:8" x14ac:dyDescent="0.3">
      <c r="B9" s="4" t="s">
        <v>26</v>
      </c>
    </row>
    <row r="10" spans="2:8" x14ac:dyDescent="0.3">
      <c r="B10" t="s">
        <v>24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</row>
    <row r="12" spans="2:8" x14ac:dyDescent="0.3">
      <c r="B12" t="s">
        <v>27</v>
      </c>
      <c r="C12" s="7">
        <v>15000</v>
      </c>
      <c r="D12" s="7">
        <v>15000</v>
      </c>
      <c r="E12" s="7">
        <v>30000</v>
      </c>
      <c r="F12" s="7">
        <v>30000</v>
      </c>
      <c r="G12" s="7">
        <v>30000</v>
      </c>
      <c r="H12" s="7">
        <v>0</v>
      </c>
    </row>
    <row r="13" spans="2:8" x14ac:dyDescent="0.3"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6" t="s">
        <v>18</v>
      </c>
    </row>
    <row r="14" spans="2:8" x14ac:dyDescent="0.3">
      <c r="B14" t="s">
        <v>28</v>
      </c>
      <c r="C14" s="2">
        <v>30000</v>
      </c>
      <c r="D14" s="2">
        <v>30000</v>
      </c>
      <c r="E14" s="2">
        <v>30000</v>
      </c>
      <c r="F14" s="2">
        <v>30000</v>
      </c>
      <c r="G14" s="2">
        <v>30000</v>
      </c>
      <c r="H14" s="2">
        <v>30000</v>
      </c>
    </row>
    <row r="15" spans="2:8" x14ac:dyDescent="0.3">
      <c r="C15" s="6"/>
      <c r="D15" s="6"/>
      <c r="E15" s="6"/>
      <c r="F15" s="6"/>
      <c r="G15" s="6"/>
      <c r="H15" s="6"/>
    </row>
    <row r="17" spans="2:9" x14ac:dyDescent="0.3">
      <c r="B17" t="s">
        <v>29</v>
      </c>
      <c r="C17" s="5">
        <f>C2+C12</f>
        <v>20000</v>
      </c>
      <c r="D17" s="5">
        <f>C21+D12</f>
        <v>25000</v>
      </c>
      <c r="E17" s="5">
        <f t="shared" ref="E17:H17" si="0">D21+E12</f>
        <v>40000</v>
      </c>
      <c r="F17" s="5">
        <f t="shared" si="0"/>
        <v>40000</v>
      </c>
      <c r="G17" s="5">
        <f t="shared" si="0"/>
        <v>35000</v>
      </c>
      <c r="H17" s="5">
        <f t="shared" si="0"/>
        <v>10000</v>
      </c>
    </row>
    <row r="18" spans="2:9" x14ac:dyDescent="0.3"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</row>
    <row r="19" spans="2:9" x14ac:dyDescent="0.3">
      <c r="B19" t="s">
        <v>0</v>
      </c>
      <c r="C19" s="5">
        <v>10000</v>
      </c>
      <c r="D19" s="5">
        <v>15000</v>
      </c>
      <c r="E19" s="5">
        <v>30000</v>
      </c>
      <c r="F19" s="5">
        <v>35000</v>
      </c>
      <c r="G19" s="5">
        <v>25000</v>
      </c>
      <c r="H19" s="5">
        <v>10000</v>
      </c>
    </row>
    <row r="21" spans="2:9" x14ac:dyDescent="0.3">
      <c r="B21" t="s">
        <v>32</v>
      </c>
      <c r="C21" s="5">
        <f>C17-C19</f>
        <v>10000</v>
      </c>
      <c r="D21" s="5">
        <f t="shared" ref="D21:H21" si="1">D17-D19</f>
        <v>10000</v>
      </c>
      <c r="E21" s="5">
        <f t="shared" si="1"/>
        <v>10000</v>
      </c>
      <c r="F21" s="5">
        <f t="shared" si="1"/>
        <v>5000</v>
      </c>
      <c r="G21" s="5">
        <f t="shared" si="1"/>
        <v>10000</v>
      </c>
      <c r="H21" s="5">
        <f t="shared" si="1"/>
        <v>0</v>
      </c>
    </row>
    <row r="22" spans="2:9" x14ac:dyDescent="0.3"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</row>
    <row r="23" spans="2:9" x14ac:dyDescent="0.3">
      <c r="B23" t="s">
        <v>30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</row>
    <row r="26" spans="2:9" x14ac:dyDescent="0.3">
      <c r="B26" s="4" t="s">
        <v>33</v>
      </c>
    </row>
    <row r="27" spans="2:9" x14ac:dyDescent="0.3">
      <c r="B27" t="s">
        <v>24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 t="s">
        <v>37</v>
      </c>
    </row>
    <row r="28" spans="2:9" x14ac:dyDescent="0.3">
      <c r="B28" t="s">
        <v>34</v>
      </c>
      <c r="C28" s="9">
        <f>C12*C6</f>
        <v>187500</v>
      </c>
      <c r="D28" s="9">
        <f t="shared" ref="D28:H28" si="2">D12*D6</f>
        <v>188250</v>
      </c>
      <c r="E28" s="9">
        <f t="shared" si="2"/>
        <v>381000</v>
      </c>
      <c r="F28" s="9">
        <f t="shared" si="2"/>
        <v>384000</v>
      </c>
      <c r="G28" s="9">
        <f t="shared" si="2"/>
        <v>385500</v>
      </c>
      <c r="H28" s="9">
        <f t="shared" si="2"/>
        <v>0</v>
      </c>
      <c r="I28" s="9">
        <f>SUM(C28:H28)</f>
        <v>1526250</v>
      </c>
    </row>
    <row r="29" spans="2:9" x14ac:dyDescent="0.3">
      <c r="B29" t="s">
        <v>35</v>
      </c>
      <c r="C29" s="9">
        <f>$C$3*C28</f>
        <v>9375</v>
      </c>
      <c r="D29" s="9">
        <f t="shared" ref="D29:H29" si="3">$C$3*D28</f>
        <v>9412.5</v>
      </c>
      <c r="E29" s="9">
        <f t="shared" si="3"/>
        <v>19050</v>
      </c>
      <c r="F29" s="9">
        <f t="shared" si="3"/>
        <v>19200</v>
      </c>
      <c r="G29" s="9">
        <f t="shared" si="3"/>
        <v>19275</v>
      </c>
      <c r="H29" s="9">
        <f t="shared" si="3"/>
        <v>0</v>
      </c>
      <c r="I29" s="9">
        <f>SUM(C29:H29)</f>
        <v>76312.5</v>
      </c>
    </row>
    <row r="30" spans="2:9" x14ac:dyDescent="0.3">
      <c r="B30" t="s">
        <v>36</v>
      </c>
      <c r="C30" s="9">
        <f>SUM(C28,C29)</f>
        <v>196875</v>
      </c>
      <c r="D30" s="9">
        <f t="shared" ref="D30:H30" si="4">SUM(D28,D29)</f>
        <v>197662.5</v>
      </c>
      <c r="E30" s="9">
        <f t="shared" si="4"/>
        <v>400050</v>
      </c>
      <c r="F30" s="9">
        <f t="shared" si="4"/>
        <v>403200</v>
      </c>
      <c r="G30" s="9">
        <f t="shared" si="4"/>
        <v>404775</v>
      </c>
      <c r="H30" s="9">
        <f t="shared" si="4"/>
        <v>0</v>
      </c>
      <c r="I30" s="8">
        <f>I28+I29</f>
        <v>1602562.5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ProbDesc</vt:lpstr>
      <vt:lpstr>Model-1</vt:lpstr>
      <vt:lpstr>FinalProdModel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</dc:creator>
  <cp:lastModifiedBy>Ritu</cp:lastModifiedBy>
  <dcterms:created xsi:type="dcterms:W3CDTF">2019-03-02T11:58:03Z</dcterms:created>
  <dcterms:modified xsi:type="dcterms:W3CDTF">2019-03-02T16:42:31Z</dcterms:modified>
</cp:coreProperties>
</file>