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u\Documents\IUB\BusinessAnalyticsModelling\Models\"/>
    </mc:Choice>
  </mc:AlternateContent>
  <bookViews>
    <workbookView xWindow="0" yWindow="0" windowWidth="23040" windowHeight="8544" activeTab="3"/>
  </bookViews>
  <sheets>
    <sheet name="Prob" sheetId="1" r:id="rId1"/>
    <sheet name="Model" sheetId="2" r:id="rId2"/>
    <sheet name="ProbPart2" sheetId="3" r:id="rId3"/>
    <sheet name="ModelPart2" sheetId="4" r:id="rId4"/>
  </sheets>
  <definedNames>
    <definedName name="solver_adj" localSheetId="1" hidden="1">Model!$B$14:$E$16</definedName>
    <definedName name="solver_adj" localSheetId="3" hidden="1">ModelPart2!$B$23:$E$25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Model!$B$18:$E$18</definedName>
    <definedName name="solver_lhs1" localSheetId="3" hidden="1">ModelPart2!$B$27:$E$27</definedName>
    <definedName name="solver_lhs2" localSheetId="1" hidden="1">Model!$G$14:$G$16</definedName>
    <definedName name="solver_lhs2" localSheetId="3" hidden="1">ModelPart2!$G$23:$G$25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2</definedName>
    <definedName name="solver_num" localSheetId="3" hidden="1">2</definedName>
    <definedName name="solver_nwt" localSheetId="1" hidden="1">1</definedName>
    <definedName name="solver_nwt" localSheetId="3" hidden="1">1</definedName>
    <definedName name="solver_opt" localSheetId="1" hidden="1">Model!$D$25</definedName>
    <definedName name="solver_opt" localSheetId="3" hidden="1">ModelPart2!$F$47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3</definedName>
    <definedName name="solver_rel2" localSheetId="1" hidden="1">1</definedName>
    <definedName name="solver_rel2" localSheetId="3" hidden="1">1</definedName>
    <definedName name="solver_rhs1" localSheetId="1" hidden="1">Model!$B$20:$E$20</definedName>
    <definedName name="solver_rhs1" localSheetId="3" hidden="1">ModelPart2!$B$29:$E$29</definedName>
    <definedName name="solver_rhs2" localSheetId="1" hidden="1">Model!$I$14:$I$16</definedName>
    <definedName name="solver_rhs2" localSheetId="3" hidden="1">ModelPart2!$I$23:$I$25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4" l="1"/>
  <c r="D42" i="4"/>
  <c r="C42" i="4"/>
  <c r="H15" i="4"/>
  <c r="G15" i="4"/>
  <c r="F15" i="4"/>
  <c r="E15" i="4"/>
  <c r="E35" i="4"/>
  <c r="D35" i="4"/>
  <c r="C35" i="4"/>
  <c r="E27" i="4"/>
  <c r="F39" i="4" s="1"/>
  <c r="D27" i="4"/>
  <c r="E39" i="4" s="1"/>
  <c r="C27" i="4"/>
  <c r="D39" i="4" s="1"/>
  <c r="B27" i="4"/>
  <c r="C39" i="4" s="1"/>
  <c r="G25" i="4"/>
  <c r="E34" i="4" s="1"/>
  <c r="G24" i="4"/>
  <c r="D34" i="4" s="1"/>
  <c r="G23" i="4"/>
  <c r="C34" i="4" s="1"/>
  <c r="E36" i="4" l="1"/>
  <c r="E45" i="4" s="1"/>
  <c r="E46" i="4" s="1"/>
  <c r="E47" i="4" s="1"/>
  <c r="F35" i="4"/>
  <c r="D36" i="4"/>
  <c r="D45" i="4" s="1"/>
  <c r="D46" i="4" s="1"/>
  <c r="D47" i="4" s="1"/>
  <c r="F34" i="4"/>
  <c r="C36" i="4"/>
  <c r="D25" i="2"/>
  <c r="G15" i="2"/>
  <c r="G16" i="2"/>
  <c r="G14" i="2"/>
  <c r="C18" i="2"/>
  <c r="D18" i="2"/>
  <c r="E18" i="2"/>
  <c r="B18" i="2"/>
  <c r="F36" i="4" l="1"/>
  <c r="C45" i="4"/>
  <c r="C46" i="4" s="1"/>
  <c r="C47" i="4" s="1"/>
  <c r="F47" i="4" s="1"/>
</calcChain>
</file>

<file path=xl/comments1.xml><?xml version="1.0" encoding="utf-8"?>
<comments xmlns="http://schemas.openxmlformats.org/spreadsheetml/2006/main">
  <authors>
    <author>Ritu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Ritu:</t>
        </r>
        <r>
          <rPr>
            <sz val="9"/>
            <color indexed="81"/>
            <rFont val="Tahoma"/>
            <family val="2"/>
          </rPr>
          <t xml:space="preserve">
Total Cost = (Production cost*NoAutoProd) + (transportationCost*NoAutoProd)</t>
        </r>
      </text>
    </comment>
  </commentList>
</comments>
</file>

<file path=xl/sharedStrings.xml><?xml version="1.0" encoding="utf-8"?>
<sst xmlns="http://schemas.openxmlformats.org/spreadsheetml/2006/main" count="86" uniqueCount="30">
  <si>
    <t>Plant1</t>
  </si>
  <si>
    <t>Plant2</t>
  </si>
  <si>
    <t>Plant3</t>
  </si>
  <si>
    <t>Demand</t>
  </si>
  <si>
    <t>Region1</t>
  </si>
  <si>
    <t>Region2</t>
  </si>
  <si>
    <t>Regon3</t>
  </si>
  <si>
    <t>Region4</t>
  </si>
  <si>
    <t>Capacity</t>
  </si>
  <si>
    <t>Input:</t>
  </si>
  <si>
    <t>Transportation Model:</t>
  </si>
  <si>
    <t>Total</t>
  </si>
  <si>
    <t>&gt;=</t>
  </si>
  <si>
    <t>&lt;=</t>
  </si>
  <si>
    <t>Objective Function:</t>
  </si>
  <si>
    <t xml:space="preserve">Cost of Transportation </t>
  </si>
  <si>
    <t>Plant</t>
  </si>
  <si>
    <t>UnitCost</t>
  </si>
  <si>
    <t>TaxRate</t>
  </si>
  <si>
    <t>Region</t>
  </si>
  <si>
    <t>SellingPrice</t>
  </si>
  <si>
    <t>Revenue from each region</t>
  </si>
  <si>
    <t>ProdCost at each plant</t>
  </si>
  <si>
    <t>TotCost incurred at each plant</t>
  </si>
  <si>
    <t>TransCost at each plant</t>
  </si>
  <si>
    <t>Revenue from each plant</t>
  </si>
  <si>
    <t>SP</t>
  </si>
  <si>
    <t>Profit Before Tax</t>
  </si>
  <si>
    <t>Tax</t>
  </si>
  <si>
    <t>Profit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</si>
</sst>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applyFont="1"/>
    <xf numFmtId="1" fontId="0" fillId="2" borderId="0" xfId="1" applyNumberFormat="1" applyFont="1" applyFill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44" fontId="0" fillId="3" borderId="0" xfId="1" applyFont="1" applyFill="1"/>
    <xf numFmtId="0" fontId="0" fillId="0" borderId="0" xfId="0" applyAlignment="1">
      <alignment horizontal="center"/>
    </xf>
    <xf numFmtId="2" fontId="0" fillId="0" borderId="0" xfId="0" applyNumberFormat="1"/>
    <xf numFmtId="44" fontId="0" fillId="0" borderId="0" xfId="1" applyFont="1"/>
    <xf numFmtId="164" fontId="0" fillId="4" borderId="0" xfId="1" applyNumberFormat="1" applyFont="1" applyFill="1"/>
    <xf numFmtId="44" fontId="0" fillId="0" borderId="0" xfId="1" applyFont="1" applyFill="1"/>
    <xf numFmtId="0" fontId="0" fillId="0" borderId="0" xfId="0" applyAlignment="1"/>
    <xf numFmtId="44" fontId="0" fillId="0" borderId="0" xfId="0" applyNumberFormat="1"/>
    <xf numFmtId="44" fontId="0" fillId="5" borderId="0" xfId="0" applyNumberFormat="1" applyFill="1" applyAlignment="1"/>
    <xf numFmtId="1" fontId="0" fillId="0" borderId="0" xfId="0" applyNumberFormat="1" applyAlignment="1"/>
    <xf numFmtId="1" fontId="0" fillId="0" borderId="0" xfId="1" applyNumberFormat="1" applyFont="1" applyFill="1"/>
    <xf numFmtId="0" fontId="0" fillId="4" borderId="0" xfId="0" applyFill="1"/>
    <xf numFmtId="44" fontId="0" fillId="4" borderId="0" xfId="0" applyNumberFormat="1" applyFill="1"/>
    <xf numFmtId="44" fontId="0" fillId="5" borderId="0" xfId="1" applyFont="1" applyFill="1"/>
    <xf numFmtId="44" fontId="0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594359</xdr:colOff>
      <xdr:row>3</xdr:row>
      <xdr:rowOff>83820</xdr:rowOff>
    </xdr:from>
    <xdr:to>
      <xdr:col>11</xdr:col>
      <xdr:colOff>356218</xdr:colOff>
      <xdr:row>20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59" y="632460"/>
          <a:ext cx="5857859" cy="31318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7620</xdr:colOff>
      <xdr:row>6</xdr:row>
      <xdr:rowOff>175260</xdr:rowOff>
    </xdr:to>
    <xdr:sp macro="" textlink="">
      <xdr:nvSpPr>
        <xdr:cNvPr id="3" name="TextBox 2"/>
        <xdr:cNvSpPr txBox="1"/>
      </xdr:nvSpPr>
      <xdr:spPr>
        <a:xfrm>
          <a:off x="5486400" y="182880"/>
          <a:ext cx="2446020" cy="10896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Given:</a:t>
          </a:r>
        </a:p>
        <a:p>
          <a:r>
            <a:rPr lang="en-US" sz="1100"/>
            <a:t>1) capacity of production at each plant</a:t>
          </a:r>
        </a:p>
        <a:p>
          <a:r>
            <a:rPr lang="en-US" sz="1100"/>
            <a:t>2)demand in the regions</a:t>
          </a:r>
        </a:p>
        <a:p>
          <a:r>
            <a:rPr lang="en-US" sz="1100"/>
            <a:t>3) cost</a:t>
          </a:r>
          <a:r>
            <a:rPr lang="en-US" sz="1100" baseline="0"/>
            <a:t> (production+transport) per each unit good</a:t>
          </a:r>
          <a:endParaRPr lang="en-US" sz="1100"/>
        </a:p>
      </xdr:txBody>
    </xdr:sp>
    <xdr:clientData/>
  </xdr:twoCellAnchor>
  <xdr:twoCellAnchor editAs="oneCell">
    <xdr:from>
      <xdr:col>10</xdr:col>
      <xdr:colOff>0</xdr:colOff>
      <xdr:row>8</xdr:row>
      <xdr:rowOff>175260</xdr:rowOff>
    </xdr:from>
    <xdr:to>
      <xdr:col>14</xdr:col>
      <xdr:colOff>7620</xdr:colOff>
      <xdr:row>17</xdr:row>
      <xdr:rowOff>15240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6980" y="1638300"/>
          <a:ext cx="2446020" cy="1485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399828</xdr:colOff>
      <xdr:row>24</xdr:row>
      <xdr:rowOff>56428</xdr:rowOff>
    </xdr:from>
    <xdr:to>
      <xdr:col>3</xdr:col>
      <xdr:colOff>121134</xdr:colOff>
      <xdr:row>29</xdr:row>
      <xdr:rowOff>168198</xdr:rowOff>
    </xdr:to>
    <xdr:sp macro="" textlink="">
      <xdr:nvSpPr>
        <xdr:cNvPr id="5" name="Right Arrow 4"/>
        <xdr:cNvSpPr/>
      </xdr:nvSpPr>
      <xdr:spPr>
        <a:xfrm rot="18704048">
          <a:off x="966596" y="4488380"/>
          <a:ext cx="1026170" cy="9405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Optimal Solution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2</xdr:row>
      <xdr:rowOff>30480</xdr:rowOff>
    </xdr:from>
    <xdr:to>
      <xdr:col>8</xdr:col>
      <xdr:colOff>210889</xdr:colOff>
      <xdr:row>28</xdr:row>
      <xdr:rowOff>104171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" y="396240"/>
          <a:ext cx="4523809" cy="48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7620</xdr:colOff>
      <xdr:row>2</xdr:row>
      <xdr:rowOff>7620</xdr:rowOff>
    </xdr:from>
    <xdr:to>
      <xdr:col>15</xdr:col>
      <xdr:colOff>15240</xdr:colOff>
      <xdr:row>12</xdr:row>
      <xdr:rowOff>7620</xdr:rowOff>
    </xdr:to>
    <xdr:sp macro="" textlink="">
      <xdr:nvSpPr>
        <xdr:cNvPr id="3" name="TextBox 2"/>
        <xdr:cNvSpPr txBox="1"/>
      </xdr:nvSpPr>
      <xdr:spPr>
        <a:xfrm>
          <a:off x="6713220" y="373380"/>
          <a:ext cx="2446020" cy="1828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Given:</a:t>
          </a:r>
        </a:p>
        <a:p>
          <a:r>
            <a:rPr lang="en-US" sz="1100"/>
            <a:t>1) capacity of production at each plant</a:t>
          </a:r>
        </a:p>
        <a:p>
          <a:r>
            <a:rPr lang="en-US" sz="1100"/>
            <a:t>2) demand in the regions</a:t>
          </a:r>
        </a:p>
        <a:p>
          <a:r>
            <a:rPr lang="en-US" sz="1100"/>
            <a:t>3) cost</a:t>
          </a:r>
          <a:r>
            <a:rPr lang="en-US" sz="1100" baseline="0"/>
            <a:t> transport for each auto shipped to each region</a:t>
          </a:r>
        </a:p>
        <a:p>
          <a:r>
            <a:rPr lang="en-US" sz="1100" baseline="0"/>
            <a:t>4) production cost for each unit at a plant</a:t>
          </a:r>
        </a:p>
        <a:p>
          <a:r>
            <a:rPr lang="en-US" sz="1100" baseline="0"/>
            <a:t>5) tax rate on profits</a:t>
          </a:r>
        </a:p>
        <a:p>
          <a:r>
            <a:rPr lang="en-US" sz="1100" baseline="0"/>
            <a:t>6) selling price at each region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10508</xdr:colOff>
      <xdr:row>42</xdr:row>
      <xdr:rowOff>141892</xdr:rowOff>
    </xdr:from>
    <xdr:to>
      <xdr:col>7</xdr:col>
      <xdr:colOff>274678</xdr:colOff>
      <xdr:row>47</xdr:row>
      <xdr:rowOff>167998</xdr:rowOff>
    </xdr:to>
    <xdr:sp macro="" textlink="">
      <xdr:nvSpPr>
        <xdr:cNvPr id="5" name="Right Arrow 4"/>
        <xdr:cNvSpPr/>
      </xdr:nvSpPr>
      <xdr:spPr>
        <a:xfrm rot="10339107">
          <a:off x="5771228" y="7822852"/>
          <a:ext cx="1026170" cy="940506"/>
        </a:xfrm>
        <a:prstGeom prst="rightArrow">
          <a:avLst>
            <a:gd name="adj1" fmla="val 74306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Optimal Solution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4" sqref="I24"/>
    </sheetView>
  </sheetViews>
  <sheetFormatPr defaultRowHeight="14.4" x14ac:dyDescent="0.3"/>
  <cols>
    <col min="4" max="4" width="12.109375" bestFit="1" customWidth="1"/>
  </cols>
  <sheetData>
    <row r="1" spans="1:9" x14ac:dyDescent="0.3">
      <c r="A1" s="2" t="s">
        <v>9</v>
      </c>
    </row>
    <row r="3" spans="1:9" x14ac:dyDescent="0.3">
      <c r="B3" t="s">
        <v>4</v>
      </c>
      <c r="C3" t="s">
        <v>5</v>
      </c>
      <c r="D3" t="s">
        <v>6</v>
      </c>
      <c r="E3" t="s">
        <v>7</v>
      </c>
      <c r="H3" t="s">
        <v>8</v>
      </c>
    </row>
    <row r="4" spans="1:9" x14ac:dyDescent="0.3">
      <c r="A4" t="s">
        <v>0</v>
      </c>
      <c r="B4" s="1">
        <v>131</v>
      </c>
      <c r="C4" s="1">
        <v>218</v>
      </c>
      <c r="D4" s="1">
        <v>266</v>
      </c>
      <c r="E4" s="1">
        <v>120</v>
      </c>
      <c r="F4" s="1"/>
      <c r="H4">
        <v>450</v>
      </c>
    </row>
    <row r="5" spans="1:9" x14ac:dyDescent="0.3">
      <c r="A5" t="s">
        <v>1</v>
      </c>
      <c r="B5" s="1">
        <v>250</v>
      </c>
      <c r="C5" s="1">
        <v>116</v>
      </c>
      <c r="D5" s="1">
        <v>263</v>
      </c>
      <c r="E5" s="1">
        <v>278</v>
      </c>
      <c r="F5" s="1"/>
      <c r="H5">
        <v>600</v>
      </c>
    </row>
    <row r="6" spans="1:9" x14ac:dyDescent="0.3">
      <c r="A6" t="s">
        <v>2</v>
      </c>
      <c r="B6" s="1">
        <v>178</v>
      </c>
      <c r="C6" s="1">
        <v>132</v>
      </c>
      <c r="D6" s="1">
        <v>122</v>
      </c>
      <c r="E6" s="1">
        <v>180</v>
      </c>
      <c r="F6" s="1"/>
      <c r="H6">
        <v>500</v>
      </c>
    </row>
    <row r="8" spans="1:9" x14ac:dyDescent="0.3">
      <c r="A8" t="s">
        <v>3</v>
      </c>
      <c r="B8">
        <v>450</v>
      </c>
      <c r="C8">
        <v>200</v>
      </c>
      <c r="D8">
        <v>300</v>
      </c>
      <c r="E8">
        <v>300</v>
      </c>
    </row>
    <row r="11" spans="1:9" x14ac:dyDescent="0.3">
      <c r="A11" s="2" t="s">
        <v>10</v>
      </c>
    </row>
    <row r="13" spans="1:9" x14ac:dyDescent="0.3">
      <c r="B13" t="s">
        <v>4</v>
      </c>
      <c r="C13" t="s">
        <v>5</v>
      </c>
      <c r="D13" t="s">
        <v>6</v>
      </c>
      <c r="E13" t="s">
        <v>7</v>
      </c>
      <c r="G13" t="s">
        <v>11</v>
      </c>
      <c r="I13" t="s">
        <v>8</v>
      </c>
    </row>
    <row r="14" spans="1:9" x14ac:dyDescent="0.3">
      <c r="A14" t="s">
        <v>0</v>
      </c>
      <c r="B14" s="3">
        <v>150</v>
      </c>
      <c r="C14" s="3">
        <v>0</v>
      </c>
      <c r="D14" s="3">
        <v>0</v>
      </c>
      <c r="E14" s="3">
        <v>300</v>
      </c>
      <c r="F14" s="5"/>
      <c r="G14" s="4">
        <f>SUM(B14:E14)</f>
        <v>450</v>
      </c>
      <c r="H14" s="4" t="s">
        <v>13</v>
      </c>
      <c r="I14">
        <v>450</v>
      </c>
    </row>
    <row r="15" spans="1:9" x14ac:dyDescent="0.3">
      <c r="A15" t="s">
        <v>1</v>
      </c>
      <c r="B15" s="3">
        <v>100</v>
      </c>
      <c r="C15" s="3">
        <v>200</v>
      </c>
      <c r="D15" s="3">
        <v>0</v>
      </c>
      <c r="E15" s="3">
        <v>0</v>
      </c>
      <c r="F15" s="5"/>
      <c r="G15" s="4">
        <f t="shared" ref="G15:G16" si="0">SUM(B15:E15)</f>
        <v>300</v>
      </c>
      <c r="H15" s="4" t="s">
        <v>13</v>
      </c>
      <c r="I15">
        <v>600</v>
      </c>
    </row>
    <row r="16" spans="1:9" x14ac:dyDescent="0.3">
      <c r="A16" t="s">
        <v>2</v>
      </c>
      <c r="B16" s="3">
        <v>200</v>
      </c>
      <c r="C16" s="3">
        <v>0</v>
      </c>
      <c r="D16" s="3">
        <v>300</v>
      </c>
      <c r="E16" s="3">
        <v>0</v>
      </c>
      <c r="F16" s="5"/>
      <c r="G16" s="4">
        <f t="shared" si="0"/>
        <v>500</v>
      </c>
      <c r="H16" s="4" t="s">
        <v>13</v>
      </c>
      <c r="I16">
        <v>500</v>
      </c>
    </row>
    <row r="17" spans="1:7" x14ac:dyDescent="0.3">
      <c r="B17" s="1"/>
      <c r="C17" s="1"/>
      <c r="D17" s="1"/>
      <c r="E17" s="1"/>
      <c r="F17" s="1"/>
    </row>
    <row r="18" spans="1:7" x14ac:dyDescent="0.3">
      <c r="A18" t="s">
        <v>11</v>
      </c>
      <c r="B18" s="5">
        <f>SUM(B14:B16)</f>
        <v>450</v>
      </c>
      <c r="C18" s="5">
        <f t="shared" ref="C18:E18" si="1">SUM(C14:C16)</f>
        <v>200</v>
      </c>
      <c r="D18" s="5">
        <f t="shared" si="1"/>
        <v>300</v>
      </c>
      <c r="E18" s="5">
        <f t="shared" si="1"/>
        <v>300</v>
      </c>
      <c r="F18" s="5"/>
      <c r="G18" s="4"/>
    </row>
    <row r="19" spans="1:7" x14ac:dyDescent="0.3">
      <c r="B19" t="s">
        <v>12</v>
      </c>
      <c r="C19" t="s">
        <v>12</v>
      </c>
      <c r="D19" t="s">
        <v>12</v>
      </c>
      <c r="E19" t="s">
        <v>12</v>
      </c>
    </row>
    <row r="20" spans="1:7" x14ac:dyDescent="0.3">
      <c r="A20" t="s">
        <v>3</v>
      </c>
      <c r="B20">
        <v>450</v>
      </c>
      <c r="C20">
        <v>200</v>
      </c>
      <c r="D20">
        <v>300</v>
      </c>
      <c r="E20">
        <v>300</v>
      </c>
    </row>
    <row r="23" spans="1:7" x14ac:dyDescent="0.3">
      <c r="A23" s="2" t="s">
        <v>14</v>
      </c>
    </row>
    <row r="25" spans="1:7" x14ac:dyDescent="0.3">
      <c r="A25" s="8" t="s">
        <v>15</v>
      </c>
      <c r="B25" s="8"/>
      <c r="C25" s="8"/>
      <c r="D25" s="7">
        <f>SUMPRODUCT(B4:E6,B14:E16)</f>
        <v>176050</v>
      </c>
    </row>
  </sheetData>
  <mergeCells count="1">
    <mergeCell ref="A25:C2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6:O25"/>
  <sheetViews>
    <sheetView workbookViewId="0">
      <selection activeCell="I17" sqref="I17"/>
    </sheetView>
  </sheetViews>
  <sheetFormatPr defaultRowHeight="14.4" x14ac:dyDescent="0.3"/>
  <cols>
    <col min="14" max="14" width="11.109375" bestFit="1" customWidth="1"/>
  </cols>
  <sheetData>
    <row r="16" spans="13:15" x14ac:dyDescent="0.3">
      <c r="M16" t="s">
        <v>16</v>
      </c>
      <c r="N16" t="s">
        <v>17</v>
      </c>
      <c r="O16" t="s">
        <v>18</v>
      </c>
    </row>
    <row r="17" spans="13:15" x14ac:dyDescent="0.3">
      <c r="M17">
        <v>1</v>
      </c>
      <c r="N17" s="10">
        <v>14350</v>
      </c>
      <c r="O17" s="9">
        <v>0.3</v>
      </c>
    </row>
    <row r="18" spans="13:15" x14ac:dyDescent="0.3">
      <c r="M18">
        <v>2</v>
      </c>
      <c r="N18" s="10">
        <v>16270</v>
      </c>
      <c r="O18" s="9">
        <v>0.35</v>
      </c>
    </row>
    <row r="19" spans="13:15" x14ac:dyDescent="0.3">
      <c r="M19">
        <v>3</v>
      </c>
      <c r="N19" s="10">
        <v>16940</v>
      </c>
      <c r="O19" s="9">
        <v>0.22</v>
      </c>
    </row>
    <row r="21" spans="13:15" x14ac:dyDescent="0.3">
      <c r="M21" t="s">
        <v>19</v>
      </c>
      <c r="N21" t="s">
        <v>20</v>
      </c>
    </row>
    <row r="22" spans="13:15" x14ac:dyDescent="0.3">
      <c r="M22">
        <v>1</v>
      </c>
      <c r="N22" s="10">
        <v>19290</v>
      </c>
    </row>
    <row r="23" spans="13:15" x14ac:dyDescent="0.3">
      <c r="M23">
        <v>2</v>
      </c>
      <c r="N23" s="10">
        <v>20520</v>
      </c>
    </row>
    <row r="24" spans="13:15" x14ac:dyDescent="0.3">
      <c r="M24">
        <v>3</v>
      </c>
      <c r="N24" s="10">
        <v>17570</v>
      </c>
    </row>
    <row r="25" spans="13:15" x14ac:dyDescent="0.3">
      <c r="M25">
        <v>4</v>
      </c>
      <c r="N25" s="10">
        <v>18320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J16" sqref="J16"/>
    </sheetView>
  </sheetViews>
  <sheetFormatPr defaultRowHeight="14.4" x14ac:dyDescent="0.3"/>
  <cols>
    <col min="1" max="1" width="11.88671875" customWidth="1"/>
    <col min="2" max="2" width="14.33203125" customWidth="1"/>
    <col min="3" max="3" width="13.6640625" bestFit="1" customWidth="1"/>
    <col min="4" max="4" width="15" customWidth="1"/>
    <col min="5" max="5" width="14.44140625" customWidth="1"/>
    <col min="6" max="6" width="14.6640625" bestFit="1" customWidth="1"/>
    <col min="7" max="8" width="11.109375" bestFit="1" customWidth="1"/>
  </cols>
  <sheetData>
    <row r="1" spans="1:8" x14ac:dyDescent="0.3">
      <c r="A1" s="2" t="s">
        <v>9</v>
      </c>
    </row>
    <row r="2" spans="1:8" x14ac:dyDescent="0.3">
      <c r="B2" t="s">
        <v>4</v>
      </c>
      <c r="C2" t="s">
        <v>5</v>
      </c>
      <c r="D2" t="s">
        <v>6</v>
      </c>
      <c r="E2" t="s">
        <v>7</v>
      </c>
      <c r="G2" t="s">
        <v>8</v>
      </c>
    </row>
    <row r="3" spans="1:8" x14ac:dyDescent="0.3">
      <c r="A3" t="s">
        <v>0</v>
      </c>
      <c r="B3" s="11">
        <v>131</v>
      </c>
      <c r="C3" s="11">
        <v>218</v>
      </c>
      <c r="D3" s="11">
        <v>266</v>
      </c>
      <c r="E3" s="11">
        <v>120</v>
      </c>
      <c r="F3" s="1"/>
      <c r="G3">
        <v>450</v>
      </c>
    </row>
    <row r="4" spans="1:8" x14ac:dyDescent="0.3">
      <c r="A4" t="s">
        <v>1</v>
      </c>
      <c r="B4" s="11">
        <v>250</v>
      </c>
      <c r="C4" s="11">
        <v>116</v>
      </c>
      <c r="D4" s="11">
        <v>263</v>
      </c>
      <c r="E4" s="11">
        <v>278</v>
      </c>
      <c r="F4" s="1"/>
      <c r="G4">
        <v>600</v>
      </c>
    </row>
    <row r="5" spans="1:8" x14ac:dyDescent="0.3">
      <c r="A5" t="s">
        <v>2</v>
      </c>
      <c r="B5" s="11">
        <v>178</v>
      </c>
      <c r="C5" s="11">
        <v>132</v>
      </c>
      <c r="D5" s="11">
        <v>122</v>
      </c>
      <c r="E5" s="11">
        <v>180</v>
      </c>
      <c r="F5" s="1"/>
      <c r="G5">
        <v>500</v>
      </c>
    </row>
    <row r="7" spans="1:8" x14ac:dyDescent="0.3">
      <c r="A7" t="s">
        <v>3</v>
      </c>
      <c r="B7">
        <v>450</v>
      </c>
      <c r="C7">
        <v>200</v>
      </c>
      <c r="D7">
        <v>300</v>
      </c>
      <c r="E7">
        <v>300</v>
      </c>
    </row>
    <row r="9" spans="1:8" x14ac:dyDescent="0.3">
      <c r="A9" t="s">
        <v>16</v>
      </c>
      <c r="B9" t="s">
        <v>17</v>
      </c>
      <c r="C9" t="s">
        <v>18</v>
      </c>
    </row>
    <row r="10" spans="1:8" x14ac:dyDescent="0.3">
      <c r="A10">
        <v>1</v>
      </c>
      <c r="B10" s="10">
        <v>14350</v>
      </c>
      <c r="C10" s="9">
        <v>0.3</v>
      </c>
    </row>
    <row r="11" spans="1:8" x14ac:dyDescent="0.3">
      <c r="A11">
        <v>2</v>
      </c>
      <c r="B11" s="10">
        <v>16270</v>
      </c>
      <c r="C11" s="9">
        <v>0.35</v>
      </c>
    </row>
    <row r="12" spans="1:8" x14ac:dyDescent="0.3">
      <c r="A12">
        <v>3</v>
      </c>
      <c r="B12" s="10">
        <v>16940</v>
      </c>
      <c r="C12" s="9">
        <v>0.22</v>
      </c>
    </row>
    <row r="14" spans="1:8" x14ac:dyDescent="0.3">
      <c r="A14" t="s">
        <v>19</v>
      </c>
      <c r="B14" t="s">
        <v>20</v>
      </c>
      <c r="D14" s="18" t="s">
        <v>19</v>
      </c>
      <c r="E14" s="18">
        <v>1</v>
      </c>
      <c r="F14" s="18">
        <v>2</v>
      </c>
      <c r="G14" s="18">
        <v>3</v>
      </c>
      <c r="H14" s="18">
        <v>4</v>
      </c>
    </row>
    <row r="15" spans="1:8" x14ac:dyDescent="0.3">
      <c r="A15">
        <v>1</v>
      </c>
      <c r="B15" s="10">
        <v>19290</v>
      </c>
      <c r="D15" s="18" t="s">
        <v>26</v>
      </c>
      <c r="E15" s="19">
        <f>B15</f>
        <v>19290</v>
      </c>
      <c r="F15" s="19">
        <f>B16</f>
        <v>20520</v>
      </c>
      <c r="G15" s="19">
        <f>B17</f>
        <v>17570</v>
      </c>
      <c r="H15" s="19">
        <f>B18</f>
        <v>18320</v>
      </c>
    </row>
    <row r="16" spans="1:8" x14ac:dyDescent="0.3">
      <c r="A16">
        <v>2</v>
      </c>
      <c r="B16" s="10">
        <v>20520</v>
      </c>
    </row>
    <row r="17" spans="1:9" x14ac:dyDescent="0.3">
      <c r="A17">
        <v>3</v>
      </c>
      <c r="B17" s="10">
        <v>17570</v>
      </c>
    </row>
    <row r="18" spans="1:9" x14ac:dyDescent="0.3">
      <c r="A18">
        <v>4</v>
      </c>
      <c r="B18" s="10">
        <v>18320</v>
      </c>
    </row>
    <row r="20" spans="1:9" x14ac:dyDescent="0.3">
      <c r="A20" s="2" t="s">
        <v>10</v>
      </c>
    </row>
    <row r="22" spans="1:9" x14ac:dyDescent="0.3">
      <c r="B22" t="s">
        <v>4</v>
      </c>
      <c r="C22" t="s">
        <v>5</v>
      </c>
      <c r="D22" t="s">
        <v>6</v>
      </c>
      <c r="E22" t="s">
        <v>7</v>
      </c>
      <c r="G22" t="s">
        <v>11</v>
      </c>
      <c r="I22" t="s">
        <v>8</v>
      </c>
    </row>
    <row r="23" spans="1:9" x14ac:dyDescent="0.3">
      <c r="A23" t="s">
        <v>0</v>
      </c>
      <c r="B23" s="3">
        <v>450</v>
      </c>
      <c r="C23" s="3">
        <v>0</v>
      </c>
      <c r="D23" s="3">
        <v>0</v>
      </c>
      <c r="E23" s="3">
        <v>0</v>
      </c>
      <c r="F23" s="5"/>
      <c r="G23" s="4">
        <f>SUM(B23:E23)</f>
        <v>450</v>
      </c>
      <c r="H23" s="4" t="s">
        <v>13</v>
      </c>
      <c r="I23">
        <v>450</v>
      </c>
    </row>
    <row r="24" spans="1:9" x14ac:dyDescent="0.3">
      <c r="A24" t="s">
        <v>1</v>
      </c>
      <c r="B24" s="3">
        <v>0</v>
      </c>
      <c r="C24" s="3">
        <v>0</v>
      </c>
      <c r="D24" s="3">
        <v>300</v>
      </c>
      <c r="E24" s="3">
        <v>300</v>
      </c>
      <c r="F24" s="5"/>
      <c r="G24" s="4">
        <f t="shared" ref="G24:G25" si="0">SUM(B24:E24)</f>
        <v>600</v>
      </c>
      <c r="H24" s="4" t="s">
        <v>13</v>
      </c>
      <c r="I24">
        <v>600</v>
      </c>
    </row>
    <row r="25" spans="1:9" x14ac:dyDescent="0.3">
      <c r="A25" t="s">
        <v>2</v>
      </c>
      <c r="B25" s="3">
        <v>0</v>
      </c>
      <c r="C25" s="3">
        <v>500</v>
      </c>
      <c r="D25" s="3">
        <v>0</v>
      </c>
      <c r="E25" s="3">
        <v>0</v>
      </c>
      <c r="F25" s="5"/>
      <c r="G25" s="4">
        <f t="shared" si="0"/>
        <v>500</v>
      </c>
      <c r="H25" s="4" t="s">
        <v>13</v>
      </c>
      <c r="I25">
        <v>500</v>
      </c>
    </row>
    <row r="26" spans="1:9" x14ac:dyDescent="0.3">
      <c r="B26" s="1"/>
      <c r="C26" s="1"/>
      <c r="D26" s="1"/>
      <c r="E26" s="1"/>
      <c r="F26" s="1"/>
    </row>
    <row r="27" spans="1:9" x14ac:dyDescent="0.3">
      <c r="A27" t="s">
        <v>11</v>
      </c>
      <c r="B27" s="5">
        <f>SUM(B23:B25)</f>
        <v>450</v>
      </c>
      <c r="C27" s="5">
        <f t="shared" ref="C27:E27" si="1">SUM(C23:C25)</f>
        <v>500</v>
      </c>
      <c r="D27" s="5">
        <f t="shared" si="1"/>
        <v>300</v>
      </c>
      <c r="E27" s="5">
        <f t="shared" si="1"/>
        <v>300</v>
      </c>
      <c r="F27" s="5"/>
      <c r="G27" s="4"/>
    </row>
    <row r="28" spans="1:9" x14ac:dyDescent="0.3">
      <c r="B28" t="s">
        <v>12</v>
      </c>
      <c r="C28" t="s">
        <v>12</v>
      </c>
      <c r="D28" t="s">
        <v>12</v>
      </c>
      <c r="E28" t="s">
        <v>12</v>
      </c>
    </row>
    <row r="29" spans="1:9" x14ac:dyDescent="0.3">
      <c r="A29" t="s">
        <v>3</v>
      </c>
      <c r="B29">
        <v>450</v>
      </c>
      <c r="C29">
        <v>200</v>
      </c>
      <c r="D29">
        <v>300</v>
      </c>
      <c r="E29">
        <v>300</v>
      </c>
    </row>
    <row r="32" spans="1:9" x14ac:dyDescent="0.3">
      <c r="A32" s="2" t="s">
        <v>14</v>
      </c>
    </row>
    <row r="33" spans="1:6" x14ac:dyDescent="0.3">
      <c r="A33" s="8" t="s">
        <v>16</v>
      </c>
      <c r="B33" s="8"/>
      <c r="C33">
        <v>1</v>
      </c>
      <c r="D33">
        <v>2</v>
      </c>
      <c r="E33">
        <v>3</v>
      </c>
      <c r="F33" t="s">
        <v>11</v>
      </c>
    </row>
    <row r="34" spans="1:6" x14ac:dyDescent="0.3">
      <c r="A34" s="8" t="s">
        <v>22</v>
      </c>
      <c r="B34" s="8"/>
      <c r="C34" s="14">
        <f>B10*G23</f>
        <v>6457500</v>
      </c>
      <c r="D34" s="14">
        <f>B11*G24</f>
        <v>9762000</v>
      </c>
      <c r="E34" s="14">
        <f>B12*G25</f>
        <v>8470000</v>
      </c>
      <c r="F34" s="14">
        <f>SUM(C34:E34)</f>
        <v>24689500</v>
      </c>
    </row>
    <row r="35" spans="1:6" x14ac:dyDescent="0.3">
      <c r="A35" s="8" t="s">
        <v>24</v>
      </c>
      <c r="B35" s="8"/>
      <c r="C35" s="10">
        <f>SUMPRODUCT(B3:E3,B23:E23)</f>
        <v>58950</v>
      </c>
      <c r="D35" s="10">
        <f>SUMPRODUCT(B24:E24,B4:E4)</f>
        <v>162300</v>
      </c>
      <c r="E35" s="10">
        <f>SUMPRODUCT(B5:E5,B25:E25)</f>
        <v>66000</v>
      </c>
      <c r="F35" s="14">
        <f t="shared" ref="F35:F36" si="2">SUM(C35:E35)</f>
        <v>287250</v>
      </c>
    </row>
    <row r="36" spans="1:6" x14ac:dyDescent="0.3">
      <c r="A36" s="8" t="s">
        <v>23</v>
      </c>
      <c r="B36" s="8"/>
      <c r="C36" s="15">
        <f>SUM(C34:C35)</f>
        <v>6516450</v>
      </c>
      <c r="D36" s="15">
        <f t="shared" ref="D36:E36" si="3">SUM(D34:D35)</f>
        <v>9924300</v>
      </c>
      <c r="E36" s="15">
        <f t="shared" si="3"/>
        <v>8536000</v>
      </c>
      <c r="F36" s="14">
        <f t="shared" si="2"/>
        <v>24976750</v>
      </c>
    </row>
    <row r="37" spans="1:6" x14ac:dyDescent="0.3">
      <c r="A37" s="6"/>
      <c r="B37" s="6"/>
      <c r="C37" s="13"/>
      <c r="D37" s="12"/>
    </row>
    <row r="38" spans="1:6" x14ac:dyDescent="0.3">
      <c r="A38" s="8" t="s">
        <v>19</v>
      </c>
      <c r="B38" s="8"/>
      <c r="C38" s="16">
        <v>1</v>
      </c>
      <c r="D38" s="17">
        <v>2</v>
      </c>
      <c r="E38" s="4">
        <v>3</v>
      </c>
      <c r="F38" s="4">
        <v>4</v>
      </c>
    </row>
    <row r="39" spans="1:6" x14ac:dyDescent="0.3">
      <c r="A39" t="s">
        <v>21</v>
      </c>
      <c r="C39" s="14">
        <f>B27*B15</f>
        <v>8680500</v>
      </c>
      <c r="D39" s="14">
        <f>C27*B16</f>
        <v>10260000</v>
      </c>
      <c r="E39" s="14">
        <f>D27*B17</f>
        <v>5271000</v>
      </c>
      <c r="F39" s="14">
        <f>E27*B18</f>
        <v>5496000</v>
      </c>
    </row>
    <row r="41" spans="1:6" x14ac:dyDescent="0.3">
      <c r="A41" s="8" t="s">
        <v>16</v>
      </c>
      <c r="B41" s="8"/>
      <c r="C41">
        <v>1</v>
      </c>
      <c r="D41">
        <v>2</v>
      </c>
      <c r="E41">
        <v>3</v>
      </c>
    </row>
    <row r="42" spans="1:6" x14ac:dyDescent="0.3">
      <c r="A42" s="8" t="s">
        <v>25</v>
      </c>
      <c r="B42" s="8"/>
      <c r="C42" s="20">
        <f>SUMPRODUCT(B23:E23,E15:H15)</f>
        <v>8680500</v>
      </c>
      <c r="D42" s="20">
        <f>SUMPRODUCT(B24:E24,E15:H15)</f>
        <v>10767000</v>
      </c>
      <c r="E42" s="20">
        <f>SUMPRODUCT(B25:E25,E15:H15)</f>
        <v>10260000</v>
      </c>
    </row>
    <row r="44" spans="1:6" x14ac:dyDescent="0.3">
      <c r="A44" s="8" t="s">
        <v>16</v>
      </c>
      <c r="B44" s="8"/>
      <c r="C44">
        <v>1</v>
      </c>
      <c r="D44">
        <v>2</v>
      </c>
      <c r="E44">
        <v>3</v>
      </c>
    </row>
    <row r="45" spans="1:6" x14ac:dyDescent="0.3">
      <c r="A45" s="8" t="s">
        <v>27</v>
      </c>
      <c r="B45" s="8"/>
      <c r="C45" s="14">
        <f>C42-C36</f>
        <v>2164050</v>
      </c>
      <c r="D45" s="14">
        <f>D42-D36</f>
        <v>842700</v>
      </c>
      <c r="E45" s="14">
        <f>E42-E36</f>
        <v>1724000</v>
      </c>
    </row>
    <row r="46" spans="1:6" x14ac:dyDescent="0.3">
      <c r="A46" s="8" t="s">
        <v>28</v>
      </c>
      <c r="B46" s="8"/>
      <c r="C46" s="14">
        <f>C45*C10</f>
        <v>649215</v>
      </c>
      <c r="D46" s="14">
        <f>C11*D45</f>
        <v>294945</v>
      </c>
      <c r="E46" s="14">
        <f>C12*E45</f>
        <v>379280</v>
      </c>
    </row>
    <row r="47" spans="1:6" x14ac:dyDescent="0.3">
      <c r="A47" s="8" t="s">
        <v>29</v>
      </c>
      <c r="B47" s="8"/>
      <c r="C47" s="14">
        <f>C45-C46</f>
        <v>1514835</v>
      </c>
      <c r="D47" s="14">
        <f>D45-D46</f>
        <v>547755</v>
      </c>
      <c r="E47" s="14">
        <f t="shared" ref="D47:E47" si="4">E45-E46</f>
        <v>1344720</v>
      </c>
      <c r="F47" s="21">
        <f>SUM(C47:E47)</f>
        <v>3407310</v>
      </c>
    </row>
  </sheetData>
  <mergeCells count="11">
    <mergeCell ref="A41:B41"/>
    <mergeCell ref="A42:B42"/>
    <mergeCell ref="A45:B45"/>
    <mergeCell ref="A44:B44"/>
    <mergeCell ref="A46:B46"/>
    <mergeCell ref="A47:B47"/>
    <mergeCell ref="A36:B36"/>
    <mergeCell ref="A33:B33"/>
    <mergeCell ref="A34:B34"/>
    <mergeCell ref="A35:B35"/>
    <mergeCell ref="A38:B38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</vt:lpstr>
      <vt:lpstr>Model</vt:lpstr>
      <vt:lpstr>ProbPart2</vt:lpstr>
      <vt:lpstr>ModelPart2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</dc:creator>
  <cp:lastModifiedBy>Ritu</cp:lastModifiedBy>
  <dcterms:created xsi:type="dcterms:W3CDTF">2019-03-06T05:39:00Z</dcterms:created>
  <dcterms:modified xsi:type="dcterms:W3CDTF">2019-03-06T10:58:53Z</dcterms:modified>
</cp:coreProperties>
</file>