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166925"/>
  <mc:AlternateContent xmlns:mc="http://schemas.openxmlformats.org/markup-compatibility/2006">
    <mc:Choice Requires="x15">
      <x15ac:absPath xmlns:x15ac="http://schemas.microsoft.com/office/spreadsheetml/2010/11/ac" url="https://d.docs.live.net/c6ebe70412253074/Desktop/Sunita Arya/SunitaArya/public/db/"/>
    </mc:Choice>
  </mc:AlternateContent>
  <xr:revisionPtr revIDLastSave="0" documentId="8_{1DB63012-F00A-4AD0-9659-75C34020B808}" xr6:coauthVersionLast="47" xr6:coauthVersionMax="47" xr10:uidLastSave="{00000000-0000-0000-0000-000000000000}"/>
  <bookViews>
    <workbookView xWindow="-108" yWindow="-108" windowWidth="23256" windowHeight="12456" tabRatio="842" xr2:uid="{0132C604-1F6F-4428-A8EE-276A2034DAB7}"/>
  </bookViews>
  <sheets>
    <sheet name="Research" sheetId="5" r:id="rId1"/>
    <sheet name="Book Chapters" sheetId="4" r:id="rId2"/>
    <sheet name="Sheet1" sheetId="12" r:id="rId3"/>
    <sheet name="Edited" sheetId="11" r:id="rId4"/>
    <sheet name="References" sheetId="10" r:id="rId5"/>
    <sheet name="Books" sheetId="6" r:id="rId6"/>
    <sheet name="Academic Score" sheetId="2" r:id="rId7"/>
    <sheet name="Total" sheetId="7" r:id="rId8"/>
    <sheet name="Research Interest Score" sheetId="3" r:id="rId9"/>
    <sheet name="Citations" sheetId="9" r:id="rId10"/>
  </sheets>
  <definedNames>
    <definedName name="_xlnm._FilterDatabase" localSheetId="4" hidden="1">References!$A$1:$A$23</definedName>
    <definedName name="_xlnm._FilterDatabase" localSheetId="0" hidden="1">Research!$B$1:$L$62</definedName>
    <definedName name="_Hlk106315945" localSheetId="0">Research!#REF!</definedName>
    <definedName name="_Hlk106315982" localSheetId="0">Research!#REF!</definedName>
    <definedName name="_Hlk106316155" localSheetId="0">Research!#REF!</definedName>
    <definedName name="_Hlk106316195" localSheetId="0">Research!#REF!</definedName>
    <definedName name="_Hlk156246747" localSheetId="0">Research!#REF!</definedName>
    <definedName name="_Hlk156246823" localSheetId="0">Research!#REF!</definedName>
    <definedName name="_Hlk156246921" localSheetId="0">Research!#REF!</definedName>
    <definedName name="_Hlk156247055" localSheetId="0">Research!#REF!</definedName>
    <definedName name="_Hlk206366221" localSheetId="2">Sheet1!#REF!</definedName>
    <definedName name="_Hlk53783041" localSheetId="0">Research!#REF!</definedName>
    <definedName name="_Hlk53783127" localSheetId="0">Research!#REF!</definedName>
    <definedName name="_Hlk53783251" localSheetId="0">Research!#REF!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7" i="5" l="1"/>
  <c r="O67" i="5" s="1"/>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4" i="5"/>
  <c r="J3" i="5"/>
  <c r="J2" i="5"/>
  <c r="G3" i="4"/>
  <c r="G4" i="4"/>
  <c r="G5" i="4"/>
  <c r="G6" i="4"/>
  <c r="G7" i="4"/>
  <c r="G8" i="4"/>
  <c r="G9" i="4"/>
  <c r="G10" i="4"/>
  <c r="G11" i="4"/>
  <c r="G12" i="4"/>
  <c r="G13" i="4"/>
  <c r="G14" i="4"/>
  <c r="A45" i="12"/>
  <c r="O58" i="5"/>
  <c r="L3" i="4"/>
  <c r="L4" i="4"/>
  <c r="L5" i="4"/>
  <c r="L6" i="4"/>
  <c r="L7" i="4"/>
  <c r="L8" i="4"/>
  <c r="L9" i="4"/>
  <c r="L10" i="4"/>
  <c r="L11" i="4"/>
  <c r="L12" i="4"/>
  <c r="L13" i="4"/>
  <c r="L14" i="4"/>
  <c r="O70" i="5"/>
  <c r="O71" i="5"/>
  <c r="O72" i="5"/>
  <c r="O73" i="5"/>
  <c r="O74" i="5"/>
  <c r="O75" i="5"/>
  <c r="O76" i="5"/>
  <c r="O77" i="5"/>
  <c r="O66" i="5"/>
  <c r="O68" i="5"/>
  <c r="O43" i="5"/>
  <c r="O42" i="5"/>
  <c r="O41" i="5"/>
  <c r="O40" i="5"/>
  <c r="O39" i="5"/>
  <c r="O38" i="5"/>
  <c r="O37" i="5"/>
  <c r="O62" i="5"/>
  <c r="O63" i="5"/>
  <c r="O64" i="5"/>
  <c r="O65" i="5"/>
  <c r="O69" i="5"/>
  <c r="O18" i="5"/>
  <c r="O19" i="5"/>
  <c r="O20" i="5"/>
  <c r="O21" i="5"/>
  <c r="O22" i="5"/>
  <c r="O23" i="5"/>
  <c r="O24" i="5"/>
  <c r="O25" i="5"/>
  <c r="O26" i="5"/>
  <c r="O27" i="5"/>
  <c r="O28" i="5"/>
  <c r="O29" i="5"/>
  <c r="O30" i="5"/>
  <c r="O31" i="5"/>
  <c r="O32" i="5"/>
  <c r="O33" i="5"/>
  <c r="O34" i="5"/>
  <c r="O35" i="5"/>
  <c r="O36" i="5"/>
  <c r="O44" i="5"/>
  <c r="O45" i="5"/>
  <c r="O46" i="5"/>
  <c r="O47" i="5"/>
  <c r="O48" i="5"/>
  <c r="O49" i="5"/>
  <c r="O50" i="5"/>
  <c r="O51" i="5"/>
  <c r="O52" i="5"/>
  <c r="O53" i="5"/>
  <c r="O54" i="5"/>
  <c r="O55" i="5"/>
  <c r="O56" i="5"/>
  <c r="O57" i="5"/>
  <c r="O59" i="5"/>
  <c r="O60" i="5"/>
  <c r="O61" i="5"/>
  <c r="O11" i="5"/>
  <c r="O12" i="5"/>
  <c r="O13" i="5"/>
  <c r="O14" i="5"/>
  <c r="O15" i="5"/>
  <c r="O16" i="5"/>
  <c r="O17" i="5"/>
  <c r="O2" i="5"/>
  <c r="O3" i="5"/>
  <c r="O4" i="5"/>
  <c r="O5" i="5"/>
  <c r="O6" i="5"/>
  <c r="O7" i="5"/>
  <c r="O8" i="5"/>
  <c r="O9" i="5"/>
  <c r="O10" i="5"/>
  <c r="C2" i="3"/>
  <c r="B2" i="3"/>
  <c r="A2" i="3"/>
  <c r="C2" i="2"/>
  <c r="D2" i="3"/>
</calcChain>
</file>

<file path=xl/sharedStrings.xml><?xml version="1.0" encoding="utf-8"?>
<sst xmlns="http://schemas.openxmlformats.org/spreadsheetml/2006/main" count="1104" uniqueCount="599">
  <si>
    <t>Sr. no.</t>
  </si>
  <si>
    <t xml:space="preserve">Title of Research Paper/ Review Article   </t>
  </si>
  <si>
    <t>Journal Name</t>
  </si>
  <si>
    <t>Year</t>
  </si>
  <si>
    <t>ISSN</t>
  </si>
  <si>
    <t>Volume</t>
  </si>
  <si>
    <t>Issue</t>
  </si>
  <si>
    <t>Page Number</t>
  </si>
  <si>
    <t>UGC Ref NO or Thomson Rulers list</t>
  </si>
  <si>
    <t>Total No. of authors</t>
  </si>
  <si>
    <t>You are main or Corresponding author</t>
  </si>
  <si>
    <t>Web Link</t>
  </si>
  <si>
    <t>Association Studies in roses, 6(9): 189-191</t>
  </si>
  <si>
    <t>Farm Science Journal</t>
  </si>
  <si>
    <t>1994-96</t>
  </si>
  <si>
    <t>0972-8589</t>
  </si>
  <si>
    <t>-</t>
  </si>
  <si>
    <t>Corresponding</t>
  </si>
  <si>
    <t>Studies on Genetic components and Genotypic correlation in Orchids (4)</t>
  </si>
  <si>
    <t>Recent Horticulture (now Horticultural Plant Journal)</t>
  </si>
  <si>
    <t>1997-98</t>
  </si>
  <si>
    <t>2468-0141</t>
  </si>
  <si>
    <t>Studies on Genetic diversity in Dahlia. (4)</t>
  </si>
  <si>
    <t>Population Dynamics of lemon butterfly in citrus crop, 12(2): 507-511</t>
  </si>
  <si>
    <t xml:space="preserve">Farm Science Journal </t>
  </si>
  <si>
    <t>Main</t>
  </si>
  <si>
    <t>Investigation on phenotypic correlation in gladiolus genotype, 2(suppl.): 507-511</t>
  </si>
  <si>
    <t>National Journal of Science</t>
  </si>
  <si>
    <t>0972-995</t>
  </si>
  <si>
    <t>A research study of phytohormone on vegetative growth and flowering behavior in gladiolus (gladiolus grandifloras), 2 (11): 7060 - 7062</t>
  </si>
  <si>
    <t>International Journal of Innovative Research in Science, Engineering and Technology</t>
  </si>
  <si>
    <t>2319-8753</t>
  </si>
  <si>
    <t>http://www.ijirset.com/upload/2013/november/81_A%20Research.pdf</t>
  </si>
  <si>
    <t>Bio efficacy of entomopathogenic fungi against oriental fruit fly (dacus dorsalis H.) infesting guava in riverbed area of ganga</t>
  </si>
  <si>
    <t>7066-7068</t>
  </si>
  <si>
    <t>http://www.ijirset.com/upload/2013/november/82_Bio-Efficacy.pdf</t>
  </si>
  <si>
    <t>Studies on citrus crop insect –pest management with adhesive cage under integrated pest management programme</t>
  </si>
  <si>
    <t>8088-8091</t>
  </si>
  <si>
    <t>http://www.ijirset.com/upload/2013/december/85_Studies.pdf</t>
  </si>
  <si>
    <t>Naturally occurring aurones and chromones –a potential organic therapeutic agents improvising nutritional security, 3(1): 8141 – 8144</t>
  </si>
  <si>
    <t>http://www.ijirset.com/upload/2014/january/10_Naturally.pdf</t>
  </si>
  <si>
    <t>A microbiological study on asthma and allergy management</t>
  </si>
  <si>
    <t>http://www.ijirset.com/upload/2014/june/77_A%20Microbiological.pdf</t>
  </si>
  <si>
    <t>Infestation of insect-pest on guava (psidiumquajava) tree in riverbed area of ganga river in Kanpur, 5(1)(III): 60-65</t>
  </si>
  <si>
    <t>journal of international research and review</t>
  </si>
  <si>
    <t>2319-3204</t>
  </si>
  <si>
    <t>Assessment of Water Pollution of River Ganga by Tannery Effluent Using Fish as an Indicator in Kanpur, India</t>
  </si>
  <si>
    <t xml:space="preserve">Journal of Biochemical and Cellular Archives </t>
  </si>
  <si>
    <t>0972-5075</t>
  </si>
  <si>
    <t>https://www.connectjournals.com/file_html_pdf/2441700H_120A.pdf</t>
  </si>
  <si>
    <t>Evaluation of Water Quality in River Ganga Due to Contaminant of Heavy Metals, Kanpur (India),</t>
  </si>
  <si>
    <t>International Journal of Innovative Trends in Engineering</t>
  </si>
  <si>
    <t>2395 -2946</t>
  </si>
  <si>
    <t>Academic Social Research</t>
  </si>
  <si>
    <t>2456-2645</t>
  </si>
  <si>
    <t>https://asr.academicsocialresearch.co.in/index.php/ASR/article/view/678/615</t>
  </si>
  <si>
    <t>Response of Abiotic Factors on Population of Oriental Fruit Fly (B. Dorsalis) In Guava Varieties, 2(4): 73-76</t>
  </si>
  <si>
    <t>Physico-Chemical and Scientific Analysis of Ganga River Water with Special Respect to Bacteriophage Activity and Its Comparative Studies with Sewage Water Treatment, 6 (3): 5094 - 5104</t>
  </si>
  <si>
    <t>http://www.ijirset.com/upload/2017/march/313_PHYSICO_RD.pdf</t>
  </si>
  <si>
    <t>Microbiological Research Studies on Anar Butterfly (Virachola Isocrates F.) Population with Different Factors in Guava Fruit, 6(3): 5089-5091</t>
  </si>
  <si>
    <t>http://www.ijirset.com/upload/2017/march/312_Microbiological%20_RD.pdf</t>
  </si>
  <si>
    <t>Studies on Application, Importance and Effect of Neem Tree (AzadiachtaIndica) Oil on Effect and Intensity of Guava Insect., 6(4): 6280-6282</t>
  </si>
  <si>
    <t>http://www.ijirset.com/upload/2017/april/286_Studies_RD.pdf</t>
  </si>
  <si>
    <t>Economics and Bioefficacy of Parapheromones On Fruit Fly, Their Traps and Dispenser, 3(1): 134-136</t>
  </si>
  <si>
    <t>Acadmic Science Research</t>
  </si>
  <si>
    <t>Scientific Studies on Effective Applications of Some Important Essential Elements Nitrogens(N), Phosphorus (P), Zinc (Zn) Nutrional Values on Spike and Floret Development in Gladiolus Crop.,</t>
  </si>
  <si>
    <t>https://www.ijirset.com/upload/2017/april/285_Scientific_RD.pdf</t>
  </si>
  <si>
    <t>A Scientific Study and Analysis of Incidence and Intensity of Bark Eating Catapillar (Inderbela Spp.) In Guava (P. Guajava) Tree, 6(5): 10032-10034</t>
  </si>
  <si>
    <t>https://www.ijirset.com/upload/2017/may/352_A%20Scientific%20_RD.pdf</t>
  </si>
  <si>
    <t>Scientific and Academic Studies on Changing Pattern and Factors on Environment Conditions and Socio-Economic Etics, 6(5): 10040-10043</t>
  </si>
  <si>
    <t>International Journal of Innovative Research in Science, Engineering and Technology.</t>
  </si>
  <si>
    <t>http://www.ijirset.com/upload/2017/may/353_Scientific%20_RD.pdf</t>
  </si>
  <si>
    <t>Influence of Ecological factor on Mango Fruit Fly, Bactrocera dorsalis Hendel Bactrocera, 3(1): 116-118</t>
  </si>
  <si>
    <t>https://asr.academicsocialresearch.co.in/index.php/ASR/article/view/682/621</t>
  </si>
  <si>
    <t>A Comparative Study and Analysis of Susceptibility Conditions of Fruit Fly BacteroceraCorrectaBezzi To Entomopathogenic Micro-Organisms 6(6): 14444-14447</t>
  </si>
  <si>
    <t>https://www.ijirset.com/upload/2017/june/325_A%20comparative%20_RD.pdf</t>
  </si>
  <si>
    <t>Study of Correlation Coefficient for Physico-Chemical Parameter to Assess the Water Quality of River Ganga at Kanpur, India., 6(8): 7164-7170</t>
  </si>
  <si>
    <t>https://www.researchgate.net/publication/324475070_Study_of_Correlation_Coefficient_for_Physico-chemical_parameter_to_assess_the_water_quality_of_river_Ganga_at_Kanpur_India</t>
  </si>
  <si>
    <t>Cadmium Toxicity Induced Morphological Alteration in Indigenous Fish Heteropneustes fossils (Bloch.), 3(1): 21-25</t>
  </si>
  <si>
    <t>Green Chemistry and Technology Letters</t>
  </si>
  <si>
    <t>2455-3611</t>
  </si>
  <si>
    <t>https://www.researchgate.net/publication/324454448_CADMIUM_TOXICITY_INDUCED_MORPHOLOGICAL_ALTERATION_IN_INDIGENOUS_FISH_Heteropneustes_fossilis_Bloch</t>
  </si>
  <si>
    <t>Vermicomposting: Profitable Organic Fertilizer, 4(1): 7-10</t>
  </si>
  <si>
    <t>Bio-efficacy of insect pests of Brinzal (Solanummelongena), 9(1): 52-55</t>
  </si>
  <si>
    <t>International Journal on Agricultural Sciences</t>
  </si>
  <si>
    <t>0974-6065</t>
  </si>
  <si>
    <t>Chromium (Cr+6) toxicity and its adverse health effect on freshwater fish. A review articles., 9(1):69-73</t>
  </si>
  <si>
    <t>International Journal on Biological Sciences</t>
  </si>
  <si>
    <t>0976-4518</t>
  </si>
  <si>
    <t>Insect Pest and Diseases of Roses: Symptoms and Control Measures 4(1): 312-319</t>
  </si>
  <si>
    <t>Effect of Neem Excel on the Biology of Papilio demoleus L. Lepidoptera: Papilio nidae, 15(1)</t>
  </si>
  <si>
    <t>Life Science Bulletin</t>
  </si>
  <si>
    <t>0973-5453</t>
  </si>
  <si>
    <t>https://connectjournals.com/file_full_text/2862301H_63-65.pdf</t>
  </si>
  <si>
    <t>Use of Biopesticides against Papilio Demoleus infestation and yield in citrus (Citrus aurantifolia). 9 (1): 61 – 66</t>
  </si>
  <si>
    <t>International Journal on Environmental Science</t>
  </si>
  <si>
    <t>0976-4534</t>
  </si>
  <si>
    <t>Effect of Marigold oil (Tageteserecta L.) and its fractions against sitophillusoryzae, 9(1): 85-89</t>
  </si>
  <si>
    <t>International Journal of Biological Sciences</t>
  </si>
  <si>
    <t>Isolation of Phenol Degrading Bacteria from Industrial Waste, 15(1): 47-50</t>
  </si>
  <si>
    <t>A Scientific Study of Transplanting Date effect on Infestation of Insect Pests of Cabbage., 9(1): 41-46</t>
  </si>
  <si>
    <t>International Journal of Agricultural Sciences</t>
  </si>
  <si>
    <t>Spectrophotometric Determination of Chromium in River Ganga water samples using 1,5-diphenyl carbazide at Kanpur, India-2018, 9(1): 36-39</t>
  </si>
  <si>
    <t>International Journal of Environmental Science</t>
  </si>
  <si>
    <t>Effect of herbal formulations on lemon grass oil and Basil oil on MDR Bacteria, 9(2): 103-109</t>
  </si>
  <si>
    <t xml:space="preserve">https://www.researchgate.net/publication/376173511_Effect_of_herbal_formulations_on_lemon_grass_oil_and_Basil_oil_on_MDR_Bacteria </t>
  </si>
  <si>
    <t>Green Technology to combat environmental degradation and sustainable food production: A Review, 9(2):118-123</t>
  </si>
  <si>
    <t>Insect Pest Management of Cabbage with the help of ITK Cow Urine, 9(2): 110-114</t>
  </si>
  <si>
    <t>Biometrical Studies of Floribunda Roses, 9(1): 162-165</t>
  </si>
  <si>
    <t>Population Dynamics of Citrus butterfly Papillio demoleus on Citrus crop, 4(2): 111-117</t>
  </si>
  <si>
    <t>Remarking an Analisation</t>
  </si>
  <si>
    <t>P2394-0344 E2455-9817</t>
  </si>
  <si>
    <t>Studies on leaf miner (Phyllocnistic citrella) in relation to temperature and relative humidity in Kanpur, India, 6(8): 1-3</t>
  </si>
  <si>
    <t>Shrinkhla Ek Shodhparak Vicharak Patrika</t>
  </si>
  <si>
    <t>P2321-290X E2349-980X</t>
  </si>
  <si>
    <t>Scientific validation of ITK oil to protect pulses from storage pests, 6(3): 51-54</t>
  </si>
  <si>
    <t>International Journal of Fauna and Biological Studies</t>
  </si>
  <si>
    <t>3247-2677</t>
  </si>
  <si>
    <t xml:space="preserve">Main </t>
  </si>
  <si>
    <t>https://www.faunajournal.com/archives/2019/vol6issue3/PartA/6-2-20-666.pdf</t>
  </si>
  <si>
    <t>Evaluation of Bio efficacy of Azadirachta indica and Mentha piperita extract against Papilio demoleus L. on Citrus crop, 1(2): 87-89</t>
  </si>
  <si>
    <t xml:space="preserve">International Journal of Biological Innovations </t>
  </si>
  <si>
    <t>2582-1032</t>
  </si>
  <si>
    <t>https://doi.org/10.46505/IJBI.2019.1210</t>
  </si>
  <si>
    <t>Macrozoobenthos diversity of Sai River at Raebareli, 12(2): 57 – 60</t>
  </si>
  <si>
    <t>https://doi.org/10.53390/ijbs.v12i2.5</t>
  </si>
  <si>
    <t>EFFECTS OF PESTICIDES ON BIODIVERSITY AND CLIMATE CHANGE, 11(2): 95-99</t>
  </si>
  <si>
    <t>International Journal on Environmental Sciences</t>
  </si>
  <si>
    <t>https://doi.org/10.53390/ijes.v12i2.1</t>
  </si>
  <si>
    <t>Effect of Guard Crops on Population Density of Pea Aphid (Acyrthosiphon pisum Harris) Against Pea (Pisum sativum L.), 4(1): 221-226</t>
  </si>
  <si>
    <t>International Journal of Biological Innovation</t>
  </si>
  <si>
    <t>https://doi.org/10.46505/IJBI.2022.4124</t>
  </si>
  <si>
    <t>POPULATION DYNAMICS OF MAJOR INSECT PESTS OF PEA (PISUM SATIVUM L.) IN RELATION TO WEATHER PARAMETERS IN KANPUR, UTTAR PRADESH 13(1): 92-96</t>
  </si>
  <si>
    <t>http://journal.nesa-india.org/archieve-files/IJBS/2022/PAPER7_IJBS_Vol_13_1st_Issue_2022.pdf</t>
  </si>
  <si>
    <t>Pesticides and Its Impact on Biodiversity and Environment, 4(10): 12-15</t>
  </si>
  <si>
    <t>ICONIC RESEARCH AND ENGINEERING JOURNALS</t>
  </si>
  <si>
    <t>2456-8880</t>
  </si>
  <si>
    <t>https://irejournals.com/formatedpaper/1702643.pdf</t>
  </si>
  <si>
    <t>Fish Diversity and Climate Change: A Review, 5(7): 88-91</t>
  </si>
  <si>
    <t>ICONIC RESEARCH AND ENGINEERING (IRE) JOURNALS</t>
  </si>
  <si>
    <t>https://irejournals.com/formatedpaper/1703108.pdf</t>
  </si>
  <si>
    <t>Seasonal Variation in Phytoplankton Diversity in River Sai at Unnao District of U.P, 6(3): 5 - 8</t>
  </si>
  <si>
    <t>https://irejournals.com/formatedpaper/1703788.pdf</t>
  </si>
  <si>
    <t>Studies on Pathogenicity of Nematode Infecting Roses. 9 (1): 392 – 397</t>
  </si>
  <si>
    <t>International Journal of Zoological Investigations</t>
  </si>
  <si>
    <t>2454-3055</t>
  </si>
  <si>
    <t>WoS</t>
  </si>
  <si>
    <t>Bionomics and morphometric studies of tobacco caterpillar (Spodoptera litura) on rose plants</t>
  </si>
  <si>
    <t>International Journal of Entomology Research</t>
  </si>
  <si>
    <t>2455-4758</t>
  </si>
  <si>
    <t>Diversity and distribution of aquatic insects in Sai River at Raebareli, U.P. 10 (3): 16-18</t>
  </si>
  <si>
    <t>2347-2677</t>
  </si>
  <si>
    <t>https://www.faunajournal.com/archives/2023/vol10issue3/PartA/10-3-2-226.pdf</t>
  </si>
  <si>
    <t>IMPACT OF PYRETHROID INSECTICIDES ON THE HAEMATOLOGY OF CHANNA PUNCTATA (BLOCH)</t>
  </si>
  <si>
    <t>Role of pesticides in biodiversity loss</t>
  </si>
  <si>
    <t>International Journal of Bioscience and Biochemistry</t>
  </si>
  <si>
    <t>2664-6536</t>
  </si>
  <si>
    <t>Sarus crane, biodiversity and pesticides: A review</t>
  </si>
  <si>
    <t>https://doi.org/10.22271/23940522.2024.v11.i1a.1005</t>
  </si>
  <si>
    <t>POPULATION DYNAMICS OF CHAFER BEETLE, OXYCETONIA VERSICOLOR (FABRICUS) ON ROSA CHINENSIS AND ROSA HYBRIDA. 27(2):1605-1608</t>
  </si>
  <si>
    <t>JOURNAL OF EXPERIMENTAL ZOOLOGY INDIA</t>
  </si>
  <si>
    <t>0972-0030</t>
  </si>
  <si>
    <t>ConnectJournals</t>
  </si>
  <si>
    <t>EFFECT OF ARSENIC ON AQUATIC ANIMALS: A REVIEW. 6 (1): 58-64</t>
  </si>
  <si>
    <t>International Journal of Biological Innovations</t>
  </si>
  <si>
    <t>https://doi.org/10.46505/IJBI.2024.6108</t>
  </si>
  <si>
    <t>Sustainable Fisheries: Reducing Poverty through Byproduct Utilization</t>
  </si>
  <si>
    <t>478-485</t>
  </si>
  <si>
    <t>Role of Metagenomics in Modern Science: A Review</t>
  </si>
  <si>
    <t>Iconic Research and Engineering Journals</t>
  </si>
  <si>
    <t>243-440</t>
  </si>
  <si>
    <t>Wetland Ecosystem: A better place for rich biodiversity</t>
  </si>
  <si>
    <t>106-110</t>
  </si>
  <si>
    <t>https://doi.org/10.22271/23940522.2024.v11.i6b.1066</t>
  </si>
  <si>
    <t xml:space="preserve">S. No. </t>
  </si>
  <si>
    <t xml:space="preserve">Title of Chapter/ Review Article   </t>
  </si>
  <si>
    <t>Proceedings</t>
  </si>
  <si>
    <t>Publisher</t>
  </si>
  <si>
    <t>No. of Authors</t>
  </si>
  <si>
    <t>Editor</t>
  </si>
  <si>
    <t>ISBN</t>
  </si>
  <si>
    <t>Correlation Studies on growth and fruit quality parameters in guava germ plasm</t>
  </si>
  <si>
    <t>Anthropogenic Stresses on Environment and Sustainable development</t>
  </si>
  <si>
    <t>37 – 41</t>
  </si>
  <si>
    <t>Asthana AND NNM Kanpur</t>
  </si>
  <si>
    <t>Meera Asthana</t>
  </si>
  <si>
    <t>978-20-60508-28-2</t>
  </si>
  <si>
    <t>Insect pests of pea and their management</t>
  </si>
  <si>
    <t>Ecological imbalances: A threat to flora, fauna, economy and human survival</t>
  </si>
  <si>
    <t>228 - 234</t>
  </si>
  <si>
    <t>Government P.G. College Saidabad, Prayagraj</t>
  </si>
  <si>
    <t>A.K. Verma</t>
  </si>
  <si>
    <t>978-81-931262-2-6</t>
  </si>
  <si>
    <t>Chromium (Cr+6) toxicity on fish in river ganga water pollution at Kanpur</t>
  </si>
  <si>
    <t>235 – 238</t>
  </si>
  <si>
    <t>Organic Farming and Green Growth for Sustainable Environment</t>
  </si>
  <si>
    <t>Climate and Environmental Changes: Impact, Challenges and Solutions</t>
  </si>
  <si>
    <t>Invincible Publisher</t>
  </si>
  <si>
    <t>Y.C. Dixit &amp; H. Trivedi</t>
  </si>
  <si>
    <t>978-93-86148-89-6</t>
  </si>
  <si>
    <t>Rashtra ke pragati ka Adhar Parivar, Shiksha evam Rajneeti me Anushashan</t>
  </si>
  <si>
    <t>Abhyudaya</t>
  </si>
  <si>
    <t>2018 – 19</t>
  </si>
  <si>
    <t>Indian Thinker Society</t>
  </si>
  <si>
    <t>H. Dwivedi</t>
  </si>
  <si>
    <t>978-81-934474-2-0</t>
  </si>
  <si>
    <t>Environment and Human Behaviour</t>
  </si>
  <si>
    <t xml:space="preserve">Environment and Society </t>
  </si>
  <si>
    <t>141-144</t>
  </si>
  <si>
    <t>978-81-931262-3-3</t>
  </si>
  <si>
    <t>Discovery of Vaccines for covid and it’s exertion in body</t>
  </si>
  <si>
    <t>COVID-19 Second Wave: Challenges for Sustainable Development (CCSD 2021)</t>
  </si>
  <si>
    <t>119 – 121</t>
  </si>
  <si>
    <t>Digambarrao Bindu ASC College, BhokarDist. Nanded (Maharashtra)</t>
  </si>
  <si>
    <t>978-93-559305-5-2</t>
  </si>
  <si>
    <t>Agricultural Biodiversity is essential for improvement of social sustainability.</t>
  </si>
  <si>
    <t>ENVIRONMENT AND SOCIETY 2021</t>
  </si>
  <si>
    <t>257-266</t>
  </si>
  <si>
    <t>Blue Hill Publications</t>
  </si>
  <si>
    <t>Sadguru Prakash, A.K. Verma, Sri Prakash, Devendra Swaroop</t>
  </si>
  <si>
    <t>978-93-94741-83-6</t>
  </si>
  <si>
    <t>Biodiversity of Insects on Roses</t>
  </si>
  <si>
    <t>ENVIRONMENT AND SOCIETY 2022</t>
  </si>
  <si>
    <t>157-165</t>
  </si>
  <si>
    <t>Nature Light Publications, Pune</t>
  </si>
  <si>
    <t>Sadguru Prakash, A.K. Verma, R.C. Mishra, Madhu Laxmi Sharma, Sunita Arya</t>
  </si>
  <si>
    <t>978-81-954002-7-0</t>
  </si>
  <si>
    <t>Bioremediation: An Eco-friendly Sustainable Technology for Environmental Management</t>
  </si>
  <si>
    <t>ENVIRONMENT AND SOCIETY 2023</t>
  </si>
  <si>
    <t>1-9</t>
  </si>
  <si>
    <t>Nature Light Publications, Pune; GESA, New Delhi</t>
  </si>
  <si>
    <t>Dr. V.K. Chaudhary, Dr. Sadguru Prakash, Prof. Sunita Arya, Dr. Aparna Pareek</t>
  </si>
  <si>
    <t>978-81-959483-8-3</t>
  </si>
  <si>
    <t>Impact of physiochemical parmeters on aquatic life</t>
  </si>
  <si>
    <t>Climate Change and Water Security: Environment and Health Concerns</t>
  </si>
  <si>
    <t>193-197</t>
  </si>
  <si>
    <t>Bhakti Prakashan</t>
  </si>
  <si>
    <t>Pankaj Pandey</t>
  </si>
  <si>
    <t>978-81-949874-6-8</t>
  </si>
  <si>
    <r>
      <t xml:space="preserve">Arya, S. (2003). Population dynamics of lemon butterfly in citrus crop. </t>
    </r>
    <r>
      <rPr>
        <i/>
        <sz val="12"/>
        <rFont val="Times New Roman"/>
        <family val="1"/>
      </rPr>
      <t>Farm Science Journal, 12</t>
    </r>
    <r>
      <rPr>
        <sz val="12"/>
        <rFont val="Times New Roman"/>
        <family val="1"/>
      </rPr>
      <t>(2): 507-511.</t>
    </r>
  </si>
  <si>
    <r>
      <t xml:space="preserve">Arya, S. (2016). Extent of damage and seasonal abundance of citrus psylla (D. citri) on citrus plant. </t>
    </r>
    <r>
      <rPr>
        <i/>
        <sz val="12"/>
        <rFont val="Times New Roman"/>
        <family val="1"/>
      </rPr>
      <t>Academic Social Research, 2</t>
    </r>
    <r>
      <rPr>
        <sz val="12"/>
        <rFont val="Times New Roman"/>
        <family val="1"/>
      </rPr>
      <t>(6): 131-136.</t>
    </r>
  </si>
  <si>
    <r>
      <t xml:space="preserve">Arya, S. (2016). Response of abiotic factors on population of oriental fruit fly (B. dorsalis) in guava varieties. </t>
    </r>
    <r>
      <rPr>
        <i/>
        <sz val="12"/>
        <rFont val="Times New Roman"/>
        <family val="1"/>
      </rPr>
      <t>Academic Social Research, 2</t>
    </r>
    <r>
      <rPr>
        <sz val="12"/>
        <rFont val="Times New Roman"/>
        <family val="1"/>
      </rPr>
      <t>(4): 73-76.</t>
    </r>
  </si>
  <si>
    <r>
      <t xml:space="preserve">Arya, S. (2017). Economics and bioefficacy of parapheromones on fruit fly, their traps and dispenser. </t>
    </r>
    <r>
      <rPr>
        <i/>
        <sz val="12"/>
        <rFont val="Times New Roman"/>
        <family val="1"/>
      </rPr>
      <t>Academic Science Research, 3</t>
    </r>
    <r>
      <rPr>
        <sz val="12"/>
        <rFont val="Times New Roman"/>
        <family val="1"/>
      </rPr>
      <t>(1): 134-136.</t>
    </r>
  </si>
  <si>
    <r>
      <t xml:space="preserve">Arya, S. (2017). Influence of ecological factor on mango fruit fly, Bactrocera dorsalis Hendel Bactrocera. </t>
    </r>
    <r>
      <rPr>
        <i/>
        <sz val="12"/>
        <rFont val="Times New Roman"/>
        <family val="1"/>
      </rPr>
      <t>Academic Social Research, 3</t>
    </r>
    <r>
      <rPr>
        <sz val="12"/>
        <rFont val="Times New Roman"/>
        <family val="1"/>
      </rPr>
      <t>(1): 116-118.</t>
    </r>
  </si>
  <si>
    <r>
      <t xml:space="preserve">Arya, S. (2018). Vermicomposting: Profitable organic fertilizer. </t>
    </r>
    <r>
      <rPr>
        <i/>
        <sz val="12"/>
        <rFont val="Times New Roman"/>
        <family val="1"/>
      </rPr>
      <t>Academic Social Research, 4</t>
    </r>
    <r>
      <rPr>
        <sz val="12"/>
        <rFont val="Times New Roman"/>
        <family val="1"/>
      </rPr>
      <t>(1): 7-10.</t>
    </r>
  </si>
  <si>
    <r>
      <t xml:space="preserve">Arya, S. (2018). Bio-efficacy of insect pests of brinjal (Solanum melongena). </t>
    </r>
    <r>
      <rPr>
        <i/>
        <sz val="12"/>
        <rFont val="Times New Roman"/>
        <family val="1"/>
      </rPr>
      <t>International Journal on Agricultural Sciences, 9</t>
    </r>
    <r>
      <rPr>
        <sz val="12"/>
        <rFont val="Times New Roman"/>
        <family val="1"/>
      </rPr>
      <t>(1): 52-55.</t>
    </r>
  </si>
  <si>
    <r>
      <t xml:space="preserve">Arya, S. (2018). Chromium (Cr+6) toxicity and its adverse health effect on freshwater fish: A review article. </t>
    </r>
    <r>
      <rPr>
        <i/>
        <sz val="12"/>
        <rFont val="Times New Roman"/>
        <family val="1"/>
      </rPr>
      <t>International Journal on Biological Sciences, 9</t>
    </r>
    <r>
      <rPr>
        <sz val="12"/>
        <rFont val="Times New Roman"/>
        <family val="1"/>
      </rPr>
      <t>(1): 69-73.</t>
    </r>
  </si>
  <si>
    <r>
      <t xml:space="preserve">Arya, S. (2018). Insect pest and diseases of roses: Symptoms and control measures. </t>
    </r>
    <r>
      <rPr>
        <i/>
        <sz val="12"/>
        <rFont val="Times New Roman"/>
        <family val="1"/>
      </rPr>
      <t>Academic Social Research, 4</t>
    </r>
    <r>
      <rPr>
        <sz val="12"/>
        <rFont val="Times New Roman"/>
        <family val="1"/>
      </rPr>
      <t>(1): 312-319.</t>
    </r>
  </si>
  <si>
    <r>
      <t xml:space="preserve">Arya, S. (2018). Effect of Neem Excel on the biology of Papilio demoleus L. Lepidoptera: Papilionidae. </t>
    </r>
    <r>
      <rPr>
        <i/>
        <sz val="12"/>
        <rFont val="Times New Roman"/>
        <family val="1"/>
      </rPr>
      <t>Life Science Bulletin, 15</t>
    </r>
    <r>
      <rPr>
        <sz val="12"/>
        <rFont val="Times New Roman"/>
        <family val="1"/>
      </rPr>
      <t>(1).</t>
    </r>
  </si>
  <si>
    <r>
      <t xml:space="preserve">Arya, S. (2018). Use of biopesticides against Papilio demoleus infestation and yield in citrus (Citrus aurantifolia). </t>
    </r>
    <r>
      <rPr>
        <i/>
        <sz val="12"/>
        <rFont val="Times New Roman"/>
        <family val="1"/>
      </rPr>
      <t>International Journal on Environmental Science, 9</t>
    </r>
    <r>
      <rPr>
        <sz val="12"/>
        <rFont val="Times New Roman"/>
        <family val="1"/>
      </rPr>
      <t>(1): 61-66.</t>
    </r>
  </si>
  <si>
    <r>
      <t xml:space="preserve">Arya, S. (2018). Effect of marigold oil (Tagetes erecta L.) and its fractions against Sitophilus oryzae. </t>
    </r>
    <r>
      <rPr>
        <i/>
        <sz val="12"/>
        <rFont val="Times New Roman"/>
        <family val="1"/>
      </rPr>
      <t>International Journal of Biological Sciences, 9</t>
    </r>
    <r>
      <rPr>
        <sz val="12"/>
        <rFont val="Times New Roman"/>
        <family val="1"/>
      </rPr>
      <t>(1): 85-89.</t>
    </r>
  </si>
  <si>
    <r>
      <t xml:space="preserve">Arya, S. (2018). Isolation of phenol degrading bacteria from industrial waste. </t>
    </r>
    <r>
      <rPr>
        <i/>
        <sz val="12"/>
        <rFont val="Times New Roman"/>
        <family val="1"/>
      </rPr>
      <t>Life Science Bulletin, 15</t>
    </r>
    <r>
      <rPr>
        <sz val="12"/>
        <rFont val="Times New Roman"/>
        <family val="1"/>
      </rPr>
      <t>(1): 47-50.</t>
    </r>
  </si>
  <si>
    <r>
      <t xml:space="preserve">Arya, S. (2018). A scientific study of transplanting date effect on infestation of insect pests of cabbage. </t>
    </r>
    <r>
      <rPr>
        <i/>
        <sz val="12"/>
        <rFont val="Times New Roman"/>
        <family val="1"/>
      </rPr>
      <t>International Journal of Agricultural Sciences, 9</t>
    </r>
    <r>
      <rPr>
        <sz val="12"/>
        <rFont val="Times New Roman"/>
        <family val="1"/>
      </rPr>
      <t>(1): 41-46.</t>
    </r>
  </si>
  <si>
    <r>
      <t xml:space="preserve">Arya, S. (2018). Spectrophotometric determination of chromium in river Ganga water samples using 1,5-diphenyl carbazide at Kanpur, India. </t>
    </r>
    <r>
      <rPr>
        <i/>
        <sz val="12"/>
        <rFont val="Times New Roman"/>
        <family val="1"/>
      </rPr>
      <t>International Journal of Environmental Science, 9</t>
    </r>
    <r>
      <rPr>
        <sz val="12"/>
        <rFont val="Times New Roman"/>
        <family val="1"/>
      </rPr>
      <t>(1): 36-39.</t>
    </r>
  </si>
  <si>
    <r>
      <t xml:space="preserve">Arya, S. (2018). Effect of herbal formulations on lemon grass oil and basil oil on MDR bacteria. </t>
    </r>
    <r>
      <rPr>
        <i/>
        <sz val="12"/>
        <rFont val="Times New Roman"/>
        <family val="1"/>
      </rPr>
      <t>International Journal of Agricultural Sciences, 9</t>
    </r>
    <r>
      <rPr>
        <sz val="12"/>
        <rFont val="Times New Roman"/>
        <family val="1"/>
      </rPr>
      <t>(2): 103-109.</t>
    </r>
  </si>
  <si>
    <r>
      <t xml:space="preserve">Arya, S. (2018). Green technology to combat environmental degradation and sustainable food production: A review. </t>
    </r>
    <r>
      <rPr>
        <i/>
        <sz val="12"/>
        <rFont val="Times New Roman"/>
        <family val="1"/>
      </rPr>
      <t>International Journal of Environmental Science, 9</t>
    </r>
    <r>
      <rPr>
        <sz val="12"/>
        <rFont val="Times New Roman"/>
        <family val="1"/>
      </rPr>
      <t>(2): 118-123.</t>
    </r>
  </si>
  <si>
    <r>
      <t xml:space="preserve">Arya, S. (2018). Insect pest management of cabbage with the help of ITK cow urine. </t>
    </r>
    <r>
      <rPr>
        <i/>
        <sz val="12"/>
        <rFont val="Times New Roman"/>
        <family val="1"/>
      </rPr>
      <t>International Journal of Agricultural Sciences, 9</t>
    </r>
    <r>
      <rPr>
        <sz val="12"/>
        <rFont val="Times New Roman"/>
        <family val="1"/>
      </rPr>
      <t>(2): 110-114.</t>
    </r>
  </si>
  <si>
    <r>
      <t xml:space="preserve">Arya, S. (2018). Biometrical studies of floribunda roses. </t>
    </r>
    <r>
      <rPr>
        <i/>
        <sz val="12"/>
        <rFont val="Times New Roman"/>
        <family val="1"/>
      </rPr>
      <t>International Journal of Biological Sciences, 9</t>
    </r>
    <r>
      <rPr>
        <sz val="12"/>
        <rFont val="Times New Roman"/>
        <family val="1"/>
      </rPr>
      <t>(1): 162-165.</t>
    </r>
  </si>
  <si>
    <r>
      <t xml:space="preserve">Arya, S. (2019). Population dynamics of citrus butterfly Papilio demoleus on citrus crop. </t>
    </r>
    <r>
      <rPr>
        <i/>
        <sz val="12"/>
        <rFont val="Times New Roman"/>
        <family val="1"/>
      </rPr>
      <t>Remarking an Analisation, 4</t>
    </r>
    <r>
      <rPr>
        <sz val="12"/>
        <rFont val="Times New Roman"/>
        <family val="1"/>
      </rPr>
      <t>(2): 111-117.</t>
    </r>
  </si>
  <si>
    <r>
      <t xml:space="preserve">Arya, S. (2019). Studies on leaf miner (Phyllocnistis citrella) in relation to temperature and relative humidity in Kanpur, India. </t>
    </r>
    <r>
      <rPr>
        <i/>
        <sz val="12"/>
        <rFont val="Times New Roman"/>
        <family val="1"/>
      </rPr>
      <t>Shrinkhla Ek Shodhparak Vicharak Patrika, 6</t>
    </r>
    <r>
      <rPr>
        <sz val="12"/>
        <rFont val="Times New Roman"/>
        <family val="1"/>
      </rPr>
      <t>(8): 1-3.</t>
    </r>
  </si>
  <si>
    <r>
      <t xml:space="preserve">Arya, S. (2019). Scientific validation of ITK oil to protect pulses from storage pests. </t>
    </r>
    <r>
      <rPr>
        <i/>
        <sz val="12"/>
        <rFont val="Times New Roman"/>
        <family val="1"/>
      </rPr>
      <t>International Journal of Fauna and Biological Studies, 6</t>
    </r>
    <r>
      <rPr>
        <sz val="12"/>
        <rFont val="Times New Roman"/>
        <family val="1"/>
      </rPr>
      <t>(3): 51-54.</t>
    </r>
  </si>
  <si>
    <r>
      <t xml:space="preserve">Arya, S. (2019). Evaluation of bio efficacy of Azadirachta indica and Mentha piperita extract against Papilio demoleus L. on citrus crop. </t>
    </r>
    <r>
      <rPr>
        <i/>
        <sz val="12"/>
        <rFont val="Times New Roman"/>
        <family val="1"/>
      </rPr>
      <t>International Journal of Biological Innovations, 1</t>
    </r>
    <r>
      <rPr>
        <sz val="12"/>
        <rFont val="Times New Roman"/>
        <family val="1"/>
      </rPr>
      <t>(2): 87-89.</t>
    </r>
  </si>
  <si>
    <r>
      <t xml:space="preserve">Dubey, R.K., Katiyar, P., Dipankar, A., Tuck, R.R., Arya, S. (2014). A Microbiological Study on Asthema and Allergy Management. </t>
    </r>
    <r>
      <rPr>
        <i/>
        <sz val="12"/>
        <rFont val="Times New Roman"/>
        <family val="1"/>
      </rPr>
      <t>International Journal of Innovative Research in Science, Engineering and Technology</t>
    </r>
    <r>
      <rPr>
        <sz val="12"/>
        <rFont val="Times New Roman"/>
        <family val="1"/>
      </rPr>
      <t>. 3 (6): 13763-13766</t>
    </r>
  </si>
  <si>
    <r>
      <t xml:space="preserve">Goel, R., Arya, S., Rani, D., Shukla, G. (2023) Diversity and distribution of aquatic insects in Sai River at Raebareli, U.P. </t>
    </r>
    <r>
      <rPr>
        <i/>
        <sz val="12"/>
        <color theme="1"/>
        <rFont val="Times New Roman"/>
        <family val="1"/>
      </rPr>
      <t>International Journal of Fauna and Biological Studies</t>
    </r>
    <r>
      <rPr>
        <sz val="12"/>
        <color theme="1"/>
        <rFont val="Times New Roman"/>
        <family val="1"/>
      </rPr>
      <t>. 10 (3) 16-18</t>
    </r>
  </si>
  <si>
    <r>
      <t xml:space="preserve">Rani K., Singh S., Prakash S. and Arya S. (2024). Role of pesticides in biodiversity loss. </t>
    </r>
    <r>
      <rPr>
        <i/>
        <sz val="12"/>
        <color theme="1"/>
        <rFont val="Times New Roman"/>
        <family val="1"/>
      </rPr>
      <t xml:space="preserve">International Journal of Bioscience and Biochemistry. </t>
    </r>
    <r>
      <rPr>
        <sz val="12"/>
        <color theme="1"/>
        <rFont val="Times New Roman"/>
        <family val="1"/>
      </rPr>
      <t>6(1): 01-03. DOI: 10.33545/26646536.2024.v6.i1a.47</t>
    </r>
  </si>
  <si>
    <r>
      <t>Arya, S. (2013). A Research Study of Phytohormones on Vegetative Growth and Flowering Behavior in Gladiolus (</t>
    </r>
    <r>
      <rPr>
        <i/>
        <sz val="12"/>
        <rFont val="Times New Roman"/>
        <family val="1"/>
      </rPr>
      <t>Gladiolus Grandiflorus</t>
    </r>
    <r>
      <rPr>
        <sz val="12"/>
        <rFont val="Times New Roman"/>
        <family val="1"/>
      </rPr>
      <t>). </t>
    </r>
    <r>
      <rPr>
        <i/>
        <sz val="12"/>
        <rFont val="Times New Roman"/>
        <family val="1"/>
      </rPr>
      <t>International Journal of Innovative Research in Science, Engineering and Technology</t>
    </r>
    <r>
      <rPr>
        <sz val="12"/>
        <rFont val="Times New Roman"/>
        <family val="1"/>
      </rPr>
      <t>, 2(11): 7060-7065</t>
    </r>
  </si>
  <si>
    <t>Arya, S., and Dubey, R. K. (2013). Bio-Efficacy of Entomopathogenic Fungi against Oriental Fruit Fly (Dacus Dorsalis H.) Infesting Guava in River Bed Area of Ganga. International Journal of Innovative Research in Science, Engineering and Technology, 2(11): 7066-7070</t>
  </si>
  <si>
    <r>
      <t>Arya, S., and Dubey, R. K. (2013). Studies on Citrus Crop Insect-Pests Management with Adhesive Cages under Integrated Pest Management Programme</t>
    </r>
    <r>
      <rPr>
        <i/>
        <sz val="12"/>
        <rFont val="Times New Roman"/>
        <family val="1"/>
      </rPr>
      <t>International Journal of Innovative Research in Science, Engineering and Technology</t>
    </r>
    <r>
      <rPr>
        <sz val="12"/>
        <rFont val="Times New Roman"/>
        <family val="1"/>
      </rPr>
      <t>, 2(12), 8088-80921.</t>
    </r>
  </si>
  <si>
    <r>
      <t>Madhulekha and Arya, S. (2016). Assessment of Water Pollution of River Ganga by Tannery Effluent Using Fish as a Bio-Indicator in Kanpur, India. </t>
    </r>
    <r>
      <rPr>
        <i/>
        <sz val="12"/>
        <rFont val="Times New Roman"/>
        <family val="1"/>
      </rPr>
      <t>Biochemical and Cellular Archives</t>
    </r>
    <r>
      <rPr>
        <sz val="12"/>
        <rFont val="Times New Roman"/>
        <family val="1"/>
      </rPr>
      <t>, 16 (1), 120-123.</t>
    </r>
  </si>
  <si>
    <r>
      <t>Madhulekha, S., and Arya, S. (2016). Evaluation of Water Quality in River Ganga Due To Contaminant of Heavy Metals, Kanpur, India. </t>
    </r>
    <r>
      <rPr>
        <i/>
        <sz val="12"/>
        <rFont val="Times New Roman"/>
        <family val="1"/>
      </rPr>
      <t>International Journal of Innovative Trends in Engineering (IJITE)</t>
    </r>
    <r>
      <rPr>
        <sz val="12"/>
        <rFont val="Times New Roman"/>
        <family val="1"/>
      </rPr>
      <t>, 20(02): 97-100</t>
    </r>
  </si>
  <si>
    <t>Arya, S., and Dubey, R.K. (2017). Physico-Chemical and Scientific Analysis of Ganga River Water with Special Respect to Bacteriophage Activity and Its Comparative Studies with Sewage Water Treatment. International Journal of Innovative Research in Science, Engineering and Technology. 6(3): 5094-5104</t>
  </si>
  <si>
    <t>Arya, S., and Dubey, R. K. (2017). Microbiological Research Studies on Anar Butterflies (Virachola isocrates F.) population with abiotic factors in guava fruit (Psidium guajava). International Journal of Innovative Research in Science, Engineering and Technology. 6(3): 5089-5093. Doi:10.15680/IJIRSET.2017.0603312</t>
  </si>
  <si>
    <t>Arya, S., and Dubey, R. K. (2017). Studies on application, importance and effect of Neem tree (Azadirachta indica) oil on effect and intensity of guava insects. International Journal of Innovative Research in Science, Engineering and Technology, 6(4): 6280-6283. DOI:10.15680/IJIRSET.2017.0604286</t>
  </si>
  <si>
    <t>Arya, S., and Dubey, R. K. (2017). Scientific studies on effective application of some important essential elements Nitrogen (N), Phosphorus (P) and Zinc (Zn) nutritional values on spike and Floret development in gladiolus crop. International Journal of Innovative Research in Science, Engineering and Technology, 6(4): 6275-6297. Doi: 10.15680/IJIRSET.2017.06042851</t>
  </si>
  <si>
    <r>
      <t xml:space="preserve">Arya, S., and Dubey, R. K. (2017). A Scientific study and analysis of incidence and intensity of bark eating caterpillar (Inderbela spp.) in Guava Tree (Psidium guajava). </t>
    </r>
    <r>
      <rPr>
        <i/>
        <sz val="12"/>
        <rFont val="Times New Roman"/>
        <family val="1"/>
      </rPr>
      <t>International Journal of Innovative Research in Science, Engineering and Technology</t>
    </r>
    <r>
      <rPr>
        <sz val="12"/>
        <rFont val="Times New Roman"/>
        <family val="1"/>
      </rPr>
      <t>, 6(5): 10032-10039. Doi: 10.15680/IJIRSET.2017.0605352</t>
    </r>
  </si>
  <si>
    <t>Arya, S., and Dubey, R. K. (2017). Scientific and Academic Studies on Changing Pattern and Factors on Environment Conditions and Socio-Economic Ethics. International Journal of Innovative Research in Science, Engineering and Technology, 6(5): 10040-10042. https://doi.org/10.15680/IJIRSET.2017.0605353</t>
  </si>
  <si>
    <t>Arya, S., and Dubey, R. K. (2017). A Comparative Study and Analysis of Susceptibility of Fruit Fly Bactrocera Correcta Bezzi to Entomopathogenic Microorganisms. International Journal of Innovative Research in Science, Engineering and Technology. 6(6). 14444 - 14447. https://doi.org/10.15680/IJIRSET.2017.0606325</t>
  </si>
  <si>
    <r>
      <t>Shukla, M., Arya, S., and Agarwal, S. (2017). Study of Correlation Coefficient for Physico-Chemical Parameter to Assess the Water Quality of River Ganga at Kanpur, India. </t>
    </r>
    <r>
      <rPr>
        <i/>
        <sz val="12"/>
        <rFont val="Times New Roman"/>
        <family val="1"/>
      </rPr>
      <t>International Journal of Innovative Research in Science, Engineering and Technology</t>
    </r>
    <r>
      <rPr>
        <sz val="12"/>
        <rFont val="Times New Roman"/>
        <family val="1"/>
      </rPr>
      <t>, 6(8): 17164 - 17170. Doi: 10.15680/IJIRSET.2016.0608212</t>
    </r>
  </si>
  <si>
    <t>Shukla, M., and Arya, S. (2017). CADMIUM TOXICITY INDUCED MORPHOLOGICAL ALTERATION IN INDIGENOUS FISH Heteropneustes fossilis (Bloch.). Green Chemistry and Technology Letters, 3(1), 21–25. Doi: 10.18510/gctl.2017.315</t>
  </si>
  <si>
    <r>
      <t>Rani, D., and Arya, S. (2021). Macrozoobenthos diversity of Sai River at Raebareli, India. </t>
    </r>
    <r>
      <rPr>
        <i/>
        <sz val="12"/>
        <rFont val="Times New Roman"/>
        <family val="1"/>
      </rPr>
      <t>International Journal on Biological Sciences, 12</t>
    </r>
    <r>
      <rPr>
        <sz val="12"/>
        <rFont val="Times New Roman"/>
        <family val="1"/>
      </rPr>
      <t>(2): 77-82. Doi: 10.53390/ijbs.v12i2.5</t>
    </r>
  </si>
  <si>
    <t>Yadav, V., and Arya, S. (2022). Effect of Guard Crops on Population Density of Pea Aphid (Acyrthosiphon pisum Harris) Against Pea (Pisum sativum L.). International Journal of Biological Innovations, 4(1): 221-226. Doi: 10.46505/IJBI.2022.4124</t>
  </si>
  <si>
    <t>Yadav, V., and Arya, S. (2022). Population dynamics of major insect pests of pea (Pisum sativum L.) in relation to weather parameters in Kanpur, Uttar Pradesh. International Journal on Biological Sciences, 13(1): 92-96.</t>
  </si>
  <si>
    <r>
      <t>Dubey, I., and Arya, S. (2022). Fish Diversity and Climate Change: A Review. </t>
    </r>
    <r>
      <rPr>
        <i/>
        <sz val="12"/>
        <rFont val="Times New Roman"/>
        <family val="1"/>
      </rPr>
      <t>IRE Journals, 5</t>
    </r>
    <r>
      <rPr>
        <sz val="12"/>
        <rFont val="Times New Roman"/>
        <family val="1"/>
      </rPr>
      <t>(7), 88-91</t>
    </r>
  </si>
  <si>
    <r>
      <t xml:space="preserve">Singh, R., &amp; Sunita, A. (2022). Seasonal Variation in Phytoplankton Diversity in River Sai at Unnao District of U.P. </t>
    </r>
    <r>
      <rPr>
        <i/>
        <sz val="12"/>
        <rFont val="Times New Roman"/>
        <family val="1"/>
      </rPr>
      <t>IRE Journals, 6</t>
    </r>
    <r>
      <rPr>
        <sz val="12"/>
        <rFont val="Times New Roman"/>
        <family val="1"/>
      </rPr>
      <t>(3): 5-8</t>
    </r>
  </si>
  <si>
    <r>
      <t>Arya, S., &amp; Sachan, R. (2023). Studies on Pathogenicity of Nematode Infecting Roses. </t>
    </r>
    <r>
      <rPr>
        <i/>
        <sz val="12"/>
        <rFont val="Times New Roman"/>
        <family val="1"/>
      </rPr>
      <t>International Journal of Zoological Investigations.</t>
    </r>
    <r>
      <rPr>
        <sz val="12"/>
        <rFont val="Times New Roman"/>
        <family val="1"/>
      </rPr>
      <t xml:space="preserve"> 9(1): 392-397. doi: 10.33745/ijzi.2023.v09i01.044</t>
    </r>
  </si>
  <si>
    <r>
      <t>Dubey, R. K., Dixit, P., and Arya, S. (2014). Naturally Occurring Aurones and Chromones- a Potential Organic Therapeutic Agents. </t>
    </r>
    <r>
      <rPr>
        <i/>
        <sz val="12"/>
        <rFont val="Times New Roman"/>
        <family val="1"/>
      </rPr>
      <t>International Journal of Innovative Research in Science, Engineering and Technology</t>
    </r>
    <r>
      <rPr>
        <sz val="12"/>
        <rFont val="Times New Roman"/>
        <family val="1"/>
      </rPr>
      <t>, 3(1): 8141-8148</t>
    </r>
  </si>
  <si>
    <r>
      <t>Chaudhary, V. K., Arya, S., &amp; Singh, P. (2021). Effects of Pesticides on Biodiversity and Climate Change. </t>
    </r>
    <r>
      <rPr>
        <i/>
        <sz val="12"/>
        <rFont val="Times New Roman"/>
        <family val="1"/>
      </rPr>
      <t>International Journal on Environmental Sciences</t>
    </r>
    <r>
      <rPr>
        <sz val="12"/>
        <rFont val="Times New Roman"/>
        <family val="1"/>
      </rPr>
      <t>, 12(2): 95-99. Doi: doi.org/10.53390/ijes.v12i2.1</t>
    </r>
  </si>
  <si>
    <r>
      <t xml:space="preserve">Arya, S., Sudhakar, P., and Dwivedi, N. (2021). Pesticides and Its Impact on Biodiversity and Environment. </t>
    </r>
    <r>
      <rPr>
        <i/>
        <sz val="12"/>
        <rFont val="Times New Roman"/>
        <family val="1"/>
      </rPr>
      <t>IRE Journals</t>
    </r>
    <r>
      <rPr>
        <sz val="12"/>
        <rFont val="Times New Roman"/>
        <family val="1"/>
      </rPr>
      <t>, 4(10): 12-15</t>
    </r>
  </si>
  <si>
    <r>
      <t xml:space="preserve">Goel, R., Arya, S., &amp; Singh, R. (2022). Impact of pyrethroid insecticides on the haematology of Channa punctata (Bloch). </t>
    </r>
    <r>
      <rPr>
        <i/>
        <sz val="12"/>
        <color theme="1"/>
        <rFont val="Times New Roman"/>
        <family val="1"/>
      </rPr>
      <t>International Journal on Biological Sciences</t>
    </r>
    <r>
      <rPr>
        <sz val="12"/>
        <color theme="1"/>
        <rFont val="Times New Roman"/>
        <family val="1"/>
      </rPr>
      <t>, 13(2), 109-111. https://doi.org/10.53390/ijbs.v13i2.2</t>
    </r>
  </si>
  <si>
    <t>Arya, S., Rani, D., &amp; Singh, R. (2024). Sarus crane, biodiversity and pesticides: A review. International Journal of Fauna and Biological Studies, 11(1): 29-31. Doi: 10.22271/23940522.2024.v11.i1a.1005</t>
  </si>
  <si>
    <t>Rani K., Arya S. and Mishra B.K. (2024). Effect of Arsenic on Aquatic Animals:  A Review. International Journal of Biological Innovations. 6(1): 58-64. Doi: 10.46505/IJBI.2024.6108</t>
  </si>
  <si>
    <r>
      <t xml:space="preserve">Tewari, U.C., Kumar, R., Arya, S. (1991-94) Association Studies in Roses. </t>
    </r>
    <r>
      <rPr>
        <i/>
        <sz val="12"/>
        <color theme="1"/>
        <rFont val="Times New Roman"/>
        <family val="1"/>
      </rPr>
      <t>Farm Science Journal</t>
    </r>
    <r>
      <rPr>
        <sz val="12"/>
        <color theme="1"/>
        <rFont val="Times New Roman"/>
        <family val="1"/>
      </rPr>
      <t>. 6(9): 189</t>
    </r>
  </si>
  <si>
    <r>
      <t xml:space="preserve">Tewari, U.C., Kumar, R., Arya, S. and Dwivedi, A. (2005) Investigation on phenotypic correlation in gladiolus genotype. </t>
    </r>
    <r>
      <rPr>
        <i/>
        <sz val="12"/>
        <color theme="1"/>
        <rFont val="Times New Roman"/>
        <family val="1"/>
      </rPr>
      <t>National Journal of Science</t>
    </r>
    <r>
      <rPr>
        <sz val="12"/>
        <color theme="1"/>
        <rFont val="Times New Roman"/>
        <family val="1"/>
      </rPr>
      <t>. 2 (supp.): 507-511</t>
    </r>
  </si>
  <si>
    <r>
      <t xml:space="preserve">Arya, S., Hemprabha (2025) Role of Metagenomics in Modern Science: A Review. </t>
    </r>
    <r>
      <rPr>
        <i/>
        <sz val="12"/>
        <color theme="1"/>
        <rFont val="Times New Roman"/>
        <family val="1"/>
      </rPr>
      <t>IRE journals</t>
    </r>
    <r>
      <rPr>
        <sz val="12"/>
        <color theme="1"/>
        <rFont val="Times New Roman"/>
        <family val="1"/>
      </rPr>
      <t>. 8 (7): 431-440</t>
    </r>
  </si>
  <si>
    <r>
      <t xml:space="preserve">Arya, S. (2024) Bioremediation: An Eco-friendly Sustainable Technology for Environment Management. </t>
    </r>
    <r>
      <rPr>
        <i/>
        <sz val="12"/>
        <color theme="1"/>
        <rFont val="Times New Roman"/>
        <family val="1"/>
      </rPr>
      <t>Environment and Society 2023</t>
    </r>
    <r>
      <rPr>
        <sz val="12"/>
        <color theme="1"/>
        <rFont val="Times New Roman"/>
        <family val="1"/>
      </rPr>
      <t>.. Pp: 01-09</t>
    </r>
  </si>
  <si>
    <t xml:space="preserve">Title of Book </t>
  </si>
  <si>
    <t>Level</t>
  </si>
  <si>
    <t>ISBN No.</t>
  </si>
  <si>
    <t>Citrus Insect Pests and Management</t>
  </si>
  <si>
    <t>Nikhil Publishers and Distributors</t>
  </si>
  <si>
    <t xml:space="preserve">National </t>
  </si>
  <si>
    <t>978-93-85810-00-8</t>
  </si>
  <si>
    <t>Environment and Society 2020</t>
  </si>
  <si>
    <t>Dept. of Zoology, Govt. P.G. College, Saidabad</t>
  </si>
  <si>
    <t>International</t>
  </si>
  <si>
    <t>Environment and Society 2022</t>
  </si>
  <si>
    <t>Nature Light Publication, Pune</t>
  </si>
  <si>
    <t>Environment and Society 2023</t>
  </si>
  <si>
    <t>978-81959483-8-3</t>
  </si>
  <si>
    <t>Emerging Trend in Science and Allied Sciences</t>
  </si>
  <si>
    <t>978-81-959483-9-0</t>
  </si>
  <si>
    <t>Academics</t>
  </si>
  <si>
    <t>Vidwan</t>
  </si>
  <si>
    <t>Research Gate</t>
  </si>
  <si>
    <t>Citations</t>
  </si>
  <si>
    <t>H Index</t>
  </si>
  <si>
    <t>I-10 Index</t>
  </si>
  <si>
    <t>Total Score</t>
  </si>
  <si>
    <t>Score</t>
  </si>
  <si>
    <t>Research Paper</t>
  </si>
  <si>
    <t>Book Chapter</t>
  </si>
  <si>
    <t>Bio efficacy of entomopathogenic fungi against oriental fruit fly (dacus dorsalis H.) infesting guava in riverbed area of ganga, 2(11): 7066 – 68</t>
  </si>
  <si>
    <t>Studies on citrus crop insect –pest management with adhesive cage under integrated pest management programme, 2(12): 8088 – 8091</t>
  </si>
  <si>
    <t>Extent of damage and seasonal abundance of citrus psylla (d. citri) on citrus plant</t>
  </si>
  <si>
    <r>
      <t>A REVIEW ON BEHAVIOR OF MUSCOVY DUCK (</t>
    </r>
    <r>
      <rPr>
        <i/>
        <sz val="10"/>
        <color theme="1"/>
        <rFont val="Calibri"/>
        <family val="2"/>
        <scheme val="minor"/>
      </rPr>
      <t>CAIRINA MOSCHATA</t>
    </r>
    <r>
      <rPr>
        <sz val="10"/>
        <color theme="1"/>
        <rFont val="Calibri"/>
        <family val="2"/>
        <scheme val="minor"/>
      </rPr>
      <t>). 14(2): 74-8020</t>
    </r>
  </si>
  <si>
    <t>Climate Change and Water Security</t>
  </si>
  <si>
    <t>Citatations</t>
  </si>
  <si>
    <t>Recommendations</t>
  </si>
  <si>
    <t>Full text Reads</t>
  </si>
  <si>
    <t>Other Reads</t>
  </si>
  <si>
    <t>Total</t>
  </si>
  <si>
    <r>
      <t xml:space="preserve">1. Arya, S. (2003). Population dynamics of lemon butterfly in citrus crop. </t>
    </r>
    <r>
      <rPr>
        <i/>
        <sz val="10"/>
        <color rgb="FFECECEC"/>
        <rFont val="Segoe UI"/>
        <family val="2"/>
      </rPr>
      <t>Farm Science Journal, 12</t>
    </r>
    <r>
      <rPr>
        <sz val="10"/>
        <color rgb="FFECECEC"/>
        <rFont val="Segoe UI"/>
        <family val="2"/>
      </rPr>
      <t>(2): 507-511.</t>
    </r>
  </si>
  <si>
    <r>
      <t xml:space="preserve">2. Arya, S. (2016). Extent of damage and seasonal abundance of citrus psylla (D. citri) on citrus plant. </t>
    </r>
    <r>
      <rPr>
        <i/>
        <sz val="10"/>
        <color rgb="FFECECEC"/>
        <rFont val="Segoe UI"/>
        <family val="2"/>
      </rPr>
      <t>Academic Social Research</t>
    </r>
    <r>
      <rPr>
        <sz val="10"/>
        <color rgb="FFECECEC"/>
        <rFont val="Segoe UI"/>
        <family val="2"/>
      </rPr>
      <t>.</t>
    </r>
  </si>
  <si>
    <r>
      <t xml:space="preserve">3. Arya, S. (2016). Response of abiotic factors on population of oriental fruit fly (B. dorsalis) in guava varieties. </t>
    </r>
    <r>
      <rPr>
        <i/>
        <sz val="10"/>
        <color rgb="FFECECEC"/>
        <rFont val="Segoe UI"/>
        <family val="2"/>
      </rPr>
      <t>Academic Social Research, 2</t>
    </r>
    <r>
      <rPr>
        <sz val="10"/>
        <color rgb="FFECECEC"/>
        <rFont val="Segoe UI"/>
        <family val="2"/>
      </rPr>
      <t>(4): 73-76.</t>
    </r>
  </si>
  <si>
    <r>
      <t xml:space="preserve">4. Arya, S. (2017). Economics and bioefficacy of parapheromones on fruit fly, their traps and dispenser. </t>
    </r>
    <r>
      <rPr>
        <i/>
        <sz val="10"/>
        <color rgb="FFECECEC"/>
        <rFont val="Segoe UI"/>
        <family val="2"/>
      </rPr>
      <t>Academic Science Research, 3</t>
    </r>
    <r>
      <rPr>
        <sz val="10"/>
        <color rgb="FFECECEC"/>
        <rFont val="Segoe UI"/>
        <family val="2"/>
      </rPr>
      <t>(1): 134-136.</t>
    </r>
  </si>
  <si>
    <r>
      <t xml:space="preserve">5. Arya, S. (2017). Influence of ecological factor on mango fruit fly, Bactrocera dorsalis Hendel Bactrocera. </t>
    </r>
    <r>
      <rPr>
        <i/>
        <sz val="10"/>
        <color rgb="FFECECEC"/>
        <rFont val="Segoe UI"/>
        <family val="2"/>
      </rPr>
      <t>Academic Social Research, 3</t>
    </r>
    <r>
      <rPr>
        <sz val="10"/>
        <color rgb="FFECECEC"/>
        <rFont val="Segoe UI"/>
        <family val="2"/>
      </rPr>
      <t>(1): 116-118.</t>
    </r>
  </si>
  <si>
    <r>
      <t xml:space="preserve">6. Arya, S. (2018). Vermicomposting: Profitable organic fertilizer. </t>
    </r>
    <r>
      <rPr>
        <i/>
        <sz val="10"/>
        <color rgb="FFECECEC"/>
        <rFont val="Segoe UI"/>
        <family val="2"/>
      </rPr>
      <t>Academic Social Research, 4</t>
    </r>
    <r>
      <rPr>
        <sz val="10"/>
        <color rgb="FFECECEC"/>
        <rFont val="Segoe UI"/>
        <family val="2"/>
      </rPr>
      <t>(1): 7-10.</t>
    </r>
  </si>
  <si>
    <r>
      <t xml:space="preserve">7. Arya, S. (2018). Bio-efficacy of insect pests of Brinzal (Solanum melongena). </t>
    </r>
    <r>
      <rPr>
        <i/>
        <sz val="10"/>
        <color rgb="FFECECEC"/>
        <rFont val="Segoe UI"/>
        <family val="2"/>
      </rPr>
      <t>International Journal on Agricultural Sciences, 9</t>
    </r>
    <r>
      <rPr>
        <sz val="10"/>
        <color rgb="FFECECEC"/>
        <rFont val="Segoe UI"/>
        <family val="2"/>
      </rPr>
      <t>(1): 52-55.</t>
    </r>
  </si>
  <si>
    <r>
      <t xml:space="preserve">8. Arya, S. (2018). Chromium (Cr+6) toxicity and its adverse health effect on freshwater fish: A review article. </t>
    </r>
    <r>
      <rPr>
        <i/>
        <sz val="10"/>
        <color rgb="FFECECEC"/>
        <rFont val="Segoe UI"/>
        <family val="2"/>
      </rPr>
      <t>International Journal on Biological Sciences, 9</t>
    </r>
    <r>
      <rPr>
        <sz val="10"/>
        <color rgb="FFECECEC"/>
        <rFont val="Segoe UI"/>
        <family val="2"/>
      </rPr>
      <t>(1): 69-73.</t>
    </r>
  </si>
  <si>
    <r>
      <t xml:space="preserve">9. Arya, S. (2018). Insect pest and diseases of roses: Symptoms and control measures. </t>
    </r>
    <r>
      <rPr>
        <i/>
        <sz val="10"/>
        <color rgb="FFECECEC"/>
        <rFont val="Segoe UI"/>
        <family val="2"/>
      </rPr>
      <t>Academic Social Research, 4</t>
    </r>
    <r>
      <rPr>
        <sz val="10"/>
        <color rgb="FFECECEC"/>
        <rFont val="Segoe UI"/>
        <family val="2"/>
      </rPr>
      <t>(1): 312-319.</t>
    </r>
  </si>
  <si>
    <r>
      <t xml:space="preserve">10. Arya, S. (2018). Effect of Neem Excel on the biology of Papilio demoleus L. Lepidoptera: Papilionidae. </t>
    </r>
    <r>
      <rPr>
        <i/>
        <sz val="10"/>
        <color rgb="FFECECEC"/>
        <rFont val="Segoe UI"/>
        <family val="2"/>
      </rPr>
      <t>Life Science Bulletin, 15</t>
    </r>
    <r>
      <rPr>
        <sz val="10"/>
        <color rgb="FFECECEC"/>
        <rFont val="Segoe UI"/>
        <family val="2"/>
      </rPr>
      <t>(1).</t>
    </r>
  </si>
  <si>
    <r>
      <t xml:space="preserve">11. Arya, S. (2018). Use of biopesticides against Papilio demoleus infestation and yield in citrus (Citrus aurantifolia). </t>
    </r>
    <r>
      <rPr>
        <i/>
        <sz val="10"/>
        <color rgb="FFECECEC"/>
        <rFont val="Segoe UI"/>
        <family val="2"/>
      </rPr>
      <t>International Journal on Environmental Science, 9</t>
    </r>
    <r>
      <rPr>
        <sz val="10"/>
        <color rgb="FFECECEC"/>
        <rFont val="Segoe UI"/>
        <family val="2"/>
      </rPr>
      <t>(1): 61-66.</t>
    </r>
  </si>
  <si>
    <r>
      <t xml:space="preserve">12. Arya, S. (2018). Effect of marigold oil (Tagetes erecta L.) and its fractions against Sitophilus oryzae. </t>
    </r>
    <r>
      <rPr>
        <i/>
        <sz val="10"/>
        <color rgb="FFECECEC"/>
        <rFont val="Segoe UI"/>
        <family val="2"/>
      </rPr>
      <t>International Journal of Biological Sciences, 9</t>
    </r>
    <r>
      <rPr>
        <sz val="10"/>
        <color rgb="FFECECEC"/>
        <rFont val="Segoe UI"/>
        <family val="2"/>
      </rPr>
      <t>(1): 85-89.</t>
    </r>
  </si>
  <si>
    <r>
      <t xml:space="preserve">13. Arya, S. (2018). Isolation of phenol degrading bacteria from industrial waste. </t>
    </r>
    <r>
      <rPr>
        <i/>
        <sz val="10"/>
        <color rgb="FFECECEC"/>
        <rFont val="Segoe UI"/>
        <family val="2"/>
      </rPr>
      <t>Life Science Bulletin, 15</t>
    </r>
    <r>
      <rPr>
        <sz val="10"/>
        <color rgb="FFECECEC"/>
        <rFont val="Segoe UI"/>
        <family val="2"/>
      </rPr>
      <t>(1): 47-50.</t>
    </r>
  </si>
  <si>
    <r>
      <t xml:space="preserve">14. Arya, S. (2018). A scientific study of transplanting date effect on infestation of insect pests of cabbage. </t>
    </r>
    <r>
      <rPr>
        <i/>
        <sz val="10"/>
        <color rgb="FFECECEC"/>
        <rFont val="Segoe UI"/>
        <family val="2"/>
      </rPr>
      <t>International Journal of Agricultural Sciences, 9</t>
    </r>
    <r>
      <rPr>
        <sz val="10"/>
        <color rgb="FFECECEC"/>
        <rFont val="Segoe UI"/>
        <family val="2"/>
      </rPr>
      <t>(1): 41-46.</t>
    </r>
  </si>
  <si>
    <r>
      <t xml:space="preserve">15. Arya, S. (2018). Spectrophotometric determination of chromium in river Ganga water samples using 1,5-diphenyl carbazide at Kanpur, India. </t>
    </r>
    <r>
      <rPr>
        <i/>
        <sz val="10"/>
        <color rgb="FFECECEC"/>
        <rFont val="Segoe UI"/>
        <family val="2"/>
      </rPr>
      <t>International Journal of Environmental Science, 9</t>
    </r>
    <r>
      <rPr>
        <sz val="10"/>
        <color rgb="FFECECEC"/>
        <rFont val="Segoe UI"/>
        <family val="2"/>
      </rPr>
      <t>(1): 36-39.</t>
    </r>
  </si>
  <si>
    <r>
      <t xml:space="preserve">16. Arya, S. (2018). Effect of herbal formulations on lemon grass oil and basil oil on MDR bacteria. </t>
    </r>
    <r>
      <rPr>
        <i/>
        <sz val="10"/>
        <color rgb="FFECECEC"/>
        <rFont val="Segoe UI"/>
        <family val="2"/>
      </rPr>
      <t>International Journal of Agricultural Sciences, 9</t>
    </r>
    <r>
      <rPr>
        <sz val="10"/>
        <color rgb="FFECECEC"/>
        <rFont val="Segoe UI"/>
        <family val="2"/>
      </rPr>
      <t>(2): 103-109.</t>
    </r>
  </si>
  <si>
    <r>
      <t xml:space="preserve">17. Arya, S. (2018). Green technology to combat environmental degradation and sustainable food production: A review. </t>
    </r>
    <r>
      <rPr>
        <i/>
        <sz val="10"/>
        <color rgb="FFECECEC"/>
        <rFont val="Segoe UI"/>
        <family val="2"/>
      </rPr>
      <t>International Journal of Environmental Science, 9</t>
    </r>
    <r>
      <rPr>
        <sz val="10"/>
        <color rgb="FFECECEC"/>
        <rFont val="Segoe UI"/>
        <family val="2"/>
      </rPr>
      <t>(2): 118-123.</t>
    </r>
  </si>
  <si>
    <r>
      <t xml:space="preserve">18. Arya, S. (2018). Insect pest management of cabbage with the help of ITK cow urine. </t>
    </r>
    <r>
      <rPr>
        <i/>
        <sz val="10"/>
        <color rgb="FFECECEC"/>
        <rFont val="Segoe UI"/>
        <family val="2"/>
      </rPr>
      <t>International Journal of Agricultural Sciences, 9</t>
    </r>
    <r>
      <rPr>
        <sz val="10"/>
        <color rgb="FFECECEC"/>
        <rFont val="Segoe UI"/>
        <family val="2"/>
      </rPr>
      <t>(2): 110-114.</t>
    </r>
  </si>
  <si>
    <r>
      <t xml:space="preserve">19. Arya, S. (2018). Biometrical studies of floribunda roses. </t>
    </r>
    <r>
      <rPr>
        <i/>
        <sz val="10"/>
        <color rgb="FFECECEC"/>
        <rFont val="Segoe UI"/>
        <family val="2"/>
      </rPr>
      <t>International Journal of Biological Sciences, 9</t>
    </r>
    <r>
      <rPr>
        <sz val="10"/>
        <color rgb="FFECECEC"/>
        <rFont val="Segoe UI"/>
        <family val="2"/>
      </rPr>
      <t>(1): 162-165.</t>
    </r>
  </si>
  <si>
    <r>
      <t xml:space="preserve">20. Arya, S. (2019). Population dynamics of citrus butterfly Papilio demoleus on citrus crop. </t>
    </r>
    <r>
      <rPr>
        <i/>
        <sz val="10"/>
        <color rgb="FFECECEC"/>
        <rFont val="Segoe UI"/>
        <family val="2"/>
      </rPr>
      <t>Remarking an Analisation, 4</t>
    </r>
    <r>
      <rPr>
        <sz val="10"/>
        <color rgb="FFECECEC"/>
        <rFont val="Segoe UI"/>
        <family val="2"/>
      </rPr>
      <t>(2): 111-117.</t>
    </r>
  </si>
  <si>
    <r>
      <t xml:space="preserve">21. Arya, S. (2019). Studies on leaf miner (Phyllocnistis citrella) in relation to temperature and relative humidity in Kanpur, India. </t>
    </r>
    <r>
      <rPr>
        <i/>
        <sz val="10"/>
        <color rgb="FFECECEC"/>
        <rFont val="Segoe UI"/>
        <family val="2"/>
      </rPr>
      <t>Shrinkhla Ek Shodhparak Vicharak Patrika, 6</t>
    </r>
    <r>
      <rPr>
        <sz val="10"/>
        <color rgb="FFECECEC"/>
        <rFont val="Segoe UI"/>
        <family val="2"/>
      </rPr>
      <t>(8): 1-3.</t>
    </r>
  </si>
  <si>
    <r>
      <t xml:space="preserve">22. Arya, S. (2019). Scientific validation of ITK oil to protect pulses from storage pests. </t>
    </r>
    <r>
      <rPr>
        <i/>
        <sz val="10"/>
        <color rgb="FFECECEC"/>
        <rFont val="Segoe UI"/>
        <family val="2"/>
      </rPr>
      <t>International Journal of Fauna and Biological Studies, 6</t>
    </r>
    <r>
      <rPr>
        <sz val="10"/>
        <color rgb="FFECECEC"/>
        <rFont val="Segoe UI"/>
        <family val="2"/>
      </rPr>
      <t>(3): 51-54.</t>
    </r>
  </si>
  <si>
    <r>
      <t xml:space="preserve">23. Arya, S. (2019). Evaluation of bio efficacy of Azadirachta indica and Mentha piperita extract against Papilio demoleus L. on citrus crop. </t>
    </r>
    <r>
      <rPr>
        <i/>
        <sz val="10"/>
        <color rgb="FFECECEC"/>
        <rFont val="Segoe UI"/>
        <family val="2"/>
      </rPr>
      <t>International Journal of Biological Innovations, 1</t>
    </r>
    <r>
      <rPr>
        <sz val="10"/>
        <color rgb="FFECECEC"/>
        <rFont val="Segoe UI"/>
        <family val="2"/>
      </rPr>
      <t>(2): 87-89.</t>
    </r>
  </si>
  <si>
    <t>189-191</t>
  </si>
  <si>
    <t>507-511</t>
  </si>
  <si>
    <t>60-65</t>
  </si>
  <si>
    <t>73-76</t>
  </si>
  <si>
    <t>134-136</t>
  </si>
  <si>
    <t>52-55</t>
  </si>
  <si>
    <t>Population Dynamics of lemon butterfly in citrus crop</t>
  </si>
  <si>
    <t>Investigation on phenotypic correlation in gladiolus genotype</t>
  </si>
  <si>
    <t>Infestation of insect-pest on guava (psidiumquajava) tree in riverbed area of ganga river in Kanpur</t>
  </si>
  <si>
    <t>1 (III)</t>
  </si>
  <si>
    <t>Response of Abiotic Factors on Population of Oriental Fruit Fly (B. Dorsalis) In Guava Varieties</t>
  </si>
  <si>
    <t>Economics and Bioefficacy of Parapheromones On Fruit Fly, Their Traps and Dispenser</t>
  </si>
  <si>
    <t>Bio-efficacy of insect pests of Brinzal (Solanummelongena)</t>
  </si>
  <si>
    <t>Use of Biopesticides against Papilio Demoleus infestation and yield in citrus (Citrus aurantifolia)</t>
  </si>
  <si>
    <t>61 – 66</t>
  </si>
  <si>
    <t>Effect of Marigold oil (Tageteserecta L.) and its fractions against sitophillusoryzae</t>
  </si>
  <si>
    <t>85-89</t>
  </si>
  <si>
    <t>A Scientific Study of Transplanting Date effect on Infestation of Insect Pests of Cabbage</t>
  </si>
  <si>
    <t>41-46</t>
  </si>
  <si>
    <t>Insect Pest Management of Cabbage with the help of ITK Cow Urine</t>
  </si>
  <si>
    <t>110-114</t>
  </si>
  <si>
    <t>https://www.researchgate.net/profile/Sunita-Arya-2/publication/392655423_Population_Dynamics_of_lemon_butterfly_in_citrus_crop/links/684c1177131a7f2849f14e08/Population-Dynamics-of-lemon-butterfly-in-citrus-crop.pdf</t>
  </si>
  <si>
    <t>International Research and Reviews</t>
  </si>
  <si>
    <t>Title</t>
  </si>
  <si>
    <t>https://www.researchgate.net/profile/Sunita-Arya-2/publication/392657659_Infestation_of_Insect_Pests_on_Guava_Psidium_guajava_Tree_in_river_bed_area_of_Ganga_in_KANPUR/links/684c2dd7df3fa4286a409aaf/Infestation-of-Insect-Pests-on-Guava-Psidium-guajava-Tree-in-river-bed-area-of-Ganga-in-KANPUR.pdf</t>
  </si>
  <si>
    <t>Direct Link</t>
  </si>
  <si>
    <t>131-136</t>
  </si>
  <si>
    <t>111-117</t>
  </si>
  <si>
    <t>51-54</t>
  </si>
  <si>
    <t>87-89</t>
  </si>
  <si>
    <t>Population Dynamics of Citrus butterfly Papillio demoleus on Citrus crop</t>
  </si>
  <si>
    <t>https://ijbi.org.in/papers/24.%20IJBI%204%20(2)%202022%20Dr%20Sunita%20Arya.pdf</t>
  </si>
  <si>
    <t>http://journal.nesa-india.org/archieve-files/IJES/2021/2nd-issue/Paper1_IJES_Vol12_2nd_Issue_2021.pdf</t>
  </si>
  <si>
    <t>http://journal.nesa-india.org/archieve-files/IJBS/2021/2nd-issue/Paper5_IJBS_Vol12_2nd_Issue_2021.pdf</t>
  </si>
  <si>
    <t>https://ijbi.org.in/papers/10.%20IJBI%20Dec%202019%20Dr%20Sunita%20Arya.pdf</t>
  </si>
  <si>
    <t>http://journal.nesa-india.org/archieve-files/IJBS/2022/2nd-issue/Paper2_IJBS_Vol13_2nd%20Issue_2022.pdf</t>
  </si>
  <si>
    <t>103-109</t>
  </si>
  <si>
    <t>162-165</t>
  </si>
  <si>
    <t>Biometrical Studies of Floribunda Roses</t>
  </si>
  <si>
    <t>EFFECT OF ARSENIC ON AQUATIC ANIMALS: A REVIEW</t>
  </si>
  <si>
    <t>58-64</t>
  </si>
  <si>
    <t>https://ijbi.org.in/papers/8.%20IJBI%20Jun%202024%20Kamlesh%20Rani.pdf</t>
  </si>
  <si>
    <t>https://www.irejournals.com/formatedpaper/1706965.pdf</t>
  </si>
  <si>
    <t>https://www.faunajournal.com/archives/2024/vol11issue6/PartB/11-6-9-947.pdf</t>
  </si>
  <si>
    <t>https://www.faunajournal.com/archives/2024/vol11issue1/PartA/11-1-5-363.pdf</t>
  </si>
  <si>
    <t>https://www.researchgate.net/profile/Sunita-Arya-2/publication/392691390_Economics_and_Bioefficacy_of_Parapheromones_On_Fruit_Fly_Their_Traps_and_Dispenser/links/684d430311be4823fbde4c65/Economics-and-Bioefficacy-of-Parapheromones-On-Fruit-Fly-Their-Traps-and-Dispenser.pdf</t>
  </si>
  <si>
    <t>https://www.researchgate.net/profile/Sunita-Arya-2/publication/392691074_Response_of_Abiotic_Factors_on_Population_of_Oriental_Fruit_Fly_B_Dorsalis_In_Guava_Varieties/links/684d45ba24267473b776f98b/Response-of-Abiotic-Factors-on-Population-of-Oriental-Fruit-Fly-B-Dorsalis-In-Guava-Varieties.pdf</t>
  </si>
  <si>
    <t>7060-7062</t>
  </si>
  <si>
    <t>A research study of phytohormone on vegetative growth and flowering behavior in gladiolus (gladiolus grandifloras)</t>
  </si>
  <si>
    <t>References</t>
  </si>
  <si>
    <t>69-73</t>
  </si>
  <si>
    <t>118-123</t>
  </si>
  <si>
    <t>312-319</t>
  </si>
  <si>
    <t>47-50</t>
  </si>
  <si>
    <t>36-39</t>
  </si>
  <si>
    <t>Insect Pest and Diseases of Roses: Symptoms and Control Measures</t>
  </si>
  <si>
    <t>Effect of Neem Excel on the Biology of Papilio demoleus L. Lepidoptera: Papilio nidae</t>
  </si>
  <si>
    <t>Isolation of Phenol Degrading Bacteria from Industrial Waste</t>
  </si>
  <si>
    <t>Green Technology to combat environmental degradation and sustainable food production: A Review</t>
  </si>
  <si>
    <t>Effect of herbal formulations on lemon grass oil and Basil oil on MDR Bacteria</t>
  </si>
  <si>
    <t>116-118</t>
  </si>
  <si>
    <t>Influence of Ecological factor on Mango Fruit Fly, Bactrocera dorsalis Hendel Bactrocera</t>
  </si>
  <si>
    <t>Vermicomposting: Profitable Organic Fertilizer</t>
  </si>
  <si>
    <t>7-0</t>
  </si>
  <si>
    <t>1-3</t>
  </si>
  <si>
    <t>Scientific validation of ITK oil to protect pulses from storage pests</t>
  </si>
  <si>
    <t>Studies on leaf miner (Phyllocnistic citrella) in relation to temperature and relative humidity in Kanpur, India</t>
  </si>
  <si>
    <t>63-65</t>
  </si>
  <si>
    <t>Spectrophotometric Determination of Chromium in River Ganga water samples using 1,5-diphenyl carbazide at Kanpur, India-2018</t>
  </si>
  <si>
    <t>Tewari, U.C.; Kumar, R.; Arya, S.</t>
  </si>
  <si>
    <t>Arya, S.</t>
  </si>
  <si>
    <t>Tewari, U.C.; Kumar, R.; Arya, S.; Dwivedi, A.</t>
  </si>
  <si>
    <t>Arya, S.; Dubey, R. K.</t>
  </si>
  <si>
    <t>Dubey, R. K.; Dixit, P.; Arya, S.</t>
  </si>
  <si>
    <t>Dubey, R.K.; Katiyar, P.; Dipankar, A.; Tuck, R.R.; Arya, S.</t>
  </si>
  <si>
    <t>Madhulekha; Arya, S.</t>
  </si>
  <si>
    <t>Arya, S.; Dubey, R.K.</t>
  </si>
  <si>
    <t>Shukla, M.; Arya, S.; Agarwal, S.</t>
  </si>
  <si>
    <t>Shukla, M.; Arya, S.</t>
  </si>
  <si>
    <t>Rani, D.; Arya, S.</t>
  </si>
  <si>
    <t>Chaudhary, V. K.; Arya, S.; Singh, P.</t>
  </si>
  <si>
    <t>Yadav, V.; Arya, S.</t>
  </si>
  <si>
    <t>Arya, S.; Sudhakar, P.; Dwivedi, N.</t>
  </si>
  <si>
    <t>Dubey, I.; Arya, S.</t>
  </si>
  <si>
    <t>Singh, R.; Sunita, A.</t>
  </si>
  <si>
    <t>Arya, S.; Sachan, R.</t>
  </si>
  <si>
    <t>Goel, R.; Arya, S.; Rani, D.; Shukla, G.</t>
  </si>
  <si>
    <t>Goel, R.; Arya, S.; Singh, R.</t>
  </si>
  <si>
    <t>Rani K.; Singh S.; Prakash S.; Arya S.</t>
  </si>
  <si>
    <t>Arya, S.; Rani, D.; Singh, R.</t>
  </si>
  <si>
    <t>Rani K.; Arya S.; Mishra B.K.</t>
  </si>
  <si>
    <t>Arya, S.; Hemprabha</t>
  </si>
  <si>
    <t>Author</t>
  </si>
  <si>
    <t>Arya, S.; Jaswant, S.</t>
  </si>
  <si>
    <t>https://www.connectjournals.com/file_full_text/20240811103137811_1605.pdf</t>
  </si>
  <si>
    <t>Sachan, R.; Arya, S.</t>
  </si>
  <si>
    <t>Hemprabha; Arya, S.</t>
  </si>
  <si>
    <t>8141-8144</t>
  </si>
  <si>
    <t>Naturally occurring aurones and chromones –a potential organic therapeutic agents improvising nutritional security</t>
  </si>
  <si>
    <t>13763-13766</t>
  </si>
  <si>
    <t>120-123</t>
  </si>
  <si>
    <t>97-100</t>
  </si>
  <si>
    <t>5094-5104</t>
  </si>
  <si>
    <t>5089-5093</t>
  </si>
  <si>
    <t>6280-6283</t>
  </si>
  <si>
    <t>Studies on Application, Importance and Effect of Neem Tree (AzadiachtaIndica) Oil on Effect and Intensity of Guava Insect.</t>
  </si>
  <si>
    <t>Microbiological Research Studies on Anar Butterfly (Virachola Isocrates F.) Population with Different Factors in Guava Fruit</t>
  </si>
  <si>
    <t>Physico-Chemical and Scientific Analysis of Ganga River Water with Special Respect to Bacteriophage Activity and Its Comparative Studies with Sewage Water Treatment</t>
  </si>
  <si>
    <t>6275-6279</t>
  </si>
  <si>
    <t>10032-10034</t>
  </si>
  <si>
    <t>10040-10043</t>
  </si>
  <si>
    <t>14444-14447</t>
  </si>
  <si>
    <t>7164-7170</t>
  </si>
  <si>
    <t>21-25</t>
  </si>
  <si>
    <t>Scientific and Academic Studies on Changing Pattern and Factors on Environment Conditions and Socio-Economic Etics</t>
  </si>
  <si>
    <t>A Scientific Study and Analysis of Incidence and Intensity of Bark Eating Catapillar (Inderbela Spp.) In Guava (P. Guajava) Tree</t>
  </si>
  <si>
    <t>A Comparative Study and Analysis of Susceptibility Conditions of Fruit Fly BacteroceraCorrectaBezzi To Entomopathogenic Micro-Organisms</t>
  </si>
  <si>
    <t>Study of Correlation Coefficient for Physico-Chemical Parameter to Assess the Water Quality of River Ganga at Kanpur, India</t>
  </si>
  <si>
    <t>Cadmium Toxicity Induced Morphological Alteration in Indigenous Fish Heteropneustes fossils (Bloch.)</t>
  </si>
  <si>
    <t>Evaluation of Bio efficacy of Azadirachta indica and Mentha piperita extract against Papilio demoleus L. on Citrus crop</t>
  </si>
  <si>
    <t>57-60</t>
  </si>
  <si>
    <t>Macrozoobenthos diversity of Sai River at Raebareli</t>
  </si>
  <si>
    <t>EFFECTS OF PESTICIDES ON BIODIVERSITY AND CLIMATE CHANGE</t>
  </si>
  <si>
    <t>95-99</t>
  </si>
  <si>
    <t>Effect of Guard Crops on Population Density of Pea Aphid (Acyrthosiphon pisum Harris) Against Pea (Pisum sativum L.)</t>
  </si>
  <si>
    <t>221-226</t>
  </si>
  <si>
    <t>POPULATION DYNAMICS OF MAJOR INSECT PESTS OF PEA (PISUM SATIVUM L.) IN RELATION TO WEATHER PARAMETERS IN KANPUR, UTTAR PRADESH</t>
  </si>
  <si>
    <t>92-96</t>
  </si>
  <si>
    <t>Pesticides and Its Impact on Biodiversity and Environment</t>
  </si>
  <si>
    <t>88-91</t>
  </si>
  <si>
    <t>392 – 397</t>
  </si>
  <si>
    <t>Fish Diversity and Climate Change: A Review</t>
  </si>
  <si>
    <t>Seasonal Variation in Phytoplankton Diversity in River Sai at Unnao District of U.P</t>
  </si>
  <si>
    <t>Studies on Pathogenicity of Nematode Infecting Roses</t>
  </si>
  <si>
    <t>5-8</t>
  </si>
  <si>
    <t>12-15</t>
  </si>
  <si>
    <t>https://www.biosciencejournal.net/archives/2024/vol6issue1/PartA/6-1-2-458.pdf</t>
  </si>
  <si>
    <t>Rani, K.; Singh, S.; Prakash, S.; Arya, S.</t>
  </si>
  <si>
    <t>74-80</t>
  </si>
  <si>
    <t>16-18</t>
  </si>
  <si>
    <t>1605-1608</t>
  </si>
  <si>
    <t>Diversity and distribution of aquatic insects in Sai River at Raebareli, U.P.</t>
  </si>
  <si>
    <t>https://www.entomologyjournals.com/assets/archives/2023/vol8issue6/8099-1688128176247.pdf</t>
  </si>
  <si>
    <t>50-52</t>
  </si>
  <si>
    <t>109-111</t>
  </si>
  <si>
    <t>https://doi.org/10.53390/ijbs.v13i2.2</t>
  </si>
  <si>
    <t>01-03</t>
  </si>
  <si>
    <t>29-31</t>
  </si>
  <si>
    <t>Association Studies in Roses</t>
  </si>
  <si>
    <t>Emergin Trend in Sciences and Allied Science</t>
  </si>
  <si>
    <t>203-210</t>
  </si>
  <si>
    <t>Prof. Dr. Vilas V. Patil, Dr. Digvijay S. Kumbhar, Dr. Pratishtha N. Nagane, Mr. Agastirishi B. Toradmal, Dr. Sunita Arya</t>
  </si>
  <si>
    <t xml:space="preserve">978-81-959483-9-0 </t>
  </si>
  <si>
    <t>URL</t>
  </si>
  <si>
    <t>Emerging Trends in Science and Allied Sciences</t>
  </si>
  <si>
    <t>https://zenodo.org/records/11097612/files/Emerging%20Trend%20in%20Sciences%20and%20Allied%20Sciences.pdf</t>
  </si>
  <si>
    <t>https://naturelightpublications.com/wp-content/uploads/2024/09/Environment-and-Society-2022.pdf</t>
  </si>
  <si>
    <t>978-81-985002-7-0</t>
  </si>
  <si>
    <t>https://naturelightpublications.com/wp-content/uploads/2024/09/Environment-and-Society-2023.pdf</t>
  </si>
  <si>
    <t>Suppl</t>
  </si>
  <si>
    <t>https://www.academia.edu/129962993/ASSOCIATION_STUDIES_IN_ROSES</t>
  </si>
  <si>
    <t>Chromium (Cr+6) toxicity and its adverse health effect on freshwater fish. A review article</t>
  </si>
  <si>
    <t>https://www.researchgate.net/profile/Sunita-Arya-2/publication/392655251_Investigation_on_phenotypic_correlation_in_gladiolus_genotype</t>
  </si>
  <si>
    <t>https://zenodo.org/records/15669102/files/VERMICOMPOSTING-%20PROFITABLE%20ORGANIC%20FERTILIZER.pdf</t>
  </si>
  <si>
    <t>https://doi.org/10.5281/zenodo.15669102</t>
  </si>
  <si>
    <t>https://doi.org/10.5281/zenodo.15669147</t>
  </si>
  <si>
    <t>https://zenodo.org/records/15669147/files/Biometrical%20Studies%20of%20Floribunda%20Roses.pdf?download=1</t>
  </si>
  <si>
    <t>https://doi.org/10.33745/ijzi.2023.v09i01.044</t>
  </si>
  <si>
    <t>Evaluation of Water Quality in River Ganga Due to Contaminant of Heavy Metals, Kanpur (India)</t>
  </si>
  <si>
    <t>https://zenodo.org/records/15669228/files/Evaluation%20of%20Water%20Quality%20in%20River%20Ganga%20Due%20to%20Contaminant%20of%20Heavy%20Metals,%20Kanpur%20(India).pdf?download=1</t>
  </si>
  <si>
    <t>https://zenodo.org/records/15670013/files/Studies%20on%20Pathogenicity%20of%20Nematode%20Infecting%20Roses.pdf</t>
  </si>
  <si>
    <t>https://doi.org/10.5281/zenodo.15670053</t>
  </si>
  <si>
    <t>https://zenodo.org/records/15670053/files/Chromium%20(Cr+6)%20Toxicity%20and%20its%20Adverse%20Health%20Effect%20on%20Fresh%20Water%20Fish-%20A%20Review%20Article.pdf</t>
  </si>
  <si>
    <t>Arya, S.; Shukla, M.</t>
  </si>
  <si>
    <t>https://doi.org/10.5281/zenodo.15676310</t>
  </si>
  <si>
    <t>https://zenodo.org/records/15676310/files/ISOLATION%20OF%20PHENOL%20DEGRADING%20BACTERIA%20FROM%20INDUSTRIAL%20WASTE.pdf</t>
  </si>
  <si>
    <t>https://doi.org/10.33745/ijzi.2025.v11i01.079</t>
  </si>
  <si>
    <t>752-759</t>
  </si>
  <si>
    <t>Impact of Seasonal Variation on Physiochemical Parameters in Ganga River and Bhimsen Pond Water, Kanpur, India</t>
  </si>
  <si>
    <r>
      <t>A REVIEW ON BEHAVIOR OF MUSCOVY DUCK (</t>
    </r>
    <r>
      <rPr>
        <i/>
        <sz val="12"/>
        <color theme="1"/>
        <rFont val="Helvetica"/>
      </rPr>
      <t>CAIRINA MOSCHATA</t>
    </r>
    <r>
      <rPr>
        <sz val="12"/>
        <color theme="1"/>
        <rFont val="Helvetica"/>
      </rPr>
      <t>)</t>
    </r>
  </si>
  <si>
    <t>https://zenodo.org/records/15695661/files/Impact%20of%20Seasonal%20Variation%20on%20Physiochemical%20Parameters%20in%20Ganga%20River%20and%20Bhumsen%20Pond%20Water,%20Kanpur,%20India.pdf</t>
  </si>
  <si>
    <t>https://doi.org/10.5281/zenodo.15697804</t>
  </si>
  <si>
    <t>https://zenodo.org/records/15697804/files/Population Dynamics of Citrus butterfly Papillio demoleus on Citrus crop.pdf</t>
  </si>
  <si>
    <t>https://doi.org/10.5281/zenodo.15697875</t>
  </si>
  <si>
    <t>https://zenodo.org/records/15697875/files/Studies%20of%20Leaf%20Miner%20(Phyllocnistis%20citrella%20Stainton)%20in%20Relation%20to%20Temperature%20and%20Relative%20Humidity%20in%20Kanpur,%20India.pdf</t>
  </si>
  <si>
    <t>https://www.academia.edu/110427698/Spectrophotometric_Determination_of_Chromium_in_River_Ganga_Water_Samples_using_1_5_Diphenyl_Carbazide_at_Kanpur_India</t>
  </si>
  <si>
    <t>https://doi.org/10.5281/zenodo.15697980</t>
  </si>
  <si>
    <t>https://zenodo.org/records/15785018/files/Sustainable%20Fisheries-%20Reducing%20Poverty%20through%20Byproduct%20Utilization.pdf</t>
  </si>
  <si>
    <t>https://doi.org/10.5281/zenodo.15785018</t>
  </si>
  <si>
    <t>https://doi.org/10.5281/zenodo.15669228</t>
  </si>
  <si>
    <t>https://doi.org/10.33545/26646536.2024.v6.i1a.47</t>
  </si>
  <si>
    <t>review of muscovi duck</t>
  </si>
  <si>
    <t>70-80</t>
  </si>
  <si>
    <t>Pesticides, Herbicides and Their Effects on Population</t>
  </si>
  <si>
    <t>110-119</t>
  </si>
  <si>
    <t>Sharma, R.; Singh, R.; Arya, S.</t>
  </si>
  <si>
    <t>Sharma, R.; Arya, S.; Singh, R.</t>
  </si>
  <si>
    <r>
      <t>Arya, S., &amp; Sachan, R. (2023). Bionomics and morphometric studies of tobacco caterpillar (</t>
    </r>
    <r>
      <rPr>
        <i/>
        <sz val="12"/>
        <rFont val="Times New Roman"/>
        <family val="1"/>
      </rPr>
      <t>Spodoptera litura</t>
    </r>
    <r>
      <rPr>
        <sz val="12"/>
        <rFont val="Times New Roman"/>
        <family val="1"/>
      </rPr>
      <t>) on rose plants. </t>
    </r>
    <r>
      <rPr>
        <i/>
        <sz val="12"/>
        <rFont val="Times New Roman"/>
        <family val="1"/>
      </rPr>
      <t>International Journal of Entomology Research, 8</t>
    </r>
    <r>
      <rPr>
        <sz val="12"/>
        <rFont val="Times New Roman"/>
        <family val="1"/>
      </rPr>
      <t>(6): roses</t>
    </r>
  </si>
  <si>
    <r>
      <t>Study of Morphological Characters, Growth and Yield Yield Performance of Eri Silkworm (</t>
    </r>
    <r>
      <rPr>
        <i/>
        <sz val="12"/>
        <color theme="1"/>
        <rFont val="Helvetica"/>
      </rPr>
      <t xml:space="preserve">Samiya ricini </t>
    </r>
    <r>
      <rPr>
        <sz val="12"/>
        <color theme="1"/>
        <rFont val="Helvetica"/>
      </rPr>
      <t>Donovan) Ecoraces</t>
    </r>
  </si>
  <si>
    <t>https://www.researchgate.net/publication/376174257</t>
  </si>
  <si>
    <t>https://zenodo.org/records/15697980/files/Insect%20Pest%20and%20Diseases%20of%20Roses.%20Symptoms%20and%20Control%20Measures.pdf</t>
  </si>
  <si>
    <t>https://doi.org/10.5281/zenodo.15823186</t>
  </si>
  <si>
    <t>https://zenodo.org/records/15823186/files/Effect%20of%20Marigold%20oil%20(Tageteserecta%20L.)%20and%20its%20fractions%20against%20sitophillusoryzae.pdf</t>
  </si>
  <si>
    <t>https://doi.org/10.5281/zenodo.15823316</t>
  </si>
  <si>
    <t>https://zenodo.org/records/15823316/files/Insect%20Pest%20Management%20of%20Cabbage%20with%20the%20help%20of%20ITK%20Cow%20Urine.pdf?download=1</t>
  </si>
  <si>
    <t>POPULATION DYNAMICS OF CHAFER BEETLE, OXYCETONIA VERSICOLOR (FABRICUS) ON ROSA CHINENSIS AND ROSA HYBRIDA</t>
  </si>
  <si>
    <t>Life Table Parameters of the Tobacco Caterpillar [Spodoptera litura (Fab.)] on Ornamental Roses</t>
  </si>
  <si>
    <t>Uttar Pradesh Journal of Zoology</t>
  </si>
  <si>
    <t>https://mbimph.com/index.php/UPJOZ/article/download/5105/6761/8022</t>
  </si>
  <si>
    <t>https://doi.org/10.56557/upjoz/2025/v46i135105</t>
  </si>
  <si>
    <t>0256-971X</t>
  </si>
  <si>
    <t>267-278</t>
  </si>
  <si>
    <t>https://doi.org/10.5281/zenodo.16732575</t>
  </si>
  <si>
    <t>TRADITION TO INNOVATION: SUSTAINABLE DEVELOPEMENT IN SILK CULTURE</t>
  </si>
  <si>
    <t>Proceedings of National Seminar on Sustainable Development Goals : Strategies and Challenges</t>
  </si>
  <si>
    <t>165-174</t>
  </si>
  <si>
    <t>Academic Publishers and Distribushers</t>
  </si>
  <si>
    <t>Esha Yadav</t>
  </si>
  <si>
    <t>978-81-985978-4-7</t>
  </si>
  <si>
    <t>Authors</t>
  </si>
  <si>
    <t>Correlation Studies on growth and fruit quality parameters in guava germ plasma</t>
  </si>
  <si>
    <t>Arya, S.;  Yadav, V.</t>
  </si>
  <si>
    <t>227 – 239</t>
  </si>
  <si>
    <t>Arya, S.; Singh, V.</t>
  </si>
  <si>
    <t>1.                </t>
  </si>
  <si>
    <t>2.                </t>
  </si>
  <si>
    <t>3.                </t>
  </si>
  <si>
    <t>4.                </t>
  </si>
  <si>
    <t>5.                </t>
  </si>
  <si>
    <t>6.                </t>
  </si>
  <si>
    <t>7.                </t>
  </si>
  <si>
    <t>8.                </t>
  </si>
  <si>
    <t>9.                </t>
  </si>
  <si>
    <t>DOI</t>
  </si>
  <si>
    <t>Citation</t>
  </si>
  <si>
    <t>https://doi.org/10.5281/zenodo.10813117</t>
  </si>
  <si>
    <t>Siliken Horizons: Pioneering Advances in Extensive Sericultrue</t>
  </si>
  <si>
    <t>https://doi.org/10.5281/zenodo.16890701</t>
  </si>
  <si>
    <t>https://doi.org/10.51470/JEZ.2024.27.2.1605</t>
  </si>
  <si>
    <t>Arya, S.; Sharma, R.</t>
  </si>
  <si>
    <t>https://doi.org/10.5281/zenodo.17055708</t>
  </si>
  <si>
    <t>HERITABILITY, GENETIC ADVANCE AND COVARIANCE STUDIES IN HYBRID TEA ROSES</t>
  </si>
  <si>
    <t>221-229</t>
  </si>
  <si>
    <t>https://zenodo.org/records/17137149/files/HERITABILITY,%20GENETIC%20ADVANCE%20AND%20COVARIANCE%20STUDIES%20IN%20HYBRID%20TEA%20ROSES.pdf</t>
  </si>
  <si>
    <t>https://doi.org/10.5281/zenodo.17137149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</si>
</sst>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font>
      <sz val="11"/>
      <color theme="1"/>
      <name val="Calibri"/>
      <family val="2"/>
      <scheme val="minor"/>
    </font>
    <font>
      <sz val="10"/>
      <color theme="1"/>
      <name val="Times New Roman"/>
      <family val="1"/>
    </font>
    <font>
      <sz val="10"/>
      <color theme="1"/>
      <name val="Calibri"/>
      <family val="2"/>
      <scheme val="minor"/>
    </font>
    <font>
      <u/>
      <sz val="11"/>
      <color theme="10"/>
      <name val="Calibri"/>
      <family val="2"/>
      <scheme val="minor"/>
    </font>
    <font>
      <sz val="11"/>
      <color theme="1"/>
      <name val="Times New Roman"/>
      <family val="1"/>
    </font>
    <font>
      <sz val="8"/>
      <name val="Calibri"/>
      <family val="2"/>
      <scheme val="minor"/>
    </font>
    <font>
      <sz val="12"/>
      <color theme="1"/>
      <name val="Cambria"/>
      <family val="1"/>
    </font>
    <font>
      <b/>
      <sz val="12"/>
      <color rgb="FFFFFFFF"/>
      <name val="Times New Roman"/>
      <family val="1"/>
    </font>
    <font>
      <sz val="12"/>
      <color theme="1"/>
      <name val="Times New Roman"/>
      <family val="1"/>
    </font>
    <font>
      <sz val="12"/>
      <color theme="1"/>
      <name val="Calibri"/>
      <family val="2"/>
      <scheme val="minor"/>
    </font>
    <font>
      <sz val="12"/>
      <color rgb="FF000000"/>
      <name val="Calibri"/>
      <family val="2"/>
      <scheme val="minor"/>
    </font>
    <font>
      <i/>
      <sz val="10"/>
      <color theme="1"/>
      <name val="Calibri"/>
      <family val="2"/>
      <scheme val="minor"/>
    </font>
    <font>
      <sz val="9.5"/>
      <color rgb="FF000000"/>
      <name val="Arial"/>
      <family val="2"/>
    </font>
    <font>
      <sz val="10"/>
      <color rgb="FFECECEC"/>
      <name val="Segoe UI"/>
      <family val="2"/>
    </font>
    <font>
      <i/>
      <sz val="10"/>
      <color rgb="FFECECEC"/>
      <name val="Segoe UI"/>
      <family val="2"/>
    </font>
    <font>
      <sz val="12"/>
      <name val="Times New Roman"/>
      <family val="1"/>
    </font>
    <font>
      <i/>
      <sz val="12"/>
      <name val="Times New Roman"/>
      <family val="1"/>
    </font>
    <font>
      <i/>
      <sz val="12"/>
      <color theme="1"/>
      <name val="Times New Roman"/>
      <family val="1"/>
    </font>
    <font>
      <b/>
      <sz val="15"/>
      <color rgb="FFFFFFFF"/>
      <name val="Cambria"/>
      <family val="1"/>
    </font>
    <font>
      <b/>
      <sz val="12"/>
      <color rgb="FFFFFFFF"/>
      <name val="Helvetica"/>
    </font>
    <font>
      <sz val="12"/>
      <color theme="1"/>
      <name val="Helvetica"/>
    </font>
    <font>
      <u/>
      <sz val="12"/>
      <color theme="10"/>
      <name val="Helvetica"/>
    </font>
    <font>
      <sz val="12"/>
      <color rgb="FF000000"/>
      <name val="Helvetica"/>
    </font>
    <font>
      <i/>
      <sz val="12"/>
      <color theme="1"/>
      <name val="Helvetica"/>
    </font>
    <font>
      <sz val="12"/>
      <color rgb="FF56CCFF"/>
      <name val="Helvetica"/>
    </font>
    <font>
      <sz val="11"/>
      <color theme="1"/>
      <name val="Consolas"/>
      <family val="3"/>
    </font>
    <font>
      <sz val="11"/>
      <color theme="1"/>
      <name val="Helvetica"/>
    </font>
    <font>
      <b/>
      <sz val="11"/>
      <color theme="1"/>
      <name val="Helvetica"/>
    </font>
    <font>
      <b/>
      <sz val="14"/>
      <color rgb="FFFFFFFF"/>
      <name val="Helvetica"/>
    </font>
    <font>
      <sz val="10"/>
      <color theme="1"/>
      <name val="Arial Unicode MS"/>
      <family val="2"/>
    </font>
    <font>
      <sz val="12"/>
      <color theme="1"/>
      <name val="Aptos"/>
      <family val="2"/>
    </font>
    <font>
      <sz val="12"/>
      <color rgb="FF000000"/>
      <name val="Arial"/>
      <family val="2"/>
    </font>
  </fonts>
  <fills count="3">
    <fill>
      <patternFill patternType="none"/>
    </fill>
    <fill>
      <patternFill patternType="gray125"/>
    </fill>
    <fill>
      <patternFill patternType="solid">
        <fgColor rgb="FF627898"/>
        <bgColor indexed="64"/>
      </patternFill>
    </fill>
  </fills>
  <borders count="17">
    <border>
      <left/>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bottom/>
      <diagonal/>
    </border>
    <border>
      <left style="medium">
        <color indexed="64"/>
      </left>
      <right style="medium">
        <color rgb="FF000000"/>
      </right>
      <top style="medium">
        <color indexed="64"/>
      </top>
      <bottom style="medium">
        <color rgb="FF000000"/>
      </bottom>
      <diagonal/>
    </border>
    <border>
      <left/>
      <right style="medium">
        <color rgb="FF000000"/>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style="medium">
        <color rgb="FF000000"/>
      </right>
      <top/>
      <bottom style="medium">
        <color rgb="FF000000"/>
      </bottom>
      <diagonal/>
    </border>
    <border>
      <left/>
      <right style="medium">
        <color indexed="64"/>
      </right>
      <top/>
      <bottom style="medium">
        <color rgb="FF000000"/>
      </bottom>
      <diagonal/>
    </border>
    <border>
      <left style="medium">
        <color indexed="64"/>
      </left>
      <right style="medium">
        <color rgb="FF000000"/>
      </right>
      <top/>
      <bottom style="medium">
        <color indexed="64"/>
      </bottom>
      <diagonal/>
    </border>
    <border>
      <left/>
      <right style="medium">
        <color rgb="FF000000"/>
      </right>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92">
    <xf numFmtId="0" fontId="0" fillId="0" borderId="0" xfId="0"/>
    <xf numFmtId="0" fontId="0" fillId="0" borderId="2" xfId="0" applyBorder="1" applyAlignment="1">
      <alignment vertical="center" wrapText="1"/>
    </xf>
    <xf numFmtId="0" fontId="1" fillId="0" borderId="2" xfId="0" applyFont="1" applyBorder="1" applyAlignment="1">
      <alignment vertical="center" wrapText="1"/>
    </xf>
    <xf numFmtId="0" fontId="0" fillId="0" borderId="2" xfId="0" applyBorder="1" applyAlignment="1">
      <alignment horizontal="center" vertical="center" wrapText="1"/>
    </xf>
    <xf numFmtId="0" fontId="1" fillId="0" borderId="2" xfId="0" applyFont="1" applyBorder="1" applyAlignment="1">
      <alignment horizontal="center" vertical="center" wrapText="1"/>
    </xf>
    <xf numFmtId="164" fontId="0" fillId="0" borderId="0" xfId="0" applyNumberFormat="1"/>
    <xf numFmtId="0" fontId="0" fillId="0" borderId="0" xfId="0" applyAlignment="1">
      <alignment horizontal="center"/>
    </xf>
    <xf numFmtId="0" fontId="6" fillId="0" borderId="2" xfId="0" applyFont="1" applyBorder="1" applyAlignment="1">
      <alignment horizontal="center" vertical="center" wrapText="1"/>
    </xf>
    <xf numFmtId="0" fontId="7" fillId="2" borderId="4" xfId="0" applyFont="1" applyFill="1" applyBorder="1" applyAlignment="1">
      <alignment vertical="center" wrapText="1"/>
    </xf>
    <xf numFmtId="0" fontId="7" fillId="2" borderId="4" xfId="0" applyFont="1" applyFill="1" applyBorder="1" applyAlignment="1">
      <alignment horizontal="center" vertical="center" wrapText="1"/>
    </xf>
    <xf numFmtId="0" fontId="8" fillId="0" borderId="4" xfId="0" applyFont="1" applyBorder="1" applyAlignment="1">
      <alignment vertical="center" wrapText="1"/>
    </xf>
    <xf numFmtId="0" fontId="8" fillId="0" borderId="4" xfId="0" applyFont="1" applyBorder="1" applyAlignment="1">
      <alignment horizontal="center" vertical="center" wrapText="1"/>
    </xf>
    <xf numFmtId="0" fontId="9" fillId="0" borderId="4" xfId="0" applyFont="1" applyBorder="1" applyAlignment="1">
      <alignment horizontal="center" vertical="center" wrapText="1"/>
    </xf>
    <xf numFmtId="0" fontId="9" fillId="0" borderId="4" xfId="0" applyFont="1" applyBorder="1" applyAlignment="1">
      <alignment vertical="center" wrapText="1"/>
    </xf>
    <xf numFmtId="0" fontId="10" fillId="0" borderId="4" xfId="0" applyFont="1" applyBorder="1" applyAlignment="1">
      <alignment horizontal="center" vertical="center" wrapText="1"/>
    </xf>
    <xf numFmtId="0" fontId="1" fillId="0" borderId="4" xfId="0" applyFont="1" applyBorder="1" applyAlignment="1">
      <alignment horizontal="center" vertical="center" wrapText="1"/>
    </xf>
    <xf numFmtId="0" fontId="4" fillId="0" borderId="4" xfId="0" applyFont="1" applyBorder="1" applyAlignment="1">
      <alignment horizontal="center" vertical="center" wrapText="1"/>
    </xf>
    <xf numFmtId="0" fontId="0" fillId="0" borderId="3" xfId="0" applyBorder="1" applyAlignment="1">
      <alignment vertical="center" wrapText="1"/>
    </xf>
    <xf numFmtId="0" fontId="1" fillId="0" borderId="3" xfId="0" applyFont="1" applyBorder="1" applyAlignment="1">
      <alignment vertical="center" wrapText="1"/>
    </xf>
    <xf numFmtId="0" fontId="0" fillId="0" borderId="3" xfId="0" applyBorder="1" applyAlignment="1">
      <alignment horizontal="center" vertical="center" wrapText="1"/>
    </xf>
    <xf numFmtId="0" fontId="1" fillId="0" borderId="3" xfId="0" applyFont="1" applyBorder="1" applyAlignment="1">
      <alignment horizontal="center" vertical="center" wrapText="1"/>
    </xf>
    <xf numFmtId="0" fontId="0" fillId="0" borderId="1" xfId="0" applyBorder="1" applyAlignment="1">
      <alignment vertical="center" wrapText="1"/>
    </xf>
    <xf numFmtId="0" fontId="0" fillId="0" borderId="5" xfId="0" applyBorder="1" applyAlignment="1">
      <alignment vertical="center" wrapText="1"/>
    </xf>
    <xf numFmtId="0" fontId="2" fillId="0" borderId="5" xfId="0" applyFont="1" applyBorder="1" applyAlignment="1">
      <alignment vertical="center" wrapText="1"/>
    </xf>
    <xf numFmtId="0" fontId="12" fillId="0" borderId="3" xfId="0" applyFont="1" applyBorder="1" applyAlignment="1">
      <alignment horizontal="center" vertical="center" wrapText="1"/>
    </xf>
    <xf numFmtId="0" fontId="7" fillId="2" borderId="6" xfId="0" applyFont="1" applyFill="1" applyBorder="1" applyAlignment="1">
      <alignment horizontal="center" vertical="center" wrapText="1"/>
    </xf>
    <xf numFmtId="0" fontId="13" fillId="0" borderId="0" xfId="0" applyFont="1" applyAlignment="1">
      <alignment horizontal="left" vertical="center" indent="1"/>
    </xf>
    <xf numFmtId="0" fontId="0" fillId="0" borderId="0" xfId="0" applyAlignment="1">
      <alignment horizontal="left" vertical="center" indent="1"/>
    </xf>
    <xf numFmtId="0" fontId="15" fillId="0" borderId="0" xfId="0" applyFont="1" applyAlignment="1">
      <alignment vertical="center"/>
    </xf>
    <xf numFmtId="0" fontId="8" fillId="0" borderId="0" xfId="0" applyFont="1"/>
    <xf numFmtId="0" fontId="15" fillId="0" borderId="0" xfId="0" applyFont="1"/>
    <xf numFmtId="0" fontId="15" fillId="0" borderId="0" xfId="0" applyFont="1" applyAlignment="1">
      <alignment horizontal="left" vertical="center" wrapText="1"/>
    </xf>
    <xf numFmtId="0" fontId="8" fillId="0" borderId="0" xfId="0" applyFont="1" applyAlignment="1">
      <alignment wrapText="1"/>
    </xf>
    <xf numFmtId="0" fontId="0" fillId="0" borderId="0" xfId="0" quotePrefix="1" applyAlignment="1">
      <alignment horizontal="center"/>
    </xf>
    <xf numFmtId="0" fontId="3" fillId="0" borderId="0" xfId="1" applyAlignment="1">
      <alignment horizontal="center"/>
    </xf>
    <xf numFmtId="0" fontId="1" fillId="0" borderId="5" xfId="0" applyFont="1" applyBorder="1" applyAlignment="1">
      <alignment horizontal="justify" vertical="center" wrapText="1"/>
    </xf>
    <xf numFmtId="0" fontId="4" fillId="0" borderId="3" xfId="0" applyFont="1" applyBorder="1" applyAlignment="1">
      <alignment vertical="center" wrapText="1"/>
    </xf>
    <xf numFmtId="0" fontId="1" fillId="0" borderId="3" xfId="0" applyFont="1" applyBorder="1" applyAlignment="1">
      <alignment horizontal="justify" vertical="center" wrapText="1"/>
    </xf>
    <xf numFmtId="0" fontId="1" fillId="0" borderId="1" xfId="0" applyFont="1" applyBorder="1" applyAlignment="1">
      <alignment horizontal="justify" vertical="center" wrapText="1"/>
    </xf>
    <xf numFmtId="0" fontId="4" fillId="0" borderId="2" xfId="0" applyFont="1" applyBorder="1" applyAlignment="1">
      <alignment vertical="center" wrapText="1"/>
    </xf>
    <xf numFmtId="0" fontId="1" fillId="0" borderId="2" xfId="0" applyFont="1" applyBorder="1" applyAlignment="1">
      <alignment horizontal="justify" vertical="center" wrapText="1"/>
    </xf>
    <xf numFmtId="0" fontId="18" fillId="2" borderId="7" xfId="0" applyFont="1" applyFill="1" applyBorder="1" applyAlignment="1">
      <alignment vertical="center" wrapText="1"/>
    </xf>
    <xf numFmtId="0" fontId="18" fillId="2" borderId="8" xfId="0" applyFont="1" applyFill="1" applyBorder="1" applyAlignment="1">
      <alignment vertical="center" wrapText="1"/>
    </xf>
    <xf numFmtId="0" fontId="18" fillId="2" borderId="8"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19" fillId="2" borderId="4" xfId="0" applyFont="1" applyFill="1" applyBorder="1" applyAlignment="1">
      <alignment horizontal="left" vertical="center" wrapText="1"/>
    </xf>
    <xf numFmtId="0" fontId="20" fillId="0" borderId="4" xfId="0" applyFont="1" applyBorder="1" applyAlignment="1">
      <alignment horizontal="left" vertical="center" wrapText="1"/>
    </xf>
    <xf numFmtId="0" fontId="21" fillId="0" borderId="4" xfId="1" applyFont="1" applyBorder="1" applyAlignment="1">
      <alignment horizontal="left" vertical="center" wrapText="1"/>
    </xf>
    <xf numFmtId="0" fontId="20" fillId="0" borderId="4" xfId="0" applyFont="1" applyBorder="1" applyAlignment="1">
      <alignment horizontal="left"/>
    </xf>
    <xf numFmtId="0" fontId="21" fillId="0" borderId="4" xfId="1" applyFont="1" applyBorder="1" applyAlignment="1">
      <alignment horizontal="left"/>
    </xf>
    <xf numFmtId="16" fontId="20" fillId="0" borderId="4" xfId="0" quotePrefix="1" applyNumberFormat="1" applyFont="1" applyBorder="1" applyAlignment="1">
      <alignment horizontal="left"/>
    </xf>
    <xf numFmtId="0" fontId="20" fillId="0" borderId="4" xfId="0" quotePrefix="1" applyFont="1" applyBorder="1" applyAlignment="1">
      <alignment horizontal="left"/>
    </xf>
    <xf numFmtId="17" fontId="20" fillId="0" borderId="4" xfId="0" quotePrefix="1" applyNumberFormat="1" applyFont="1" applyBorder="1" applyAlignment="1">
      <alignment horizontal="left"/>
    </xf>
    <xf numFmtId="0" fontId="22" fillId="0" borderId="4" xfId="0" applyFont="1" applyBorder="1" applyAlignment="1">
      <alignment horizontal="left" vertical="center" wrapText="1"/>
    </xf>
    <xf numFmtId="0" fontId="21" fillId="0" borderId="4" xfId="1" applyFont="1" applyBorder="1" applyAlignment="1">
      <alignment horizontal="left" wrapText="1"/>
    </xf>
    <xf numFmtId="0" fontId="20" fillId="0" borderId="4" xfId="0" quotePrefix="1" applyFont="1" applyBorder="1" applyAlignment="1">
      <alignment horizontal="left" vertical="center" wrapText="1"/>
    </xf>
    <xf numFmtId="0" fontId="3" fillId="0" borderId="4" xfId="1" applyBorder="1" applyAlignment="1">
      <alignment horizontal="left" vertical="center" wrapText="1"/>
    </xf>
    <xf numFmtId="0" fontId="21" fillId="0" borderId="4" xfId="1" applyFont="1" applyBorder="1" applyAlignment="1">
      <alignment horizontal="left" vertical="center"/>
    </xf>
    <xf numFmtId="0" fontId="21" fillId="0" borderId="4" xfId="1" applyFont="1" applyBorder="1" applyAlignment="1">
      <alignment vertical="center"/>
    </xf>
    <xf numFmtId="0" fontId="20" fillId="0" borderId="4" xfId="0" applyFont="1" applyBorder="1" applyAlignment="1">
      <alignment horizontal="left" vertical="center"/>
    </xf>
    <xf numFmtId="0" fontId="21" fillId="0" borderId="4" xfId="1" applyFont="1" applyBorder="1"/>
    <xf numFmtId="0" fontId="23" fillId="0" borderId="4" xfId="0" applyFont="1" applyBorder="1" applyAlignment="1">
      <alignment horizontal="left" vertical="center" wrapText="1"/>
    </xf>
    <xf numFmtId="0" fontId="20" fillId="0" borderId="0" xfId="0" applyFont="1" applyAlignment="1">
      <alignment horizontal="center"/>
    </xf>
    <xf numFmtId="0" fontId="20" fillId="0" borderId="0" xfId="0" applyFont="1"/>
    <xf numFmtId="0" fontId="24" fillId="0" borderId="5" xfId="0" applyFont="1" applyBorder="1" applyAlignment="1">
      <alignment horizontal="left" vertical="center"/>
    </xf>
    <xf numFmtId="0" fontId="3" fillId="0" borderId="4" xfId="1" applyBorder="1" applyAlignment="1">
      <alignment horizontal="left"/>
    </xf>
    <xf numFmtId="0" fontId="25" fillId="0" borderId="0" xfId="0" applyFont="1" applyAlignment="1">
      <alignment horizontal="left" vertical="center"/>
    </xf>
    <xf numFmtId="0" fontId="20" fillId="0" borderId="0" xfId="0" applyFont="1" applyAlignment="1">
      <alignment horizontal="left"/>
    </xf>
    <xf numFmtId="0" fontId="26" fillId="0" borderId="0" xfId="0" applyFont="1"/>
    <xf numFmtId="0" fontId="26" fillId="0" borderId="4" xfId="0" applyFont="1" applyBorder="1" applyAlignment="1">
      <alignment horizontal="left" vertical="center" wrapText="1"/>
    </xf>
    <xf numFmtId="0" fontId="26" fillId="0" borderId="4" xfId="0" applyFont="1" applyBorder="1" applyAlignment="1">
      <alignment horizontal="center"/>
    </xf>
    <xf numFmtId="0" fontId="26" fillId="0" borderId="6" xfId="0" applyFont="1" applyBorder="1" applyAlignment="1">
      <alignment horizontal="left" vertical="center" wrapText="1"/>
    </xf>
    <xf numFmtId="0" fontId="26" fillId="0" borderId="0" xfId="0" applyFont="1" applyAlignment="1">
      <alignment wrapText="1"/>
    </xf>
    <xf numFmtId="0" fontId="26" fillId="0" borderId="6" xfId="0" applyFont="1" applyBorder="1" applyAlignment="1">
      <alignment horizontal="center" vertical="center" wrapText="1"/>
    </xf>
    <xf numFmtId="0" fontId="27" fillId="0" borderId="0" xfId="0" applyFont="1" applyAlignment="1">
      <alignment horizontal="left" vertical="center"/>
    </xf>
    <xf numFmtId="0" fontId="26" fillId="0" borderId="0" xfId="0" applyFont="1" applyAlignment="1">
      <alignment horizontal="left"/>
    </xf>
    <xf numFmtId="0" fontId="28" fillId="2" borderId="4" xfId="0" applyFont="1" applyFill="1" applyBorder="1" applyAlignment="1">
      <alignment horizontal="center" vertical="center" wrapText="1"/>
    </xf>
    <xf numFmtId="0" fontId="26" fillId="0" borderId="4" xfId="0" applyFont="1" applyBorder="1" applyAlignment="1">
      <alignment horizontal="center" vertical="center" wrapText="1"/>
    </xf>
    <xf numFmtId="0" fontId="26" fillId="0" borderId="15" xfId="0" applyFont="1" applyBorder="1" applyAlignment="1">
      <alignment horizontal="center" vertical="center" wrapText="1"/>
    </xf>
    <xf numFmtId="0" fontId="26" fillId="0" borderId="4" xfId="0" quotePrefix="1" applyFont="1" applyBorder="1" applyAlignment="1">
      <alignment horizontal="center" vertical="center" wrapText="1"/>
    </xf>
    <xf numFmtId="0" fontId="29" fillId="0" borderId="0" xfId="0" applyFont="1" applyAlignment="1">
      <alignment vertical="center"/>
    </xf>
    <xf numFmtId="0" fontId="3" fillId="0" borderId="0" xfId="1"/>
    <xf numFmtId="0" fontId="31" fillId="0" borderId="16" xfId="0" applyFont="1" applyBorder="1" applyAlignment="1">
      <alignment vertical="center" wrapText="1"/>
    </xf>
    <xf numFmtId="0" fontId="30" fillId="0" borderId="16" xfId="0" applyFont="1" applyBorder="1" applyAlignment="1">
      <alignment vertical="center" wrapText="1"/>
    </xf>
    <xf numFmtId="0" fontId="30" fillId="0" borderId="16" xfId="0" applyFont="1" applyBorder="1" applyAlignment="1">
      <alignment horizontal="justify" vertical="center" wrapText="1"/>
    </xf>
    <xf numFmtId="1" fontId="30" fillId="0" borderId="16" xfId="0" applyNumberFormat="1" applyFont="1" applyBorder="1" applyAlignment="1">
      <alignment horizontal="justify" vertical="center" wrapText="1"/>
    </xf>
    <xf numFmtId="0" fontId="20" fillId="0" borderId="4"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46505/IJBI.2024.6108" TargetMode="External"/><Relationship Id="rId18" Type="http://schemas.openxmlformats.org/officeDocument/2006/relationships/hyperlink" Target="https://www.connectjournals.com/file_html_pdf/2441700H_120A.pdf" TargetMode="External"/><Relationship Id="rId26" Type="http://schemas.openxmlformats.org/officeDocument/2006/relationships/hyperlink" Target="https://www.researchgate.net/publication/324454448_CADMIUM_TOXICITY_INDUCED_MORPHOLOGICAL_ALTERATION_IN_INDIGENOUS_FISH_Heteropneustes_fossilis_Bloch" TargetMode="External"/><Relationship Id="rId39" Type="http://schemas.openxmlformats.org/officeDocument/2006/relationships/hyperlink" Target="https://www.researchgate.net/profile/Sunita-Arya-2/publication/392691074_Response_of_Abiotic_Factors_on_Population_of_Oriental_Fruit_Fly_B_Dorsalis_In_Guava_Varieties/links/684d45ba24267473b776f98b/Response-of-Abiotic-Factors-on-Population-of-Oriental-Fruit-Fly-B-Dorsalis-In-Guava-Varieties.pdf" TargetMode="External"/><Relationship Id="rId21" Type="http://schemas.openxmlformats.org/officeDocument/2006/relationships/hyperlink" Target="http://www.ijirset.com/upload/2017/april/286_Studies_RD.pdf" TargetMode="External"/><Relationship Id="rId34" Type="http://schemas.openxmlformats.org/officeDocument/2006/relationships/hyperlink" Target="https://www.researchgate.net/profile/Sunita-Arya-2/publication/392655423_Population_Dynamics_of_lemon_butterfly_in_citrus_crop/links/684c1177131a7f2849f14e08/Population-Dynamics-of-lemon-butterfly-in-citrus-crop.pdf" TargetMode="External"/><Relationship Id="rId42" Type="http://schemas.openxmlformats.org/officeDocument/2006/relationships/hyperlink" Target="https://www.researchgate.net/profile/Sunita-Arya-2/publication/392655251_Investigation_on_phenotypic_correlation_in_gladiolus_genotype" TargetMode="External"/><Relationship Id="rId47" Type="http://schemas.openxmlformats.org/officeDocument/2006/relationships/hyperlink" Target="https://zenodo.org/records/15676310/files/ISOLATION%20OF%20PHENOL%20DEGRADING%20BACTERIA%20FROM%20INDUSTRIAL%20WASTE.pdf" TargetMode="External"/><Relationship Id="rId50" Type="http://schemas.openxmlformats.org/officeDocument/2006/relationships/hyperlink" Target="https://doi.org/10.5281/zenodo.15697804" TargetMode="External"/><Relationship Id="rId55" Type="http://schemas.openxmlformats.org/officeDocument/2006/relationships/hyperlink" Target="https://doi.org/10.5281/zenodo.15785018" TargetMode="External"/><Relationship Id="rId63" Type="http://schemas.openxmlformats.org/officeDocument/2006/relationships/printerSettings" Target="../printerSettings/printerSettings1.bin"/><Relationship Id="rId7" Type="http://schemas.openxmlformats.org/officeDocument/2006/relationships/hyperlink" Target="https://www.researchgate.net/publication/376174257" TargetMode="External"/><Relationship Id="rId2" Type="http://schemas.openxmlformats.org/officeDocument/2006/relationships/hyperlink" Target="https://asr.academicsocialresearch.co.in/index.php/ASR/article/view/678/615" TargetMode="External"/><Relationship Id="rId16" Type="http://schemas.openxmlformats.org/officeDocument/2006/relationships/hyperlink" Target="http://www.ijirset.com/upload/2013/november/82_Bio-Efficacy.pdf" TargetMode="External"/><Relationship Id="rId29" Type="http://schemas.openxmlformats.org/officeDocument/2006/relationships/hyperlink" Target="http://journal.nesa-india.org/archieve-files/IJBS/2022/PAPER7_IJBS_Vol_13_1st_Issue_2022.pdf" TargetMode="External"/><Relationship Id="rId11" Type="http://schemas.openxmlformats.org/officeDocument/2006/relationships/hyperlink" Target="https://irejournals.com/formatedpaper/1703108.pdf" TargetMode="External"/><Relationship Id="rId24" Type="http://schemas.openxmlformats.org/officeDocument/2006/relationships/hyperlink" Target="https://www.ijirset.com/upload/2017/june/325_A%20comparative%20_RD.pdf" TargetMode="External"/><Relationship Id="rId32" Type="http://schemas.openxmlformats.org/officeDocument/2006/relationships/hyperlink" Target="https://doi.org/10.53390/ijes.v12i2.1" TargetMode="External"/><Relationship Id="rId37" Type="http://schemas.openxmlformats.org/officeDocument/2006/relationships/hyperlink" Target="https://irejournals.com/formatedpaper/1702643.pdf" TargetMode="External"/><Relationship Id="rId40" Type="http://schemas.openxmlformats.org/officeDocument/2006/relationships/hyperlink" Target="https://doi.org/10.51470/JEZ.2024.27.2.1605" TargetMode="External"/><Relationship Id="rId45" Type="http://schemas.openxmlformats.org/officeDocument/2006/relationships/hyperlink" Target="https://doi.org/10.5281/zenodo.15670053" TargetMode="External"/><Relationship Id="rId53" Type="http://schemas.openxmlformats.org/officeDocument/2006/relationships/hyperlink" Target="https://doi.org/10.5281/zenodo.15697980" TargetMode="External"/><Relationship Id="rId58" Type="http://schemas.openxmlformats.org/officeDocument/2006/relationships/hyperlink" Target="https://zenodo.org/records/15697980/files/Insect%20Pest%20and%20Diseases%20of%20Roses.%20Symptoms%20and%20Control%20Measures.pdf" TargetMode="External"/><Relationship Id="rId5" Type="http://schemas.openxmlformats.org/officeDocument/2006/relationships/hyperlink" Target="https://www.academia.edu/110427698/Spectrophotometric_Determination_of_Chromium_in_River_Ganga_Water_Samples_using_1_5_Diphenyl_Carbazide_at_Kanpur_India" TargetMode="External"/><Relationship Id="rId61" Type="http://schemas.openxmlformats.org/officeDocument/2006/relationships/hyperlink" Target="https://doi.org/10.22271/23940522.2024.v11.i1a.1005" TargetMode="External"/><Relationship Id="rId19" Type="http://schemas.openxmlformats.org/officeDocument/2006/relationships/hyperlink" Target="http://www.ijirset.com/upload/2017/march/313_PHYSICO_RD.pdf" TargetMode="External"/><Relationship Id="rId14" Type="http://schemas.openxmlformats.org/officeDocument/2006/relationships/hyperlink" Target="https://www.ijirset.com/upload/2017/april/285_Scientific_RD.pdf" TargetMode="External"/><Relationship Id="rId22" Type="http://schemas.openxmlformats.org/officeDocument/2006/relationships/hyperlink" Target="https://www.ijirset.com/upload/2017/may/352_A%20Scientific%20_RD.pdf" TargetMode="External"/><Relationship Id="rId27" Type="http://schemas.openxmlformats.org/officeDocument/2006/relationships/hyperlink" Target="https://doi.org/10.53390/ijbs.v12i2.5" TargetMode="External"/><Relationship Id="rId30" Type="http://schemas.openxmlformats.org/officeDocument/2006/relationships/hyperlink" Target="https://irejournals.com/formatedpaper/1703788.pdf" TargetMode="External"/><Relationship Id="rId35" Type="http://schemas.openxmlformats.org/officeDocument/2006/relationships/hyperlink" Target="https://www.researchgate.net/profile/Sunita-Arya-2/publication/392657659_Infestation_of_Insect_Pests_on_Guava_Psidium_guajava_Tree_in_river_bed_area_of_Ganga_in_KANPUR/links/684c2dd7df3fa4286a409aaf/Infestation-of-Insect-Pests-on-Guava-Psidium-guajava-Tree-in-river-bed-area-of-Ganga-in-KANPUR.pdf" TargetMode="External"/><Relationship Id="rId43" Type="http://schemas.openxmlformats.org/officeDocument/2006/relationships/hyperlink" Target="https://www.academia.edu/129962993/ASSOCIATION_STUDIES_IN_ROSES" TargetMode="External"/><Relationship Id="rId48" Type="http://schemas.openxmlformats.org/officeDocument/2006/relationships/hyperlink" Target="https://www.faunajournal.com/archives/2024/vol11issue6/PartB/11-6-9-947.pdf" TargetMode="External"/><Relationship Id="rId56" Type="http://schemas.openxmlformats.org/officeDocument/2006/relationships/hyperlink" Target="https://doi.org/10.5281/zenodo.15669228" TargetMode="External"/><Relationship Id="rId8" Type="http://schemas.openxmlformats.org/officeDocument/2006/relationships/hyperlink" Target="https://www.faunajournal.com/archives/2019/vol6issue3/PartA/6-2-20-666.pdf" TargetMode="External"/><Relationship Id="rId51" Type="http://schemas.openxmlformats.org/officeDocument/2006/relationships/hyperlink" Target="https://zenodo.org/records/15697875/files/Studies%20of%20Leaf%20Miner%20(Phyllocnistis%20citrella%20Stainton)%20in%20Relation%20to%20Temperature%20and%20Relative%20Humidity%20in%20Kanpur,%20India.pdf" TargetMode="External"/><Relationship Id="rId3" Type="http://schemas.openxmlformats.org/officeDocument/2006/relationships/hyperlink" Target="https://asr.academicsocialresearch.co.in/index.php/ASR/article/view/682/621" TargetMode="External"/><Relationship Id="rId12" Type="http://schemas.openxmlformats.org/officeDocument/2006/relationships/hyperlink" Target="https://www.faunajournal.com/archives/2023/vol10issue3/PartA/10-3-2-226.pdf" TargetMode="External"/><Relationship Id="rId17" Type="http://schemas.openxmlformats.org/officeDocument/2006/relationships/hyperlink" Target="http://www.ijirset.com/upload/2013/december/85_Studies.pdf" TargetMode="External"/><Relationship Id="rId25" Type="http://schemas.openxmlformats.org/officeDocument/2006/relationships/hyperlink" Target="https://www.researchgate.net/publication/324475070_Study_of_Correlation_Coefficient_for_Physico-chemical_parameter_to_assess_the_water_quality_of_river_Ganga_at_Kanpur_India" TargetMode="External"/><Relationship Id="rId33" Type="http://schemas.openxmlformats.org/officeDocument/2006/relationships/hyperlink" Target="https://irejournals.com/formatedpaper/1702643.pdf" TargetMode="External"/><Relationship Id="rId38" Type="http://schemas.openxmlformats.org/officeDocument/2006/relationships/hyperlink" Target="https://doi.org/10.22271/23940522.2024.v11.i6b.1066" TargetMode="External"/><Relationship Id="rId46" Type="http://schemas.openxmlformats.org/officeDocument/2006/relationships/hyperlink" Target="https://zenodo.org/records/15670053/files/Chromium%20(Cr+6)%20Toxicity%20and%20its%20Adverse%20Health%20Effect%20on%20Fresh%20Water%20Fish-%20A%20Review%20Article.pdf" TargetMode="External"/><Relationship Id="rId59" Type="http://schemas.openxmlformats.org/officeDocument/2006/relationships/hyperlink" Target="https://zenodo.org/records/15823186/files/Effect%20of%20Marigold%20oil%20(Tageteserecta%20L.)%20and%20its%20fractions%20against%20sitophillusoryzae.pdf" TargetMode="External"/><Relationship Id="rId20" Type="http://schemas.openxmlformats.org/officeDocument/2006/relationships/hyperlink" Target="http://www.ijirset.com/upload/2017/march/312_Microbiological%20_RD.pdf" TargetMode="External"/><Relationship Id="rId41" Type="http://schemas.openxmlformats.org/officeDocument/2006/relationships/hyperlink" Target="https://www.biosciencejournal.net/archives/2024/vol6issue1/PartA/6-1-2-458.pdf" TargetMode="External"/><Relationship Id="rId54" Type="http://schemas.openxmlformats.org/officeDocument/2006/relationships/hyperlink" Target="https://zenodo.org/records/15785018/files/Sustainable%20Fisheries-%20Reducing%20Poverty%20through%20Byproduct%20Utilization.pdf" TargetMode="External"/><Relationship Id="rId62" Type="http://schemas.openxmlformats.org/officeDocument/2006/relationships/hyperlink" Target="https://zenodo.org/records/17137149/files/HERITABILITY,%20GENETIC%20ADVANCE%20AND%20COVARIANCE%20STUDIES%20IN%20HYBRID%20TEA%20ROSES.pdf" TargetMode="External"/><Relationship Id="rId1" Type="http://schemas.openxmlformats.org/officeDocument/2006/relationships/hyperlink" Target="https://dx.doi.org/10.33545/26646536.2024.v6.i1a.47" TargetMode="External"/><Relationship Id="rId6" Type="http://schemas.openxmlformats.org/officeDocument/2006/relationships/hyperlink" Target="https://www.researchgate.net/publication/376173511_Effect_of_herbal_formulations_on_lemon_grass_oil_and_Basil_oil_on_MDR_Bacteria" TargetMode="External"/><Relationship Id="rId15" Type="http://schemas.openxmlformats.org/officeDocument/2006/relationships/hyperlink" Target="http://www.ijirset.com/upload/2013/november/81_A%20Research.pdf" TargetMode="External"/><Relationship Id="rId23" Type="http://schemas.openxmlformats.org/officeDocument/2006/relationships/hyperlink" Target="http://www.ijirset.com/upload/2017/may/353_Scientific%20_RD.pdf" TargetMode="External"/><Relationship Id="rId28" Type="http://schemas.openxmlformats.org/officeDocument/2006/relationships/hyperlink" Target="https://doi.org/10.46505/IJBI.2022.4124" TargetMode="External"/><Relationship Id="rId36" Type="http://schemas.openxmlformats.org/officeDocument/2006/relationships/hyperlink" Target="https://irejournals.com/formatedpaper/1703108.pdf" TargetMode="External"/><Relationship Id="rId49" Type="http://schemas.openxmlformats.org/officeDocument/2006/relationships/hyperlink" Target="https://zenodo.org/records/15695661/files/Impact%20of%20Seasonal%20Variation%20on%20Physiochemical%20Parameters%20in%20Ganga%20River%20and%20Bhumsen%20Pond%20Water,%20Kanpur,%20India.pdf" TargetMode="External"/><Relationship Id="rId57" Type="http://schemas.openxmlformats.org/officeDocument/2006/relationships/hyperlink" Target="https://doi.org/10.33745/ijzi.2023.v09i01.044" TargetMode="External"/><Relationship Id="rId10" Type="http://schemas.openxmlformats.org/officeDocument/2006/relationships/hyperlink" Target="http://www.ijirset.com/upload/2014/june/77_A%20Microbiological.pdf" TargetMode="External"/><Relationship Id="rId31" Type="http://schemas.openxmlformats.org/officeDocument/2006/relationships/hyperlink" Target="http://www.ijirset.com/upload/2014/january/10_Naturally.pdf" TargetMode="External"/><Relationship Id="rId44" Type="http://schemas.openxmlformats.org/officeDocument/2006/relationships/hyperlink" Target="https://zenodo.org/records/15669228/files/Evaluation%20of%20Water%20Quality%20in%20River%20Ganga%20Due%20to%20Contaminant%20of%20Heavy%20Metals,%20Kanpur%20(India).pdf?download=1" TargetMode="External"/><Relationship Id="rId52" Type="http://schemas.openxmlformats.org/officeDocument/2006/relationships/hyperlink" Target="https://doi.org/10.5281/zenodo.15669147" TargetMode="External"/><Relationship Id="rId60" Type="http://schemas.openxmlformats.org/officeDocument/2006/relationships/hyperlink" Target="https://doi.org/10.5281/zenodo.16890701" TargetMode="External"/><Relationship Id="rId4" Type="http://schemas.openxmlformats.org/officeDocument/2006/relationships/hyperlink" Target="https://connectjournals.com/file_full_text/2862301H_63-65.pdf" TargetMode="External"/><Relationship Id="rId9" Type="http://schemas.openxmlformats.org/officeDocument/2006/relationships/hyperlink" Target="https://doi.org/10.46505/IJBI.2019.1210"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oi.org/10.5281/zenodo.16732575"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B0C5F-3C7A-4DFA-8262-18CDDB72D407}">
  <sheetPr codeName="Sheet2">
    <pageSetUpPr fitToPage="1"/>
  </sheetPr>
  <dimension ref="A1:Q77"/>
  <sheetViews>
    <sheetView tabSelected="1" zoomScale="69" zoomScaleNormal="70" workbookViewId="0">
      <pane ySplit="1" topLeftCell="A60" activePane="bottomLeft" state="frozen"/>
      <selection activeCell="B1" sqref="B1"/>
      <selection pane="bottomLeft"/>
    </sheetView>
  </sheetViews>
  <sheetFormatPr defaultColWidth="30.109375" defaultRowHeight="43.2" customHeight="1"/>
  <cols>
    <col min="1" max="1" width="8.5546875" style="67" customWidth="1"/>
    <col min="2" max="2" width="75.33203125" style="67" customWidth="1"/>
    <col min="3" max="3" width="49.33203125" style="67" customWidth="1"/>
    <col min="4" max="4" width="10.88671875" style="67" customWidth="1"/>
    <col min="5" max="5" width="18" style="67" customWidth="1"/>
    <col min="6" max="6" width="13.6640625" style="67" customWidth="1"/>
    <col min="7" max="7" width="10.5546875" style="67" customWidth="1"/>
    <col min="8" max="8" width="15.6640625" style="67" customWidth="1"/>
    <col min="9" max="9" width="11.6640625" style="67" customWidth="1"/>
    <col min="10" max="10" width="10.33203125" style="67" customWidth="1"/>
    <col min="11" max="11" width="16.88671875" style="67" customWidth="1"/>
    <col min="12" max="12" width="51.88671875" style="68" customWidth="1"/>
    <col min="13" max="14" width="30.109375" style="67"/>
    <col min="15" max="15" width="255.6640625" style="67" customWidth="1"/>
    <col min="16" max="16384" width="30.109375" style="67"/>
  </cols>
  <sheetData>
    <row r="1" spans="1:15" ht="43.2" customHeight="1">
      <c r="A1" s="50" t="s">
        <v>0</v>
      </c>
      <c r="B1" s="50" t="s">
        <v>377</v>
      </c>
      <c r="C1" s="50" t="s">
        <v>2</v>
      </c>
      <c r="D1" s="50" t="s">
        <v>3</v>
      </c>
      <c r="E1" s="50" t="s">
        <v>4</v>
      </c>
      <c r="F1" s="50" t="s">
        <v>5</v>
      </c>
      <c r="G1" s="50" t="s">
        <v>6</v>
      </c>
      <c r="H1" s="50" t="s">
        <v>7</v>
      </c>
      <c r="I1" s="50" t="s">
        <v>8</v>
      </c>
      <c r="J1" s="50" t="s">
        <v>9</v>
      </c>
      <c r="K1" s="50" t="s">
        <v>10</v>
      </c>
      <c r="L1" s="50" t="s">
        <v>11</v>
      </c>
      <c r="M1" s="50" t="s">
        <v>379</v>
      </c>
      <c r="N1" s="50" t="s">
        <v>446</v>
      </c>
      <c r="O1" s="50" t="s">
        <v>403</v>
      </c>
    </row>
    <row r="2" spans="1:15" ht="43.2" customHeight="1">
      <c r="A2" s="53">
        <v>1</v>
      </c>
      <c r="B2" s="51" t="s">
        <v>502</v>
      </c>
      <c r="C2" s="51" t="s">
        <v>13</v>
      </c>
      <c r="D2" s="51">
        <v>1994</v>
      </c>
      <c r="E2" s="51" t="s">
        <v>15</v>
      </c>
      <c r="F2" s="53">
        <v>6</v>
      </c>
      <c r="G2" s="53">
        <v>9</v>
      </c>
      <c r="H2" s="53" t="s">
        <v>354</v>
      </c>
      <c r="I2" s="51" t="s">
        <v>16</v>
      </c>
      <c r="J2" s="91">
        <f>LEN(N2)-LEN(SUBSTITUTE(N2,";",""))+1</f>
        <v>3</v>
      </c>
      <c r="K2" s="51" t="s">
        <v>17</v>
      </c>
      <c r="L2" s="52" t="s">
        <v>514</v>
      </c>
      <c r="M2" s="52"/>
      <c r="N2" s="51" t="s">
        <v>423</v>
      </c>
      <c r="O2" s="53" t="str">
        <f t="shared" ref="O2:O36" si="0">_xlfn.CONCAT(SUBSTITUTE(N2, ";", ",")," (",D2,") ",B2,". ",C2,". ",F2," (",G2,"): ",H2, ". ", IF(LEFT(L2,15)="https://doi.org",_xlfn.CONCAT("DOI: ",L2),""))</f>
        <v xml:space="preserve">Tewari, U.C., Kumar, R., Arya, S. (1994) Association Studies in Roses. Farm Science Journal. 6 (9): 189-191. </v>
      </c>
    </row>
    <row r="3" spans="1:15" ht="43.2" customHeight="1">
      <c r="A3" s="53">
        <v>2</v>
      </c>
      <c r="B3" s="51" t="s">
        <v>360</v>
      </c>
      <c r="C3" s="51" t="s">
        <v>24</v>
      </c>
      <c r="D3" s="51">
        <v>2003</v>
      </c>
      <c r="E3" s="51" t="s">
        <v>15</v>
      </c>
      <c r="F3" s="53">
        <v>12</v>
      </c>
      <c r="G3" s="53" t="s">
        <v>545</v>
      </c>
      <c r="H3" s="53" t="s">
        <v>355</v>
      </c>
      <c r="I3" s="51" t="s">
        <v>16</v>
      </c>
      <c r="J3" s="91">
        <f>LEN(N3)-LEN(SUBSTITUTE(N3,";",""))+1</f>
        <v>1</v>
      </c>
      <c r="K3" s="51" t="s">
        <v>25</v>
      </c>
      <c r="L3" s="52" t="s">
        <v>375</v>
      </c>
      <c r="M3" s="52"/>
      <c r="N3" s="51" t="s">
        <v>424</v>
      </c>
      <c r="O3" s="53" t="str">
        <f t="shared" si="0"/>
        <v xml:space="preserve">Arya, S. (2003) Population Dynamics of lemon butterfly in citrus crop. Farm Science Journal . 12 (review of muscovi duck): 507-511. </v>
      </c>
    </row>
    <row r="4" spans="1:15" ht="43.2" customHeight="1">
      <c r="A4" s="53">
        <v>3</v>
      </c>
      <c r="B4" s="51" t="s">
        <v>361</v>
      </c>
      <c r="C4" s="51" t="s">
        <v>27</v>
      </c>
      <c r="D4" s="51">
        <v>2005</v>
      </c>
      <c r="E4" s="51" t="s">
        <v>28</v>
      </c>
      <c r="F4" s="53">
        <v>2</v>
      </c>
      <c r="G4" s="53" t="s">
        <v>513</v>
      </c>
      <c r="H4" s="53" t="s">
        <v>355</v>
      </c>
      <c r="I4" s="51" t="s">
        <v>16</v>
      </c>
      <c r="J4" s="91">
        <f>LEN(N4)-LEN(SUBSTITUTE(N4,";",""))+1</f>
        <v>4</v>
      </c>
      <c r="K4" s="51" t="s">
        <v>17</v>
      </c>
      <c r="L4" s="52" t="s">
        <v>516</v>
      </c>
      <c r="M4" s="52"/>
      <c r="N4" s="51" t="s">
        <v>425</v>
      </c>
      <c r="O4" s="53" t="str">
        <f t="shared" si="0"/>
        <v xml:space="preserve">Tewari, U.C., Kumar, R., Arya, S., Dwivedi, A. (2005) Investigation on phenotypic correlation in gladiolus genotype. National Journal of Science. 2 (Suppl): 507-511. </v>
      </c>
    </row>
    <row r="5" spans="1:15" ht="43.2" customHeight="1">
      <c r="A5" s="53">
        <v>4</v>
      </c>
      <c r="B5" s="51" t="s">
        <v>402</v>
      </c>
      <c r="C5" s="51" t="s">
        <v>30</v>
      </c>
      <c r="D5" s="51">
        <v>2013</v>
      </c>
      <c r="E5" s="51" t="s">
        <v>31</v>
      </c>
      <c r="F5" s="53">
        <v>2</v>
      </c>
      <c r="G5" s="53">
        <v>11</v>
      </c>
      <c r="H5" s="53" t="s">
        <v>401</v>
      </c>
      <c r="I5" s="51" t="s">
        <v>16</v>
      </c>
      <c r="J5" s="91">
        <f t="shared" ref="J5:J66" si="1">LEN(N5)-LEN(SUBSTITUTE(N5,";",""))+1</f>
        <v>1</v>
      </c>
      <c r="K5" s="51" t="s">
        <v>25</v>
      </c>
      <c r="L5" s="52" t="s">
        <v>32</v>
      </c>
      <c r="M5" s="53" t="s">
        <v>32</v>
      </c>
      <c r="N5" s="51" t="s">
        <v>424</v>
      </c>
      <c r="O5" s="53" t="str">
        <f t="shared" si="0"/>
        <v xml:space="preserve">Arya, S. (2013) A research study of phytohormone on vegetative growth and flowering behavior in gladiolus (gladiolus grandifloras). International Journal of Innovative Research in Science, Engineering and Technology. 2 (11): 7060-7062. </v>
      </c>
    </row>
    <row r="6" spans="1:15" ht="43.2" customHeight="1">
      <c r="A6" s="53">
        <v>5</v>
      </c>
      <c r="B6" s="51" t="s">
        <v>33</v>
      </c>
      <c r="C6" s="51" t="s">
        <v>30</v>
      </c>
      <c r="D6" s="51">
        <v>2013</v>
      </c>
      <c r="E6" s="51" t="s">
        <v>31</v>
      </c>
      <c r="F6" s="53">
        <v>2</v>
      </c>
      <c r="G6" s="53">
        <v>11</v>
      </c>
      <c r="H6" s="53" t="s">
        <v>34</v>
      </c>
      <c r="I6" s="51" t="s">
        <v>16</v>
      </c>
      <c r="J6" s="91">
        <f t="shared" si="1"/>
        <v>2</v>
      </c>
      <c r="K6" s="51" t="s">
        <v>25</v>
      </c>
      <c r="L6" s="52" t="s">
        <v>35</v>
      </c>
      <c r="M6" s="53" t="s">
        <v>35</v>
      </c>
      <c r="N6" s="51" t="s">
        <v>426</v>
      </c>
      <c r="O6" s="53" t="str">
        <f t="shared" si="0"/>
        <v xml:space="preserve">Arya, S., Dubey, R. K. (2013) Bio efficacy of entomopathogenic fungi against oriental fruit fly (dacus dorsalis H.) infesting guava in riverbed area of ganga. International Journal of Innovative Research in Science, Engineering and Technology. 2 (11): 7066-7068. </v>
      </c>
    </row>
    <row r="7" spans="1:15" ht="43.2" customHeight="1">
      <c r="A7" s="53">
        <v>6</v>
      </c>
      <c r="B7" s="51" t="s">
        <v>36</v>
      </c>
      <c r="C7" s="51" t="s">
        <v>30</v>
      </c>
      <c r="D7" s="51">
        <v>2013</v>
      </c>
      <c r="E7" s="51" t="s">
        <v>31</v>
      </c>
      <c r="F7" s="53">
        <v>2</v>
      </c>
      <c r="G7" s="53">
        <v>12</v>
      </c>
      <c r="H7" s="53" t="s">
        <v>37</v>
      </c>
      <c r="I7" s="51" t="s">
        <v>16</v>
      </c>
      <c r="J7" s="91">
        <f t="shared" si="1"/>
        <v>2</v>
      </c>
      <c r="K7" s="51" t="s">
        <v>25</v>
      </c>
      <c r="L7" s="52" t="s">
        <v>38</v>
      </c>
      <c r="M7" s="53" t="s">
        <v>38</v>
      </c>
      <c r="N7" s="51" t="s">
        <v>426</v>
      </c>
      <c r="O7" s="53" t="str">
        <f t="shared" si="0"/>
        <v xml:space="preserve">Arya, S., Dubey, R. K. (2013) Studies on citrus crop insect –pest management with adhesive cage under integrated pest management programme. International Journal of Innovative Research in Science, Engineering and Technology. 2 (12): 8088-8091. </v>
      </c>
    </row>
    <row r="8" spans="1:15" ht="43.2" customHeight="1">
      <c r="A8" s="53">
        <v>7</v>
      </c>
      <c r="B8" s="51" t="s">
        <v>452</v>
      </c>
      <c r="C8" s="51" t="s">
        <v>30</v>
      </c>
      <c r="D8" s="51">
        <v>2014</v>
      </c>
      <c r="E8" s="51" t="s">
        <v>31</v>
      </c>
      <c r="F8" s="53">
        <v>3</v>
      </c>
      <c r="G8" s="53">
        <v>1</v>
      </c>
      <c r="H8" s="53" t="s">
        <v>451</v>
      </c>
      <c r="I8" s="51" t="s">
        <v>16</v>
      </c>
      <c r="J8" s="91">
        <f t="shared" si="1"/>
        <v>3</v>
      </c>
      <c r="K8" s="51" t="s">
        <v>17</v>
      </c>
      <c r="L8" s="52" t="s">
        <v>40</v>
      </c>
      <c r="M8" s="53" t="s">
        <v>40</v>
      </c>
      <c r="N8" s="51" t="s">
        <v>427</v>
      </c>
      <c r="O8" s="53" t="str">
        <f t="shared" si="0"/>
        <v xml:space="preserve">Dubey, R. K., Dixit, P., Arya, S. (2014) Naturally occurring aurones and chromones –a potential organic therapeutic agents improvising nutritional security. International Journal of Innovative Research in Science, Engineering and Technology. 3 (1): 8141-8144. </v>
      </c>
    </row>
    <row r="9" spans="1:15" ht="43.2" customHeight="1">
      <c r="A9" s="53">
        <v>8</v>
      </c>
      <c r="B9" s="51" t="s">
        <v>41</v>
      </c>
      <c r="C9" s="51" t="s">
        <v>30</v>
      </c>
      <c r="D9" s="51">
        <v>2014</v>
      </c>
      <c r="E9" s="51" t="s">
        <v>31</v>
      </c>
      <c r="F9" s="53">
        <v>3</v>
      </c>
      <c r="G9" s="53">
        <v>6</v>
      </c>
      <c r="H9" s="53" t="s">
        <v>453</v>
      </c>
      <c r="I9" s="51" t="s">
        <v>16</v>
      </c>
      <c r="J9" s="91">
        <f t="shared" si="1"/>
        <v>5</v>
      </c>
      <c r="K9" s="51" t="s">
        <v>17</v>
      </c>
      <c r="L9" s="52" t="s">
        <v>42</v>
      </c>
      <c r="M9" s="53" t="s">
        <v>42</v>
      </c>
      <c r="N9" s="51" t="s">
        <v>428</v>
      </c>
      <c r="O9" s="53" t="str">
        <f t="shared" si="0"/>
        <v xml:space="preserve">Dubey, R.K., Katiyar, P., Dipankar, A., Tuck, R.R., Arya, S. (2014) A microbiological study on asthma and allergy management. International Journal of Innovative Research in Science, Engineering and Technology. 3 (6): 13763-13766. </v>
      </c>
    </row>
    <row r="10" spans="1:15" ht="43.2" customHeight="1">
      <c r="A10" s="53">
        <v>9</v>
      </c>
      <c r="B10" s="51" t="s">
        <v>362</v>
      </c>
      <c r="C10" s="51" t="s">
        <v>376</v>
      </c>
      <c r="D10" s="51">
        <v>2016</v>
      </c>
      <c r="E10" s="51" t="s">
        <v>45</v>
      </c>
      <c r="F10" s="53">
        <v>5</v>
      </c>
      <c r="G10" s="53" t="s">
        <v>363</v>
      </c>
      <c r="H10" s="53" t="s">
        <v>356</v>
      </c>
      <c r="I10" s="51" t="s">
        <v>16</v>
      </c>
      <c r="J10" s="91">
        <f t="shared" si="1"/>
        <v>2</v>
      </c>
      <c r="K10" s="51" t="s">
        <v>25</v>
      </c>
      <c r="L10" s="54" t="s">
        <v>378</v>
      </c>
      <c r="M10" s="54"/>
      <c r="N10" s="51" t="s">
        <v>447</v>
      </c>
      <c r="O10" s="53" t="str">
        <f t="shared" si="0"/>
        <v xml:space="preserve">Arya, S., Jaswant, S. (2016) Infestation of insect-pest on guava (psidiumquajava) tree in riverbed area of ganga river in Kanpur. International Research and Reviews. 5 (1 (III)): 60-65. </v>
      </c>
    </row>
    <row r="11" spans="1:15" ht="43.2" customHeight="1">
      <c r="A11" s="53">
        <v>10</v>
      </c>
      <c r="B11" s="51" t="s">
        <v>46</v>
      </c>
      <c r="C11" s="51" t="s">
        <v>47</v>
      </c>
      <c r="D11" s="51">
        <v>2016</v>
      </c>
      <c r="E11" s="51" t="s">
        <v>48</v>
      </c>
      <c r="F11" s="53">
        <v>16</v>
      </c>
      <c r="G11" s="53">
        <v>1</v>
      </c>
      <c r="H11" s="53" t="s">
        <v>454</v>
      </c>
      <c r="I11" s="51" t="s">
        <v>16</v>
      </c>
      <c r="J11" s="91">
        <f t="shared" si="1"/>
        <v>2</v>
      </c>
      <c r="K11" s="51" t="s">
        <v>25</v>
      </c>
      <c r="L11" s="52" t="s">
        <v>49</v>
      </c>
      <c r="M11" s="53" t="s">
        <v>49</v>
      </c>
      <c r="N11" s="51" t="s">
        <v>429</v>
      </c>
      <c r="O11" s="53" t="str">
        <f t="shared" si="0"/>
        <v xml:space="preserve">Madhulekha, Arya, S. (2016) Assessment of Water Pollution of River Ganga by Tannery Effluent Using Fish as an Indicator in Kanpur, India. Journal of Biochemical and Cellular Archives . 16 (1): 120-123. </v>
      </c>
    </row>
    <row r="12" spans="1:15" ht="43.2" customHeight="1">
      <c r="A12" s="53">
        <v>11</v>
      </c>
      <c r="B12" s="51" t="s">
        <v>522</v>
      </c>
      <c r="C12" s="51" t="s">
        <v>51</v>
      </c>
      <c r="D12" s="51">
        <v>2016</v>
      </c>
      <c r="E12" s="51" t="s">
        <v>52</v>
      </c>
      <c r="F12" s="53">
        <v>20</v>
      </c>
      <c r="G12" s="53">
        <v>2</v>
      </c>
      <c r="H12" s="53" t="s">
        <v>455</v>
      </c>
      <c r="I12" s="51" t="s">
        <v>16</v>
      </c>
      <c r="J12" s="91">
        <f t="shared" si="1"/>
        <v>2</v>
      </c>
      <c r="K12" s="51" t="s">
        <v>25</v>
      </c>
      <c r="L12" s="62" t="s">
        <v>543</v>
      </c>
      <c r="M12" s="54" t="s">
        <v>523</v>
      </c>
      <c r="N12" s="51" t="s">
        <v>429</v>
      </c>
      <c r="O12" s="53" t="str">
        <f t="shared" si="0"/>
        <v>Madhulekha, Arya, S. (2016) Evaluation of Water Quality in River Ganga Due to Contaminant of Heavy Metals, Kanpur (India). International Journal of Innovative Trends in Engineering. 20 (2): 97-100. DOI: https://doi.org/10.5281/zenodo.15669228</v>
      </c>
    </row>
    <row r="13" spans="1:15" ht="43.2" customHeight="1">
      <c r="A13" s="53">
        <v>12</v>
      </c>
      <c r="B13" s="51" t="s">
        <v>323</v>
      </c>
      <c r="C13" s="51" t="s">
        <v>53</v>
      </c>
      <c r="D13" s="51">
        <v>2016</v>
      </c>
      <c r="E13" s="51" t="s">
        <v>54</v>
      </c>
      <c r="F13" s="53">
        <v>2</v>
      </c>
      <c r="G13" s="53">
        <v>6</v>
      </c>
      <c r="H13" s="53" t="s">
        <v>380</v>
      </c>
      <c r="I13" s="51">
        <v>47715</v>
      </c>
      <c r="J13" s="91">
        <f t="shared" si="1"/>
        <v>1</v>
      </c>
      <c r="K13" s="51" t="s">
        <v>25</v>
      </c>
      <c r="L13" s="52" t="s">
        <v>55</v>
      </c>
      <c r="M13" s="53"/>
      <c r="N13" s="51" t="s">
        <v>424</v>
      </c>
      <c r="O13" s="53" t="str">
        <f t="shared" si="0"/>
        <v xml:space="preserve">Arya, S. (2016) Extent of damage and seasonal abundance of citrus psylla (d. citri) on citrus plant. Academic Social Research. 2 (6): 131-136. </v>
      </c>
    </row>
    <row r="14" spans="1:15" ht="43.2" customHeight="1">
      <c r="A14" s="53">
        <v>13</v>
      </c>
      <c r="B14" s="51" t="s">
        <v>364</v>
      </c>
      <c r="C14" s="51" t="s">
        <v>53</v>
      </c>
      <c r="D14" s="51">
        <v>2016</v>
      </c>
      <c r="E14" s="51" t="s">
        <v>54</v>
      </c>
      <c r="F14" s="53">
        <v>2</v>
      </c>
      <c r="G14" s="53">
        <v>4</v>
      </c>
      <c r="H14" s="53" t="s">
        <v>357</v>
      </c>
      <c r="I14" s="51" t="s">
        <v>16</v>
      </c>
      <c r="J14" s="91">
        <f t="shared" si="1"/>
        <v>1</v>
      </c>
      <c r="K14" s="51" t="s">
        <v>25</v>
      </c>
      <c r="L14" s="52" t="s">
        <v>400</v>
      </c>
      <c r="M14" s="53"/>
      <c r="N14" s="51" t="s">
        <v>424</v>
      </c>
      <c r="O14" s="53" t="str">
        <f t="shared" si="0"/>
        <v xml:space="preserve">Arya, S. (2016) Response of Abiotic Factors on Population of Oriental Fruit Fly (B. Dorsalis) In Guava Varieties. Academic Social Research. 2 (4): 73-76. </v>
      </c>
    </row>
    <row r="15" spans="1:15" ht="43.2" customHeight="1">
      <c r="A15" s="53">
        <v>14</v>
      </c>
      <c r="B15" s="51" t="s">
        <v>461</v>
      </c>
      <c r="C15" s="51" t="s">
        <v>30</v>
      </c>
      <c r="D15" s="51">
        <v>2017</v>
      </c>
      <c r="E15" s="51" t="s">
        <v>31</v>
      </c>
      <c r="F15" s="53">
        <v>6</v>
      </c>
      <c r="G15" s="53">
        <v>3</v>
      </c>
      <c r="H15" s="53" t="s">
        <v>456</v>
      </c>
      <c r="I15" s="51" t="s">
        <v>16</v>
      </c>
      <c r="J15" s="91">
        <f t="shared" si="1"/>
        <v>2</v>
      </c>
      <c r="K15" s="51" t="s">
        <v>25</v>
      </c>
      <c r="L15" s="52" t="s">
        <v>58</v>
      </c>
      <c r="M15" s="53" t="s">
        <v>58</v>
      </c>
      <c r="N15" s="51" t="s">
        <v>430</v>
      </c>
      <c r="O15" s="53" t="str">
        <f t="shared" si="0"/>
        <v xml:space="preserve">Arya, S., Dubey, R.K. (2017) Physico-Chemical and Scientific Analysis of Ganga River Water with Special Respect to Bacteriophage Activity and Its Comparative Studies with Sewage Water Treatment. International Journal of Innovative Research in Science, Engineering and Technology. 6 (3): 5094-5104. </v>
      </c>
    </row>
    <row r="16" spans="1:15" ht="43.2" customHeight="1">
      <c r="A16" s="53">
        <v>15</v>
      </c>
      <c r="B16" s="51" t="s">
        <v>460</v>
      </c>
      <c r="C16" s="51" t="s">
        <v>30</v>
      </c>
      <c r="D16" s="51">
        <v>2017</v>
      </c>
      <c r="E16" s="51" t="s">
        <v>31</v>
      </c>
      <c r="F16" s="53">
        <v>6</v>
      </c>
      <c r="G16" s="53">
        <v>3</v>
      </c>
      <c r="H16" s="53" t="s">
        <v>457</v>
      </c>
      <c r="I16" s="51" t="s">
        <v>16</v>
      </c>
      <c r="J16" s="91">
        <f t="shared" si="1"/>
        <v>2</v>
      </c>
      <c r="K16" s="51" t="s">
        <v>25</v>
      </c>
      <c r="L16" s="52" t="s">
        <v>60</v>
      </c>
      <c r="M16" s="53" t="s">
        <v>60</v>
      </c>
      <c r="N16" s="51" t="s">
        <v>426</v>
      </c>
      <c r="O16" s="53" t="str">
        <f t="shared" si="0"/>
        <v xml:space="preserve">Arya, S., Dubey, R. K. (2017) Microbiological Research Studies on Anar Butterfly (Virachola Isocrates F.) Population with Different Factors in Guava Fruit. International Journal of Innovative Research in Science, Engineering and Technology. 6 (3): 5089-5093. </v>
      </c>
    </row>
    <row r="17" spans="1:15" ht="43.2" customHeight="1">
      <c r="A17" s="53">
        <v>16</v>
      </c>
      <c r="B17" s="51" t="s">
        <v>459</v>
      </c>
      <c r="C17" s="51" t="s">
        <v>30</v>
      </c>
      <c r="D17" s="51">
        <v>2017</v>
      </c>
      <c r="E17" s="51" t="s">
        <v>31</v>
      </c>
      <c r="F17" s="53">
        <v>6</v>
      </c>
      <c r="G17" s="53">
        <v>4</v>
      </c>
      <c r="H17" s="53" t="s">
        <v>458</v>
      </c>
      <c r="I17" s="51" t="s">
        <v>16</v>
      </c>
      <c r="J17" s="91">
        <f t="shared" si="1"/>
        <v>2</v>
      </c>
      <c r="K17" s="51" t="s">
        <v>25</v>
      </c>
      <c r="L17" s="52" t="s">
        <v>62</v>
      </c>
      <c r="M17" s="53" t="s">
        <v>62</v>
      </c>
      <c r="N17" s="51" t="s">
        <v>426</v>
      </c>
      <c r="O17" s="53" t="str">
        <f t="shared" si="0"/>
        <v xml:space="preserve">Arya, S., Dubey, R. K. (2017) Studies on Application, Importance and Effect of Neem Tree (AzadiachtaIndica) Oil on Effect and Intensity of Guava Insect.. International Journal of Innovative Research in Science, Engineering and Technology. 6 (4): 6280-6283. </v>
      </c>
    </row>
    <row r="18" spans="1:15" ht="43.2" customHeight="1">
      <c r="A18" s="53">
        <v>17</v>
      </c>
      <c r="B18" s="51" t="s">
        <v>365</v>
      </c>
      <c r="C18" s="51" t="s">
        <v>64</v>
      </c>
      <c r="D18" s="51">
        <v>2017</v>
      </c>
      <c r="E18" s="51" t="s">
        <v>54</v>
      </c>
      <c r="F18" s="53">
        <v>3</v>
      </c>
      <c r="G18" s="53">
        <v>1</v>
      </c>
      <c r="H18" s="53" t="s">
        <v>358</v>
      </c>
      <c r="I18" s="51" t="s">
        <v>16</v>
      </c>
      <c r="J18" s="91">
        <f t="shared" si="1"/>
        <v>1</v>
      </c>
      <c r="K18" s="51" t="s">
        <v>25</v>
      </c>
      <c r="L18" s="51" t="s">
        <v>399</v>
      </c>
      <c r="M18" s="53"/>
      <c r="N18" s="51" t="s">
        <v>424</v>
      </c>
      <c r="O18" s="53" t="str">
        <f t="shared" si="0"/>
        <v xml:space="preserve">Arya, S. (2017) Economics and Bioefficacy of Parapheromones On Fruit Fly, Their Traps and Dispenser. Acadmic Science Research. 3 (1): 134-136. </v>
      </c>
    </row>
    <row r="19" spans="1:15" ht="43.2" customHeight="1">
      <c r="A19" s="53">
        <v>18</v>
      </c>
      <c r="B19" s="51" t="s">
        <v>65</v>
      </c>
      <c r="C19" s="51" t="s">
        <v>30</v>
      </c>
      <c r="D19" s="51">
        <v>2017</v>
      </c>
      <c r="E19" s="51" t="s">
        <v>31</v>
      </c>
      <c r="F19" s="53">
        <v>6</v>
      </c>
      <c r="G19" s="53">
        <v>4</v>
      </c>
      <c r="H19" s="53" t="s">
        <v>462</v>
      </c>
      <c r="I19" s="51" t="s">
        <v>16</v>
      </c>
      <c r="J19" s="91">
        <f t="shared" si="1"/>
        <v>2</v>
      </c>
      <c r="K19" s="51" t="s">
        <v>25</v>
      </c>
      <c r="L19" s="52" t="s">
        <v>66</v>
      </c>
      <c r="M19" s="53" t="s">
        <v>66</v>
      </c>
      <c r="N19" s="51" t="s">
        <v>426</v>
      </c>
      <c r="O19" s="53" t="str">
        <f t="shared" si="0"/>
        <v xml:space="preserve">Arya, S., Dubey, R. K. (2017) Scientific Studies on Effective Applications of Some Important Essential Elements Nitrogens(N), Phosphorus (P), Zinc (Zn) Nutrional Values on Spike and Floret Development in Gladiolus Crop.,. International Journal of Innovative Research in Science, Engineering and Technology. 6 (4): 6275-6279. </v>
      </c>
    </row>
    <row r="20" spans="1:15" ht="43.2" customHeight="1">
      <c r="A20" s="53">
        <v>19</v>
      </c>
      <c r="B20" s="51" t="s">
        <v>469</v>
      </c>
      <c r="C20" s="51" t="s">
        <v>30</v>
      </c>
      <c r="D20" s="51">
        <v>2017</v>
      </c>
      <c r="E20" s="51" t="s">
        <v>31</v>
      </c>
      <c r="F20" s="53">
        <v>6</v>
      </c>
      <c r="G20" s="53">
        <v>5</v>
      </c>
      <c r="H20" s="53" t="s">
        <v>463</v>
      </c>
      <c r="I20" s="51" t="s">
        <v>16</v>
      </c>
      <c r="J20" s="91">
        <f t="shared" si="1"/>
        <v>2</v>
      </c>
      <c r="K20" s="51" t="s">
        <v>25</v>
      </c>
      <c r="L20" s="52" t="s">
        <v>68</v>
      </c>
      <c r="M20" s="53" t="s">
        <v>68</v>
      </c>
      <c r="N20" s="51" t="s">
        <v>426</v>
      </c>
      <c r="O20" s="53" t="str">
        <f t="shared" si="0"/>
        <v xml:space="preserve">Arya, S., Dubey, R. K. (2017) A Scientific Study and Analysis of Incidence and Intensity of Bark Eating Catapillar (Inderbela Spp.) In Guava (P. Guajava) Tree. International Journal of Innovative Research in Science, Engineering and Technology. 6 (5): 10032-10034. </v>
      </c>
    </row>
    <row r="21" spans="1:15" ht="43.2" customHeight="1">
      <c r="A21" s="53">
        <v>20</v>
      </c>
      <c r="B21" s="51" t="s">
        <v>468</v>
      </c>
      <c r="C21" s="51" t="s">
        <v>70</v>
      </c>
      <c r="D21" s="51">
        <v>2017</v>
      </c>
      <c r="E21" s="51" t="s">
        <v>31</v>
      </c>
      <c r="F21" s="53">
        <v>6</v>
      </c>
      <c r="G21" s="53">
        <v>5</v>
      </c>
      <c r="H21" s="53" t="s">
        <v>464</v>
      </c>
      <c r="I21" s="51" t="s">
        <v>16</v>
      </c>
      <c r="J21" s="91">
        <f t="shared" si="1"/>
        <v>2</v>
      </c>
      <c r="K21" s="51" t="s">
        <v>25</v>
      </c>
      <c r="L21" s="52" t="s">
        <v>71</v>
      </c>
      <c r="M21" s="53" t="s">
        <v>71</v>
      </c>
      <c r="N21" s="51" t="s">
        <v>426</v>
      </c>
      <c r="O21" s="53" t="str">
        <f t="shared" si="0"/>
        <v xml:space="preserve">Arya, S., Dubey, R. K. (2017) Scientific and Academic Studies on Changing Pattern and Factors on Environment Conditions and Socio-Economic Etics. International Journal of Innovative Research in Science, Engineering and Technology.. 6 (5): 10040-10043. </v>
      </c>
    </row>
    <row r="22" spans="1:15" ht="43.2" customHeight="1">
      <c r="A22" s="53">
        <v>21</v>
      </c>
      <c r="B22" s="51" t="s">
        <v>415</v>
      </c>
      <c r="C22" s="51" t="s">
        <v>53</v>
      </c>
      <c r="D22" s="51">
        <v>2017</v>
      </c>
      <c r="E22" s="51" t="s">
        <v>54</v>
      </c>
      <c r="F22" s="53">
        <v>3</v>
      </c>
      <c r="G22" s="53">
        <v>1</v>
      </c>
      <c r="H22" s="53" t="s">
        <v>414</v>
      </c>
      <c r="I22" s="51" t="s">
        <v>16</v>
      </c>
      <c r="J22" s="91">
        <f t="shared" si="1"/>
        <v>1</v>
      </c>
      <c r="K22" s="51" t="s">
        <v>25</v>
      </c>
      <c r="L22" s="52" t="s">
        <v>73</v>
      </c>
      <c r="M22" s="53"/>
      <c r="N22" s="51" t="s">
        <v>424</v>
      </c>
      <c r="O22" s="53" t="str">
        <f t="shared" si="0"/>
        <v xml:space="preserve">Arya, S. (2017) Influence of Ecological factor on Mango Fruit Fly, Bactrocera dorsalis Hendel Bactrocera. Academic Social Research. 3 (1): 116-118. </v>
      </c>
    </row>
    <row r="23" spans="1:15" ht="30">
      <c r="A23" s="53">
        <v>22</v>
      </c>
      <c r="B23" s="51" t="s">
        <v>470</v>
      </c>
      <c r="C23" s="51" t="s">
        <v>30</v>
      </c>
      <c r="D23" s="51">
        <v>2017</v>
      </c>
      <c r="E23" s="51" t="s">
        <v>31</v>
      </c>
      <c r="F23" s="53">
        <v>6</v>
      </c>
      <c r="G23" s="53">
        <v>6</v>
      </c>
      <c r="H23" s="53" t="s">
        <v>465</v>
      </c>
      <c r="I23" s="51" t="s">
        <v>16</v>
      </c>
      <c r="J23" s="91">
        <f t="shared" si="1"/>
        <v>2</v>
      </c>
      <c r="K23" s="51" t="s">
        <v>25</v>
      </c>
      <c r="L23" s="52" t="s">
        <v>75</v>
      </c>
      <c r="M23" s="53" t="s">
        <v>75</v>
      </c>
      <c r="N23" s="51" t="s">
        <v>426</v>
      </c>
      <c r="O23" s="53" t="str">
        <f t="shared" si="0"/>
        <v xml:space="preserve">Arya, S., Dubey, R. K. (2017) A Comparative Study and Analysis of Susceptibility Conditions of Fruit Fly BacteroceraCorrectaBezzi To Entomopathogenic Micro-Organisms. International Journal of Innovative Research in Science, Engineering and Technology. 6 (6): 14444-14447. </v>
      </c>
    </row>
    <row r="24" spans="1:15" ht="43.2" customHeight="1">
      <c r="A24" s="53">
        <v>23</v>
      </c>
      <c r="B24" s="51" t="s">
        <v>471</v>
      </c>
      <c r="C24" s="51" t="s">
        <v>70</v>
      </c>
      <c r="D24" s="51">
        <v>2017</v>
      </c>
      <c r="E24" s="51" t="s">
        <v>31</v>
      </c>
      <c r="F24" s="53">
        <v>6</v>
      </c>
      <c r="G24" s="53">
        <v>8</v>
      </c>
      <c r="H24" s="53" t="s">
        <v>466</v>
      </c>
      <c r="I24" s="51" t="s">
        <v>16</v>
      </c>
      <c r="J24" s="91">
        <f t="shared" si="1"/>
        <v>3</v>
      </c>
      <c r="K24" s="51" t="s">
        <v>25</v>
      </c>
      <c r="L24" s="52" t="s">
        <v>77</v>
      </c>
      <c r="M24" s="53"/>
      <c r="N24" s="51" t="s">
        <v>431</v>
      </c>
      <c r="O24" s="53" t="str">
        <f t="shared" si="0"/>
        <v xml:space="preserve">Shukla, M., Arya, S., Agarwal, S. (2017) Study of Correlation Coefficient for Physico-Chemical Parameter to Assess the Water Quality of River Ganga at Kanpur, India. International Journal of Innovative Research in Science, Engineering and Technology.. 6 (8): 7164-7170. </v>
      </c>
    </row>
    <row r="25" spans="1:15" ht="43.2" customHeight="1">
      <c r="A25" s="53">
        <v>24</v>
      </c>
      <c r="B25" s="51" t="s">
        <v>472</v>
      </c>
      <c r="C25" s="51" t="s">
        <v>79</v>
      </c>
      <c r="D25" s="51">
        <v>2017</v>
      </c>
      <c r="E25" s="51" t="s">
        <v>80</v>
      </c>
      <c r="F25" s="53">
        <v>3</v>
      </c>
      <c r="G25" s="53">
        <v>1</v>
      </c>
      <c r="H25" s="53" t="s">
        <v>467</v>
      </c>
      <c r="I25" s="51" t="s">
        <v>16</v>
      </c>
      <c r="J25" s="91">
        <f t="shared" si="1"/>
        <v>2</v>
      </c>
      <c r="K25" s="51" t="s">
        <v>25</v>
      </c>
      <c r="L25" s="52" t="s">
        <v>81</v>
      </c>
      <c r="M25" s="53"/>
      <c r="N25" s="51" t="s">
        <v>432</v>
      </c>
      <c r="O25" s="53" t="str">
        <f t="shared" si="0"/>
        <v xml:space="preserve">Shukla, M., Arya, S. (2017) Cadmium Toxicity Induced Morphological Alteration in Indigenous Fish Heteropneustes fossils (Bloch.). Green Chemistry and Technology Letters. 3 (1): 21-25. </v>
      </c>
    </row>
    <row r="26" spans="1:15" ht="43.2" customHeight="1">
      <c r="A26" s="53">
        <v>25</v>
      </c>
      <c r="B26" s="51" t="s">
        <v>416</v>
      </c>
      <c r="C26" s="51" t="s">
        <v>53</v>
      </c>
      <c r="D26" s="51">
        <v>2018</v>
      </c>
      <c r="E26" s="51" t="s">
        <v>54</v>
      </c>
      <c r="F26" s="53">
        <v>4</v>
      </c>
      <c r="G26" s="53">
        <v>1</v>
      </c>
      <c r="H26" s="53" t="s">
        <v>417</v>
      </c>
      <c r="I26" s="51">
        <v>47715</v>
      </c>
      <c r="J26" s="91">
        <f t="shared" si="1"/>
        <v>1</v>
      </c>
      <c r="K26" s="51" t="s">
        <v>25</v>
      </c>
      <c r="L26" s="52" t="s">
        <v>518</v>
      </c>
      <c r="M26" s="53" t="s">
        <v>517</v>
      </c>
      <c r="N26" s="51" t="s">
        <v>424</v>
      </c>
      <c r="O26" s="53" t="str">
        <f t="shared" si="0"/>
        <v>Arya, S. (2018) Vermicomposting: Profitable Organic Fertilizer. Academic Social Research. 4 (1): 7-0. DOI: https://doi.org/10.5281/zenodo.15669102</v>
      </c>
    </row>
    <row r="27" spans="1:15" ht="43.2" customHeight="1">
      <c r="A27" s="53">
        <v>26</v>
      </c>
      <c r="B27" s="51" t="s">
        <v>366</v>
      </c>
      <c r="C27" s="51" t="s">
        <v>84</v>
      </c>
      <c r="D27" s="51">
        <v>2018</v>
      </c>
      <c r="E27" s="51" t="s">
        <v>85</v>
      </c>
      <c r="F27" s="53">
        <v>9</v>
      </c>
      <c r="G27" s="53">
        <v>1</v>
      </c>
      <c r="H27" s="53" t="s">
        <v>359</v>
      </c>
      <c r="I27" s="51">
        <v>62958</v>
      </c>
      <c r="J27" s="91">
        <f t="shared" si="1"/>
        <v>1</v>
      </c>
      <c r="K27" s="51" t="s">
        <v>25</v>
      </c>
      <c r="L27" s="51" t="s">
        <v>16</v>
      </c>
      <c r="M27" s="53"/>
      <c r="N27" s="51" t="s">
        <v>424</v>
      </c>
      <c r="O27" s="53" t="str">
        <f t="shared" si="0"/>
        <v xml:space="preserve">Arya, S. (2018) Bio-efficacy of insect pests of Brinzal (Solanummelongena). International Journal on Agricultural Sciences. 9 (1): 52-55. </v>
      </c>
    </row>
    <row r="28" spans="1:15" ht="43.2" customHeight="1">
      <c r="A28" s="53">
        <v>27</v>
      </c>
      <c r="B28" s="51" t="s">
        <v>515</v>
      </c>
      <c r="C28" s="51" t="s">
        <v>87</v>
      </c>
      <c r="D28" s="51">
        <v>2018</v>
      </c>
      <c r="E28" s="51" t="s">
        <v>88</v>
      </c>
      <c r="F28" s="53">
        <v>9</v>
      </c>
      <c r="G28" s="53">
        <v>1</v>
      </c>
      <c r="H28" s="53" t="s">
        <v>404</v>
      </c>
      <c r="I28" s="51">
        <v>7775</v>
      </c>
      <c r="J28" s="91">
        <f t="shared" si="1"/>
        <v>2</v>
      </c>
      <c r="K28" s="51" t="s">
        <v>25</v>
      </c>
      <c r="L28" s="54" t="s">
        <v>525</v>
      </c>
      <c r="M28" s="54" t="s">
        <v>526</v>
      </c>
      <c r="N28" s="51" t="s">
        <v>527</v>
      </c>
      <c r="O28" s="53" t="str">
        <f t="shared" si="0"/>
        <v>Arya, S., Shukla, M. (2018) Chromium (Cr+6) toxicity and its adverse health effect on freshwater fish. A review article. International Journal on Biological Sciences. 9 (1): 69-73. DOI: https://doi.org/10.5281/zenodo.15670053</v>
      </c>
    </row>
    <row r="29" spans="1:15" ht="43.2" customHeight="1">
      <c r="A29" s="53">
        <v>28</v>
      </c>
      <c r="B29" s="51" t="s">
        <v>409</v>
      </c>
      <c r="C29" s="51" t="s">
        <v>53</v>
      </c>
      <c r="D29" s="51">
        <v>2018</v>
      </c>
      <c r="E29" s="51" t="s">
        <v>54</v>
      </c>
      <c r="F29" s="53">
        <v>4</v>
      </c>
      <c r="G29" s="53">
        <v>1</v>
      </c>
      <c r="H29" s="53" t="s">
        <v>406</v>
      </c>
      <c r="I29" s="51">
        <v>47715</v>
      </c>
      <c r="J29" s="91">
        <f t="shared" si="1"/>
        <v>1</v>
      </c>
      <c r="K29" s="51" t="s">
        <v>25</v>
      </c>
      <c r="L29" s="63" t="s">
        <v>540</v>
      </c>
      <c r="M29" s="70" t="s">
        <v>554</v>
      </c>
      <c r="N29" s="51" t="s">
        <v>424</v>
      </c>
      <c r="O29" s="53" t="str">
        <f t="shared" si="0"/>
        <v>Arya, S. (2018) Insect Pest and Diseases of Roses: Symptoms and Control Measures. Academic Social Research. 4 (1): 312-319. DOI: https://doi.org/10.5281/zenodo.15697980</v>
      </c>
    </row>
    <row r="30" spans="1:15" ht="43.2" customHeight="1">
      <c r="A30" s="53">
        <v>29</v>
      </c>
      <c r="B30" s="51" t="s">
        <v>410</v>
      </c>
      <c r="C30" s="51" t="s">
        <v>91</v>
      </c>
      <c r="D30" s="51">
        <v>2018</v>
      </c>
      <c r="E30" s="51" t="s">
        <v>92</v>
      </c>
      <c r="F30" s="53">
        <v>15</v>
      </c>
      <c r="G30" s="53">
        <v>1</v>
      </c>
      <c r="H30" s="53" t="s">
        <v>421</v>
      </c>
      <c r="I30" s="51">
        <v>4662</v>
      </c>
      <c r="J30" s="91">
        <f t="shared" si="1"/>
        <v>1</v>
      </c>
      <c r="K30" s="51" t="s">
        <v>25</v>
      </c>
      <c r="L30" s="52" t="s">
        <v>93</v>
      </c>
      <c r="M30" s="53" t="s">
        <v>93</v>
      </c>
      <c r="N30" s="51" t="s">
        <v>424</v>
      </c>
      <c r="O30" s="53" t="str">
        <f t="shared" si="0"/>
        <v xml:space="preserve">Arya, S. (2018) Effect of Neem Excel on the Biology of Papilio demoleus L. Lepidoptera: Papilio nidae. Life Science Bulletin. 15 (1): 63-65. </v>
      </c>
    </row>
    <row r="31" spans="1:15" ht="43.2" customHeight="1">
      <c r="A31" s="53">
        <v>30</v>
      </c>
      <c r="B31" s="51" t="s">
        <v>367</v>
      </c>
      <c r="C31" s="51" t="s">
        <v>95</v>
      </c>
      <c r="D31" s="51">
        <v>2018</v>
      </c>
      <c r="E31" s="51" t="s">
        <v>96</v>
      </c>
      <c r="F31" s="53">
        <v>9</v>
      </c>
      <c r="G31" s="53">
        <v>1</v>
      </c>
      <c r="H31" s="53" t="s">
        <v>368</v>
      </c>
      <c r="I31" s="51">
        <v>7783</v>
      </c>
      <c r="J31" s="91">
        <f t="shared" si="1"/>
        <v>1</v>
      </c>
      <c r="K31" s="51" t="s">
        <v>25</v>
      </c>
      <c r="L31" s="51" t="s">
        <v>16</v>
      </c>
      <c r="M31" s="53"/>
      <c r="N31" s="51" t="s">
        <v>424</v>
      </c>
      <c r="O31" s="53" t="str">
        <f t="shared" si="0"/>
        <v xml:space="preserve">Arya, S. (2018) Use of Biopesticides against Papilio Demoleus infestation and yield in citrus (Citrus aurantifolia). International Journal on Environmental Science. 9 (1): 61 – 66. </v>
      </c>
    </row>
    <row r="32" spans="1:15" ht="43.2" customHeight="1">
      <c r="A32" s="53">
        <v>31</v>
      </c>
      <c r="B32" s="51" t="s">
        <v>369</v>
      </c>
      <c r="C32" s="51" t="s">
        <v>98</v>
      </c>
      <c r="D32" s="51">
        <v>2018</v>
      </c>
      <c r="E32" s="51" t="s">
        <v>88</v>
      </c>
      <c r="F32" s="53">
        <v>9</v>
      </c>
      <c r="G32" s="53">
        <v>1</v>
      </c>
      <c r="H32" s="53" t="s">
        <v>370</v>
      </c>
      <c r="I32" s="51">
        <v>7775</v>
      </c>
      <c r="J32" s="91">
        <f t="shared" si="1"/>
        <v>1</v>
      </c>
      <c r="K32" s="51" t="s">
        <v>25</v>
      </c>
      <c r="L32" s="71" t="s">
        <v>555</v>
      </c>
      <c r="M32" s="70" t="s">
        <v>556</v>
      </c>
      <c r="N32" s="51" t="s">
        <v>424</v>
      </c>
      <c r="O32" s="53" t="str">
        <f t="shared" si="0"/>
        <v>Arya, S. (2018) Effect of Marigold oil (Tageteserecta L.) and its fractions against sitophillusoryzae. International Journal of Biological Sciences. 9 (1): 85-89. DOI: https://doi.org/10.5281/zenodo.15823186</v>
      </c>
    </row>
    <row r="33" spans="1:17" ht="43.2" customHeight="1">
      <c r="A33" s="53">
        <v>32</v>
      </c>
      <c r="B33" s="51" t="s">
        <v>411</v>
      </c>
      <c r="C33" s="51" t="s">
        <v>91</v>
      </c>
      <c r="D33" s="51">
        <v>2018</v>
      </c>
      <c r="E33" s="51" t="s">
        <v>92</v>
      </c>
      <c r="F33" s="53">
        <v>15</v>
      </c>
      <c r="G33" s="53">
        <v>1</v>
      </c>
      <c r="H33" s="53" t="s">
        <v>407</v>
      </c>
      <c r="I33" s="51">
        <v>4662</v>
      </c>
      <c r="J33" s="91">
        <f t="shared" si="1"/>
        <v>1</v>
      </c>
      <c r="K33" s="51" t="s">
        <v>25</v>
      </c>
      <c r="L33" s="64" t="s">
        <v>528</v>
      </c>
      <c r="M33" s="54" t="s">
        <v>529</v>
      </c>
      <c r="N33" s="51" t="s">
        <v>424</v>
      </c>
      <c r="O33" s="53" t="str">
        <f t="shared" si="0"/>
        <v>Arya, S. (2018) Isolation of Phenol Degrading Bacteria from Industrial Waste. Life Science Bulletin. 15 (1): 47-50. DOI: https://doi.org/10.5281/zenodo.15676310</v>
      </c>
    </row>
    <row r="34" spans="1:17" ht="43.2" customHeight="1">
      <c r="A34" s="53">
        <v>33</v>
      </c>
      <c r="B34" s="51" t="s">
        <v>371</v>
      </c>
      <c r="C34" s="51" t="s">
        <v>101</v>
      </c>
      <c r="D34" s="51">
        <v>2018</v>
      </c>
      <c r="E34" s="51" t="s">
        <v>85</v>
      </c>
      <c r="F34" s="53">
        <v>9</v>
      </c>
      <c r="G34" s="53">
        <v>1</v>
      </c>
      <c r="H34" s="53" t="s">
        <v>372</v>
      </c>
      <c r="I34" s="51">
        <v>62958</v>
      </c>
      <c r="J34" s="91">
        <f t="shared" si="1"/>
        <v>1</v>
      </c>
      <c r="K34" s="51" t="s">
        <v>25</v>
      </c>
      <c r="L34" s="51" t="s">
        <v>16</v>
      </c>
      <c r="M34" s="53"/>
      <c r="N34" s="51" t="s">
        <v>424</v>
      </c>
      <c r="O34" s="53" t="str">
        <f t="shared" si="0"/>
        <v xml:space="preserve">Arya, S. (2018) A Scientific Study of Transplanting Date effect on Infestation of Insect Pests of Cabbage. International Journal of Agricultural Sciences. 9 (1): 41-46. </v>
      </c>
    </row>
    <row r="35" spans="1:17" ht="43.2" customHeight="1">
      <c r="A35" s="53">
        <v>34</v>
      </c>
      <c r="B35" s="51" t="s">
        <v>422</v>
      </c>
      <c r="C35" s="51" t="s">
        <v>103</v>
      </c>
      <c r="D35" s="51">
        <v>2018</v>
      </c>
      <c r="E35" s="51" t="s">
        <v>96</v>
      </c>
      <c r="F35" s="53">
        <v>9</v>
      </c>
      <c r="G35" s="53">
        <v>1</v>
      </c>
      <c r="H35" s="53" t="s">
        <v>408</v>
      </c>
      <c r="I35" s="51">
        <v>7783</v>
      </c>
      <c r="J35" s="91">
        <f t="shared" si="1"/>
        <v>1</v>
      </c>
      <c r="K35" s="51" t="s">
        <v>25</v>
      </c>
      <c r="L35" s="52" t="s">
        <v>539</v>
      </c>
      <c r="M35" s="53"/>
      <c r="N35" s="51" t="s">
        <v>424</v>
      </c>
      <c r="O35" s="53" t="str">
        <f t="shared" si="0"/>
        <v xml:space="preserve">Arya, S. (2018) Spectrophotometric Determination of Chromium in River Ganga water samples using 1,5-diphenyl carbazide at Kanpur, India-2018. International Journal of Environmental Science. 9 (1): 36-39. </v>
      </c>
    </row>
    <row r="36" spans="1:17" ht="43.2" customHeight="1">
      <c r="A36" s="53">
        <v>35</v>
      </c>
      <c r="B36" s="51" t="s">
        <v>413</v>
      </c>
      <c r="C36" s="51" t="s">
        <v>101</v>
      </c>
      <c r="D36" s="51">
        <v>2018</v>
      </c>
      <c r="E36" s="51" t="s">
        <v>85</v>
      </c>
      <c r="F36" s="53">
        <v>9</v>
      </c>
      <c r="G36" s="53">
        <v>2</v>
      </c>
      <c r="H36" s="53" t="s">
        <v>390</v>
      </c>
      <c r="I36" s="51">
        <v>62958</v>
      </c>
      <c r="J36" s="91">
        <f t="shared" si="1"/>
        <v>1</v>
      </c>
      <c r="K36" s="51" t="s">
        <v>25</v>
      </c>
      <c r="L36" s="52" t="s">
        <v>105</v>
      </c>
      <c r="M36" s="53"/>
      <c r="N36" s="51" t="s">
        <v>424</v>
      </c>
      <c r="O36" s="53" t="str">
        <f t="shared" si="0"/>
        <v xml:space="preserve">Arya, S. (2018) Effect of herbal formulations on lemon grass oil and Basil oil on MDR Bacteria. International Journal of Agricultural Sciences. 9 (2): 103-109. </v>
      </c>
    </row>
    <row r="37" spans="1:17" ht="43.2" customHeight="1">
      <c r="A37" s="53">
        <v>36</v>
      </c>
      <c r="B37" s="51" t="s">
        <v>412</v>
      </c>
      <c r="C37" s="51" t="s">
        <v>103</v>
      </c>
      <c r="D37" s="51">
        <v>2018</v>
      </c>
      <c r="E37" s="51" t="s">
        <v>96</v>
      </c>
      <c r="F37" s="53">
        <v>9</v>
      </c>
      <c r="G37" s="53">
        <v>2</v>
      </c>
      <c r="H37" s="53" t="s">
        <v>405</v>
      </c>
      <c r="I37" s="51">
        <v>7783</v>
      </c>
      <c r="J37" s="91">
        <f t="shared" si="1"/>
        <v>1</v>
      </c>
      <c r="K37" s="51" t="s">
        <v>25</v>
      </c>
      <c r="L37" s="61" t="s">
        <v>553</v>
      </c>
      <c r="M37" s="53"/>
      <c r="N37" s="51" t="s">
        <v>424</v>
      </c>
      <c r="O37" s="72" t="str">
        <f t="shared" ref="O37:O43" si="2">IF(COUNT(A37:N37)&lt;&gt;0,_xlfn.CONCAT(SUBSTITUTE(N37, ";", ",")," (",D37,") ",B37,". ",C37,". ",F35," (",G37,"): ",H37, ". ", IF(LEFT(L37,15)="https://doi.org",_xlfn.CONCAT("DOI: ",L37),"")), "")</f>
        <v xml:space="preserve">Arya, S. (2018) Green Technology to combat environmental degradation and sustainable food production: A Review. International Journal of Environmental Science. 9 (2): 118-123. </v>
      </c>
    </row>
    <row r="38" spans="1:17" ht="43.2" customHeight="1">
      <c r="A38" s="53">
        <v>37</v>
      </c>
      <c r="B38" s="51" t="s">
        <v>373</v>
      </c>
      <c r="C38" s="51" t="s">
        <v>101</v>
      </c>
      <c r="D38" s="51">
        <v>2018</v>
      </c>
      <c r="E38" s="51" t="s">
        <v>85</v>
      </c>
      <c r="F38" s="53">
        <v>9</v>
      </c>
      <c r="G38" s="53">
        <v>2</v>
      </c>
      <c r="H38" s="53" t="s">
        <v>374</v>
      </c>
      <c r="I38" s="51">
        <v>62958</v>
      </c>
      <c r="J38" s="91">
        <f t="shared" si="1"/>
        <v>1</v>
      </c>
      <c r="K38" s="51" t="s">
        <v>25</v>
      </c>
      <c r="L38" s="52" t="s">
        <v>557</v>
      </c>
      <c r="M38" s="53" t="s">
        <v>558</v>
      </c>
      <c r="N38" s="51" t="s">
        <v>424</v>
      </c>
      <c r="O38" s="72" t="str">
        <f t="shared" si="2"/>
        <v>Arya, S. (2018) Insect Pest Management of Cabbage with the help of ITK Cow Urine. International Journal of Agricultural Sciences. 9 (2): 110-114. DOI: https://doi.org/10.5281/zenodo.15823316</v>
      </c>
    </row>
    <row r="39" spans="1:17" ht="43.2" customHeight="1">
      <c r="A39" s="53">
        <v>38</v>
      </c>
      <c r="B39" s="51" t="s">
        <v>392</v>
      </c>
      <c r="C39" s="51" t="s">
        <v>98</v>
      </c>
      <c r="D39" s="51">
        <v>2018</v>
      </c>
      <c r="E39" s="51" t="s">
        <v>88</v>
      </c>
      <c r="F39" s="53">
        <v>9</v>
      </c>
      <c r="G39" s="53">
        <v>1</v>
      </c>
      <c r="H39" s="53" t="s">
        <v>391</v>
      </c>
      <c r="I39" s="51">
        <v>7775</v>
      </c>
      <c r="J39" s="91">
        <f t="shared" si="1"/>
        <v>1</v>
      </c>
      <c r="K39" s="51" t="s">
        <v>25</v>
      </c>
      <c r="L39" s="62" t="s">
        <v>519</v>
      </c>
      <c r="M39" s="54" t="s">
        <v>520</v>
      </c>
      <c r="N39" s="51" t="s">
        <v>424</v>
      </c>
      <c r="O39" s="72" t="str">
        <f t="shared" si="2"/>
        <v>Arya, S. (2018) Biometrical Studies of Floribunda Roses. International Journal of Biological Sciences. 9 (1): 162-165. DOI: https://doi.org/10.5281/zenodo.15669147</v>
      </c>
    </row>
    <row r="40" spans="1:17" ht="43.2" customHeight="1">
      <c r="A40" s="53">
        <v>39</v>
      </c>
      <c r="B40" s="51" t="s">
        <v>384</v>
      </c>
      <c r="C40" s="51" t="s">
        <v>110</v>
      </c>
      <c r="D40" s="51">
        <v>2019</v>
      </c>
      <c r="E40" s="51" t="s">
        <v>111</v>
      </c>
      <c r="F40" s="53">
        <v>4</v>
      </c>
      <c r="G40" s="53">
        <v>2</v>
      </c>
      <c r="H40" s="53" t="s">
        <v>381</v>
      </c>
      <c r="I40" s="51">
        <v>40827</v>
      </c>
      <c r="J40" s="91">
        <f t="shared" si="1"/>
        <v>1</v>
      </c>
      <c r="K40" s="51" t="s">
        <v>25</v>
      </c>
      <c r="L40" s="65" t="s">
        <v>535</v>
      </c>
      <c r="M40" s="53" t="s">
        <v>536</v>
      </c>
      <c r="N40" s="51" t="s">
        <v>424</v>
      </c>
      <c r="O40" s="72" t="str">
        <f t="shared" si="2"/>
        <v>Arya, S. (2019) Population Dynamics of Citrus butterfly Papillio demoleus on Citrus crop. Remarking an Analisation. 9 (2): 111-117. DOI: https://doi.org/10.5281/zenodo.15697804</v>
      </c>
    </row>
    <row r="41" spans="1:17" ht="43.2" customHeight="1">
      <c r="A41" s="53">
        <v>40</v>
      </c>
      <c r="B41" s="51" t="s">
        <v>420</v>
      </c>
      <c r="C41" s="51" t="s">
        <v>113</v>
      </c>
      <c r="D41" s="51">
        <v>2019</v>
      </c>
      <c r="E41" s="51" t="s">
        <v>114</v>
      </c>
      <c r="F41" s="53">
        <v>6</v>
      </c>
      <c r="G41" s="53">
        <v>8</v>
      </c>
      <c r="H41" s="55" t="s">
        <v>418</v>
      </c>
      <c r="I41" s="51">
        <v>40880</v>
      </c>
      <c r="J41" s="91">
        <f t="shared" si="1"/>
        <v>1</v>
      </c>
      <c r="K41" s="51" t="s">
        <v>25</v>
      </c>
      <c r="L41" s="52" t="s">
        <v>537</v>
      </c>
      <c r="M41" s="54" t="s">
        <v>538</v>
      </c>
      <c r="N41" s="51" t="s">
        <v>424</v>
      </c>
      <c r="O41" s="72" t="str">
        <f t="shared" si="2"/>
        <v>Arya, S. (2019) Studies on leaf miner (Phyllocnistic citrella) in relation to temperature and relative humidity in Kanpur, India. Shrinkhla Ek Shodhparak Vicharak Patrika. 9 (8): 1-3. DOI: https://doi.org/10.5281/zenodo.15697875</v>
      </c>
    </row>
    <row r="42" spans="1:17" ht="43.2" customHeight="1">
      <c r="A42" s="53">
        <v>41</v>
      </c>
      <c r="B42" s="51" t="s">
        <v>419</v>
      </c>
      <c r="C42" s="51" t="s">
        <v>116</v>
      </c>
      <c r="D42" s="51">
        <v>2019</v>
      </c>
      <c r="E42" s="51" t="s">
        <v>117</v>
      </c>
      <c r="F42" s="53">
        <v>6</v>
      </c>
      <c r="G42" s="53">
        <v>3</v>
      </c>
      <c r="H42" s="53" t="s">
        <v>382</v>
      </c>
      <c r="I42" s="56" t="s">
        <v>16</v>
      </c>
      <c r="J42" s="91">
        <f t="shared" si="1"/>
        <v>1</v>
      </c>
      <c r="K42" s="51" t="s">
        <v>118</v>
      </c>
      <c r="L42" s="52" t="s">
        <v>119</v>
      </c>
      <c r="M42" s="53" t="s">
        <v>119</v>
      </c>
      <c r="N42" s="51" t="s">
        <v>424</v>
      </c>
      <c r="O42" s="72" t="str">
        <f t="shared" si="2"/>
        <v xml:space="preserve">Arya, S. (2019) Scientific validation of ITK oil to protect pulses from storage pests. International Journal of Fauna and Biological Studies. 4 (3): 51-54. </v>
      </c>
    </row>
    <row r="43" spans="1:17" ht="43.2" customHeight="1">
      <c r="A43" s="53">
        <v>42</v>
      </c>
      <c r="B43" s="51" t="s">
        <v>473</v>
      </c>
      <c r="C43" s="51" t="s">
        <v>121</v>
      </c>
      <c r="D43" s="51">
        <v>2019</v>
      </c>
      <c r="E43" s="51" t="s">
        <v>122</v>
      </c>
      <c r="F43" s="53">
        <v>1</v>
      </c>
      <c r="G43" s="53">
        <v>2</v>
      </c>
      <c r="H43" s="53" t="s">
        <v>383</v>
      </c>
      <c r="I43" s="51" t="s">
        <v>16</v>
      </c>
      <c r="J43" s="91">
        <f t="shared" si="1"/>
        <v>1</v>
      </c>
      <c r="K43" s="51" t="s">
        <v>25</v>
      </c>
      <c r="L43" s="52" t="s">
        <v>123</v>
      </c>
      <c r="M43" s="53" t="s">
        <v>388</v>
      </c>
      <c r="N43" s="51" t="s">
        <v>424</v>
      </c>
      <c r="O43" s="72" t="str">
        <f t="shared" si="2"/>
        <v>Arya, S. (2019) Evaluation of Bio efficacy of Azadirachta indica and Mentha piperita extract against Papilio demoleus L. on Citrus crop. International Journal of Biological Innovations . 6 (2): 87-89. DOI: https://doi.org/10.46505/IJBI.2019.1210</v>
      </c>
    </row>
    <row r="44" spans="1:17" ht="43.2" customHeight="1">
      <c r="A44" s="53">
        <v>43</v>
      </c>
      <c r="B44" s="51" t="s">
        <v>475</v>
      </c>
      <c r="C44" s="51" t="s">
        <v>87</v>
      </c>
      <c r="D44" s="51">
        <v>2021</v>
      </c>
      <c r="E44" s="51" t="s">
        <v>88</v>
      </c>
      <c r="F44" s="53">
        <v>12</v>
      </c>
      <c r="G44" s="53">
        <v>2</v>
      </c>
      <c r="H44" s="53" t="s">
        <v>474</v>
      </c>
      <c r="I44" s="51" t="s">
        <v>16</v>
      </c>
      <c r="J44" s="91">
        <f t="shared" si="1"/>
        <v>2</v>
      </c>
      <c r="K44" s="51" t="s">
        <v>25</v>
      </c>
      <c r="L44" s="52" t="s">
        <v>125</v>
      </c>
      <c r="M44" s="53" t="s">
        <v>387</v>
      </c>
      <c r="N44" s="51" t="s">
        <v>433</v>
      </c>
      <c r="O44" s="53" t="str">
        <f t="shared" ref="O44:O55" si="3">_xlfn.CONCAT(SUBSTITUTE(N44, ";", ",")," (",D44,") ",B44,". ",C44,". ",F44," (",G44,"): ",H44, ". ", IF(LEFT(L44,15)="https://doi.org",_xlfn.CONCAT("DOI: ",L44),""))</f>
        <v>Rani, D., Arya, S. (2021) Macrozoobenthos diversity of Sai River at Raebareli. International Journal on Biological Sciences. 12 (2): 57-60. DOI: https://doi.org/10.53390/ijbs.v12i2.5</v>
      </c>
    </row>
    <row r="45" spans="1:17" ht="43.2" customHeight="1" thickBot="1">
      <c r="A45" s="53">
        <v>44</v>
      </c>
      <c r="B45" s="51" t="s">
        <v>476</v>
      </c>
      <c r="C45" s="51" t="s">
        <v>127</v>
      </c>
      <c r="D45" s="51">
        <v>2021</v>
      </c>
      <c r="E45" s="51" t="s">
        <v>96</v>
      </c>
      <c r="F45" s="53">
        <v>5</v>
      </c>
      <c r="G45" s="53">
        <v>2</v>
      </c>
      <c r="H45" s="53" t="s">
        <v>477</v>
      </c>
      <c r="I45" s="51" t="s">
        <v>16</v>
      </c>
      <c r="J45" s="91">
        <f t="shared" si="1"/>
        <v>3</v>
      </c>
      <c r="K45" s="51" t="s">
        <v>17</v>
      </c>
      <c r="L45" s="52" t="s">
        <v>128</v>
      </c>
      <c r="M45" s="53" t="s">
        <v>386</v>
      </c>
      <c r="N45" s="51" t="s">
        <v>434</v>
      </c>
      <c r="O45" s="53" t="str">
        <f t="shared" si="3"/>
        <v>Chaudhary, V. K., Arya, S., Singh, P. (2021) EFFECTS OF PESTICIDES ON BIODIVERSITY AND CLIMATE CHANGE. International Journal on Environmental Sciences. 5 (2): 95-99. DOI: https://doi.org/10.53390/ijes.v12i2.1</v>
      </c>
    </row>
    <row r="46" spans="1:17" ht="43.2" customHeight="1" thickBot="1">
      <c r="A46" s="53">
        <v>45</v>
      </c>
      <c r="B46" s="51" t="s">
        <v>478</v>
      </c>
      <c r="C46" s="66" t="s">
        <v>130</v>
      </c>
      <c r="D46" s="51">
        <v>2022</v>
      </c>
      <c r="E46" s="51" t="s">
        <v>122</v>
      </c>
      <c r="F46" s="53">
        <v>4</v>
      </c>
      <c r="G46" s="53">
        <v>1</v>
      </c>
      <c r="H46" s="53" t="s">
        <v>479</v>
      </c>
      <c r="I46" s="51" t="s">
        <v>16</v>
      </c>
      <c r="J46" s="91">
        <f t="shared" si="1"/>
        <v>2</v>
      </c>
      <c r="K46" s="51" t="s">
        <v>17</v>
      </c>
      <c r="L46" s="52" t="s">
        <v>131</v>
      </c>
      <c r="M46" s="53" t="s">
        <v>385</v>
      </c>
      <c r="N46" s="51" t="s">
        <v>435</v>
      </c>
      <c r="O46" s="53" t="str">
        <f t="shared" si="3"/>
        <v>Yadav, V., Arya, S. (2022) Effect of Guard Crops on Population Density of Pea Aphid (Acyrthosiphon pisum Harris) Against Pea (Pisum sativum L.). International Journal of Biological Innovation. 4 (1): 221-226. DOI: https://doi.org/10.46505/IJBI.2022.4124</v>
      </c>
      <c r="Q46" s="69"/>
    </row>
    <row r="47" spans="1:17" ht="44.4" customHeight="1">
      <c r="A47" s="53">
        <v>46</v>
      </c>
      <c r="B47" s="51" t="s">
        <v>480</v>
      </c>
      <c r="C47" s="51" t="s">
        <v>87</v>
      </c>
      <c r="D47" s="51">
        <v>2022</v>
      </c>
      <c r="E47" s="51" t="s">
        <v>88</v>
      </c>
      <c r="F47" s="53">
        <v>13</v>
      </c>
      <c r="G47" s="53">
        <v>1</v>
      </c>
      <c r="H47" s="53" t="s">
        <v>481</v>
      </c>
      <c r="I47" s="51" t="s">
        <v>16</v>
      </c>
      <c r="J47" s="91">
        <f t="shared" si="1"/>
        <v>2</v>
      </c>
      <c r="K47" s="51" t="s">
        <v>17</v>
      </c>
      <c r="L47" s="52" t="s">
        <v>133</v>
      </c>
      <c r="M47" s="53" t="s">
        <v>133</v>
      </c>
      <c r="N47" s="51" t="s">
        <v>435</v>
      </c>
      <c r="O47" s="53" t="str">
        <f t="shared" si="3"/>
        <v xml:space="preserve">Yadav, V., Arya, S. (2022) POPULATION DYNAMICS OF MAJOR INSECT PESTS OF PEA (PISUM SATIVUM L.) IN RELATION TO WEATHER PARAMETERS IN KANPUR, UTTAR PRADESH. International Journal on Biological Sciences. 13 (1): 92-96. </v>
      </c>
    </row>
    <row r="48" spans="1:17" ht="43.2" customHeight="1">
      <c r="A48" s="53">
        <v>47</v>
      </c>
      <c r="B48" s="51" t="s">
        <v>482</v>
      </c>
      <c r="C48" s="51" t="s">
        <v>135</v>
      </c>
      <c r="D48" s="51">
        <v>2022</v>
      </c>
      <c r="E48" s="51" t="s">
        <v>136</v>
      </c>
      <c r="F48" s="53">
        <v>4</v>
      </c>
      <c r="G48" s="53">
        <v>10</v>
      </c>
      <c r="H48" s="57" t="s">
        <v>489</v>
      </c>
      <c r="I48" s="51" t="s">
        <v>16</v>
      </c>
      <c r="J48" s="91">
        <f t="shared" si="1"/>
        <v>3</v>
      </c>
      <c r="K48" s="51" t="s">
        <v>25</v>
      </c>
      <c r="L48" s="52" t="s">
        <v>137</v>
      </c>
      <c r="M48" s="52" t="s">
        <v>137</v>
      </c>
      <c r="N48" s="51" t="s">
        <v>436</v>
      </c>
      <c r="O48" s="53" t="str">
        <f t="shared" si="3"/>
        <v xml:space="preserve">Arya, S., Sudhakar, P., Dwivedi, N. (2022) Pesticides and Its Impact on Biodiversity and Environment. ICONIC RESEARCH AND ENGINEERING JOURNALS. 4 (10): 12-15. </v>
      </c>
    </row>
    <row r="49" spans="1:15" ht="43.2" customHeight="1">
      <c r="A49" s="53">
        <v>48</v>
      </c>
      <c r="B49" s="51" t="s">
        <v>485</v>
      </c>
      <c r="C49" s="51" t="s">
        <v>139</v>
      </c>
      <c r="D49" s="51">
        <v>2022</v>
      </c>
      <c r="E49" s="51" t="s">
        <v>136</v>
      </c>
      <c r="F49" s="53">
        <v>5</v>
      </c>
      <c r="G49" s="53">
        <v>7</v>
      </c>
      <c r="H49" s="53" t="s">
        <v>483</v>
      </c>
      <c r="I49" s="51" t="s">
        <v>16</v>
      </c>
      <c r="J49" s="91">
        <f t="shared" si="1"/>
        <v>2</v>
      </c>
      <c r="K49" s="51" t="s">
        <v>17</v>
      </c>
      <c r="L49" s="52" t="s">
        <v>140</v>
      </c>
      <c r="M49" s="52" t="s">
        <v>140</v>
      </c>
      <c r="N49" s="51" t="s">
        <v>437</v>
      </c>
      <c r="O49" s="53" t="str">
        <f t="shared" si="3"/>
        <v xml:space="preserve">Dubey, I., Arya, S. (2022) Fish Diversity and Climate Change: A Review. ICONIC RESEARCH AND ENGINEERING (IRE) JOURNALS. 5 (7): 88-91. </v>
      </c>
    </row>
    <row r="50" spans="1:15" ht="43.2" customHeight="1">
      <c r="A50" s="53">
        <v>49</v>
      </c>
      <c r="B50" s="51" t="s">
        <v>486</v>
      </c>
      <c r="C50" s="51" t="s">
        <v>139</v>
      </c>
      <c r="D50" s="51">
        <v>2022</v>
      </c>
      <c r="E50" s="51" t="s">
        <v>136</v>
      </c>
      <c r="F50" s="53">
        <v>6</v>
      </c>
      <c r="G50" s="53">
        <v>3</v>
      </c>
      <c r="H50" s="55" t="s">
        <v>488</v>
      </c>
      <c r="I50" s="51" t="s">
        <v>16</v>
      </c>
      <c r="J50" s="91">
        <f t="shared" si="1"/>
        <v>2</v>
      </c>
      <c r="K50" s="51" t="s">
        <v>17</v>
      </c>
      <c r="L50" s="52" t="s">
        <v>142</v>
      </c>
      <c r="M50" s="53" t="s">
        <v>142</v>
      </c>
      <c r="N50" s="51" t="s">
        <v>438</v>
      </c>
      <c r="O50" s="53" t="str">
        <f t="shared" si="3"/>
        <v xml:space="preserve">Singh, R., Sunita, A. (2022) Seasonal Variation in Phytoplankton Diversity in River Sai at Unnao District of U.P. ICONIC RESEARCH AND ENGINEERING (IRE) JOURNALS. 6 (3): 5-8. </v>
      </c>
    </row>
    <row r="51" spans="1:15" ht="43.2" customHeight="1">
      <c r="A51" s="53">
        <v>50</v>
      </c>
      <c r="B51" s="51" t="s">
        <v>487</v>
      </c>
      <c r="C51" s="51" t="s">
        <v>144</v>
      </c>
      <c r="D51" s="51">
        <v>2023</v>
      </c>
      <c r="E51" s="58" t="s">
        <v>145</v>
      </c>
      <c r="F51" s="53">
        <v>9</v>
      </c>
      <c r="G51" s="53">
        <v>1</v>
      </c>
      <c r="H51" s="53" t="s">
        <v>484</v>
      </c>
      <c r="I51" s="51" t="s">
        <v>146</v>
      </c>
      <c r="J51" s="91">
        <f t="shared" si="1"/>
        <v>2</v>
      </c>
      <c r="K51" s="51" t="s">
        <v>25</v>
      </c>
      <c r="L51" s="52" t="s">
        <v>521</v>
      </c>
      <c r="M51" s="54" t="s">
        <v>524</v>
      </c>
      <c r="N51" s="51" t="s">
        <v>439</v>
      </c>
      <c r="O51" s="53" t="str">
        <f t="shared" si="3"/>
        <v>Arya, S., Sachan, R. (2023) Studies on Pathogenicity of Nematode Infecting Roses. International Journal of Zoological Investigations. 9 (1): 392 – 397. DOI: https://doi.org/10.33745/ijzi.2023.v09i01.044</v>
      </c>
    </row>
    <row r="52" spans="1:15" ht="43.2" customHeight="1">
      <c r="A52" s="53">
        <v>51</v>
      </c>
      <c r="B52" s="51" t="s">
        <v>147</v>
      </c>
      <c r="C52" s="51" t="s">
        <v>148</v>
      </c>
      <c r="D52" s="51">
        <v>2023</v>
      </c>
      <c r="E52" s="58" t="s">
        <v>149</v>
      </c>
      <c r="F52" s="53">
        <v>8</v>
      </c>
      <c r="G52" s="53">
        <v>6</v>
      </c>
      <c r="H52" s="53" t="s">
        <v>497</v>
      </c>
      <c r="I52" s="51" t="s">
        <v>146</v>
      </c>
      <c r="J52" s="91">
        <f t="shared" si="1"/>
        <v>2</v>
      </c>
      <c r="K52" s="51" t="s">
        <v>25</v>
      </c>
      <c r="L52" s="61" t="s">
        <v>594</v>
      </c>
      <c r="M52" s="53" t="s">
        <v>496</v>
      </c>
      <c r="N52" s="51" t="s">
        <v>439</v>
      </c>
      <c r="O52" s="53" t="str">
        <f t="shared" si="3"/>
        <v>Arya, S., Sachan, R. (2023) Bionomics and morphometric studies of tobacco caterpillar (Spodoptera litura) on rose plants. International Journal of Entomology Research. 8 (6): 50-52. DOI: https://doi.org/10.5281/zenodo.17055708</v>
      </c>
    </row>
    <row r="53" spans="1:15" ht="43.2" customHeight="1">
      <c r="A53" s="53">
        <v>52</v>
      </c>
      <c r="B53" s="51" t="s">
        <v>495</v>
      </c>
      <c r="C53" s="51" t="s">
        <v>116</v>
      </c>
      <c r="D53" s="51">
        <v>2023</v>
      </c>
      <c r="E53" s="58" t="s">
        <v>151</v>
      </c>
      <c r="F53" s="53">
        <v>10</v>
      </c>
      <c r="G53" s="53">
        <v>3</v>
      </c>
      <c r="H53" s="53" t="s">
        <v>493</v>
      </c>
      <c r="I53" s="51" t="s">
        <v>16</v>
      </c>
      <c r="J53" s="91">
        <f t="shared" si="1"/>
        <v>4</v>
      </c>
      <c r="K53" s="51" t="s">
        <v>17</v>
      </c>
      <c r="L53" s="52" t="s">
        <v>152</v>
      </c>
      <c r="M53" s="53" t="s">
        <v>152</v>
      </c>
      <c r="N53" s="51" t="s">
        <v>440</v>
      </c>
      <c r="O53" s="53" t="str">
        <f t="shared" si="3"/>
        <v xml:space="preserve">Goel, R., Arya, S., Rani, D., Shukla, G. (2023) Diversity and distribution of aquatic insects in Sai River at Raebareli, U.P.. International Journal of Fauna and Biological Studies. 10 (3): 16-18. </v>
      </c>
    </row>
    <row r="54" spans="1:15" ht="43.2" customHeight="1">
      <c r="A54" s="53">
        <v>53</v>
      </c>
      <c r="B54" s="53" t="s">
        <v>533</v>
      </c>
      <c r="C54" s="51" t="s">
        <v>87</v>
      </c>
      <c r="D54" s="51">
        <v>2023</v>
      </c>
      <c r="E54" s="58" t="s">
        <v>88</v>
      </c>
      <c r="F54" s="53">
        <v>14</v>
      </c>
      <c r="G54" s="53">
        <v>2</v>
      </c>
      <c r="H54" s="53" t="s">
        <v>492</v>
      </c>
      <c r="I54" s="51" t="s">
        <v>16</v>
      </c>
      <c r="J54" s="91">
        <f t="shared" si="1"/>
        <v>4</v>
      </c>
      <c r="K54" s="51" t="s">
        <v>17</v>
      </c>
      <c r="L54" s="59" t="s">
        <v>490</v>
      </c>
      <c r="M54" s="54" t="s">
        <v>490</v>
      </c>
      <c r="N54" s="51" t="s">
        <v>491</v>
      </c>
      <c r="O54" s="53" t="str">
        <f t="shared" si="3"/>
        <v xml:space="preserve">Rani, K., Singh, S., Prakash, S., Arya, S. (2023) A REVIEW ON BEHAVIOR OF MUSCOVY DUCK (CAIRINA MOSCHATA). International Journal on Biological Sciences. 14 (2): 74-80. </v>
      </c>
    </row>
    <row r="55" spans="1:15" ht="43.2" customHeight="1">
      <c r="A55" s="53">
        <v>54</v>
      </c>
      <c r="B55" s="51" t="s">
        <v>153</v>
      </c>
      <c r="C55" s="51" t="s">
        <v>87</v>
      </c>
      <c r="D55" s="51">
        <v>2022</v>
      </c>
      <c r="E55" s="58" t="s">
        <v>88</v>
      </c>
      <c r="F55" s="53">
        <v>13</v>
      </c>
      <c r="G55" s="53">
        <v>2</v>
      </c>
      <c r="H55" s="53" t="s">
        <v>498</v>
      </c>
      <c r="I55" s="51" t="s">
        <v>16</v>
      </c>
      <c r="J55" s="91">
        <f t="shared" si="1"/>
        <v>3</v>
      </c>
      <c r="K55" s="51" t="s">
        <v>17</v>
      </c>
      <c r="L55" s="52" t="s">
        <v>499</v>
      </c>
      <c r="M55" s="52" t="s">
        <v>389</v>
      </c>
      <c r="N55" s="51" t="s">
        <v>441</v>
      </c>
      <c r="O55" s="53" t="str">
        <f t="shared" si="3"/>
        <v>Goel, R., Arya, S., Singh, R. (2022) IMPACT OF PYRETHROID INSECTICIDES ON THE HAEMATOLOGY OF CHANNA PUNCTATA (BLOCH). International Journal on Biological Sciences. 13 (2): 109-111. DOI: https://doi.org/10.53390/ijbs.v13i2.2</v>
      </c>
    </row>
    <row r="56" spans="1:15" ht="43.2" customHeight="1">
      <c r="A56" s="53">
        <v>55</v>
      </c>
      <c r="B56" s="51" t="s">
        <v>154</v>
      </c>
      <c r="C56" s="51" t="s">
        <v>155</v>
      </c>
      <c r="D56" s="51">
        <v>2024</v>
      </c>
      <c r="E56" s="51" t="s">
        <v>156</v>
      </c>
      <c r="F56" s="53">
        <v>6</v>
      </c>
      <c r="G56" s="53">
        <v>1</v>
      </c>
      <c r="H56" s="56" t="s">
        <v>500</v>
      </c>
      <c r="I56" s="51" t="s">
        <v>16</v>
      </c>
      <c r="J56" s="91">
        <f t="shared" si="1"/>
        <v>4</v>
      </c>
      <c r="K56" s="51" t="s">
        <v>17</v>
      </c>
      <c r="L56" s="52" t="s">
        <v>544</v>
      </c>
      <c r="M56" s="54" t="s">
        <v>490</v>
      </c>
      <c r="N56" s="51" t="s">
        <v>442</v>
      </c>
      <c r="O56" s="53" t="str">
        <f t="shared" ref="O56:O62" si="4">_xlfn.CONCAT(SUBSTITUTE(N56, ";", ",")," (",D56,") ",B56,". ",C56,". ",F56," (",G56,"): ",H56, ". ", IF(LEFT(L56,15)="https://doi.org",_xlfn.CONCAT("DOI: ",L56),""))</f>
        <v>Rani K., Singh S., Prakash S., Arya S. (2024) Role of pesticides in biodiversity loss. International Journal of Bioscience and Biochemistry. 6 (1): 01-03. DOI: https://doi.org/10.33545/26646536.2024.v6.i1a.47</v>
      </c>
    </row>
    <row r="57" spans="1:15" ht="43.2" customHeight="1">
      <c r="A57" s="53">
        <v>56</v>
      </c>
      <c r="B57" s="51" t="s">
        <v>157</v>
      </c>
      <c r="C57" s="51" t="s">
        <v>116</v>
      </c>
      <c r="D57" s="51">
        <v>2024</v>
      </c>
      <c r="E57" s="51" t="s">
        <v>151</v>
      </c>
      <c r="F57" s="53">
        <v>11</v>
      </c>
      <c r="G57" s="53">
        <v>1</v>
      </c>
      <c r="H57" s="53" t="s">
        <v>501</v>
      </c>
      <c r="I57" s="51" t="s">
        <v>16</v>
      </c>
      <c r="J57" s="91">
        <f t="shared" si="1"/>
        <v>3</v>
      </c>
      <c r="K57" s="51" t="s">
        <v>25</v>
      </c>
      <c r="L57" s="52" t="s">
        <v>158</v>
      </c>
      <c r="M57" s="53" t="s">
        <v>398</v>
      </c>
      <c r="N57" s="51" t="s">
        <v>443</v>
      </c>
      <c r="O57" s="53" t="str">
        <f t="shared" si="4"/>
        <v>Arya, S., Rani, D., Singh, R. (2024) Sarus crane, biodiversity and pesticides: A review. International Journal of Fauna and Biological Studies. 11 (1): 29-31. DOI: https://doi.org/10.22271/23940522.2024.v11.i1a.1005</v>
      </c>
    </row>
    <row r="58" spans="1:15" ht="43.2" customHeight="1">
      <c r="A58" s="53">
        <v>57</v>
      </c>
      <c r="B58" s="51" t="s">
        <v>559</v>
      </c>
      <c r="C58" s="51" t="s">
        <v>160</v>
      </c>
      <c r="D58" s="51">
        <v>2024</v>
      </c>
      <c r="E58" s="51" t="s">
        <v>161</v>
      </c>
      <c r="F58" s="53">
        <v>27</v>
      </c>
      <c r="G58" s="53">
        <v>2</v>
      </c>
      <c r="H58" s="53" t="s">
        <v>494</v>
      </c>
      <c r="I58" s="60" t="s">
        <v>162</v>
      </c>
      <c r="J58" s="91">
        <f t="shared" si="1"/>
        <v>2</v>
      </c>
      <c r="K58" s="51" t="s">
        <v>17</v>
      </c>
      <c r="L58" s="61" t="s">
        <v>592</v>
      </c>
      <c r="M58" s="53" t="s">
        <v>448</v>
      </c>
      <c r="N58" s="51" t="s">
        <v>449</v>
      </c>
      <c r="O58" s="53" t="str">
        <f>_xlfn.CONCAT(SUBSTITUTE(N58, ";", ",")," (",D58,") ",B58,". ",C58,". ",F58," (",G58,"): ",H58, ". ", IF(LEFT(L58,15)="https://doi.org",_xlfn.CONCAT("DOI: ",L58),""))</f>
        <v>Sachan, R., Arya, S. (2024) POPULATION DYNAMICS OF CHAFER BEETLE, OXYCETONIA VERSICOLOR (FABRICUS) ON ROSA CHINENSIS AND ROSA HYBRIDA. JOURNAL OF EXPERIMENTAL ZOOLOGY INDIA. 27 (2): 1605-1608. DOI: https://doi.org/10.51470/JEZ.2024.27.2.1605</v>
      </c>
    </row>
    <row r="59" spans="1:15" ht="43.2" customHeight="1">
      <c r="A59" s="53">
        <v>58</v>
      </c>
      <c r="B59" s="51" t="s">
        <v>393</v>
      </c>
      <c r="C59" s="51" t="s">
        <v>164</v>
      </c>
      <c r="D59" s="51">
        <v>2024</v>
      </c>
      <c r="E59" s="51" t="s">
        <v>122</v>
      </c>
      <c r="F59" s="53">
        <v>6</v>
      </c>
      <c r="G59" s="53">
        <v>1</v>
      </c>
      <c r="H59" s="53" t="s">
        <v>394</v>
      </c>
      <c r="I59" s="51" t="s">
        <v>16</v>
      </c>
      <c r="J59" s="91">
        <f t="shared" si="1"/>
        <v>3</v>
      </c>
      <c r="K59" s="51" t="s">
        <v>17</v>
      </c>
      <c r="L59" s="52" t="s">
        <v>165</v>
      </c>
      <c r="M59" s="53" t="s">
        <v>395</v>
      </c>
      <c r="N59" s="51" t="s">
        <v>444</v>
      </c>
      <c r="O59" s="53" t="str">
        <f t="shared" si="4"/>
        <v>Rani K., Arya S., Mishra B.K. (2024) EFFECT OF ARSENIC ON AQUATIC ANIMALS: A REVIEW. International Journal of Biological Innovations. 6 (1): 58-64. DOI: https://doi.org/10.46505/IJBI.2024.6108</v>
      </c>
    </row>
    <row r="60" spans="1:15" ht="43.2" customHeight="1">
      <c r="A60" s="53">
        <v>59</v>
      </c>
      <c r="B60" s="53" t="s">
        <v>166</v>
      </c>
      <c r="C60" s="53" t="s">
        <v>139</v>
      </c>
      <c r="D60" s="53">
        <v>2024</v>
      </c>
      <c r="E60" s="53" t="s">
        <v>136</v>
      </c>
      <c r="F60" s="53">
        <v>8</v>
      </c>
      <c r="G60" s="53">
        <v>3</v>
      </c>
      <c r="H60" s="53" t="s">
        <v>167</v>
      </c>
      <c r="I60" s="56" t="s">
        <v>16</v>
      </c>
      <c r="J60" s="91">
        <f t="shared" si="1"/>
        <v>2</v>
      </c>
      <c r="K60" s="53" t="s">
        <v>17</v>
      </c>
      <c r="L60" s="52" t="s">
        <v>542</v>
      </c>
      <c r="M60" s="54" t="s">
        <v>541</v>
      </c>
      <c r="N60" s="51" t="s">
        <v>450</v>
      </c>
      <c r="O60" s="53" t="str">
        <f t="shared" si="4"/>
        <v>Hemprabha, Arya, S. (2024) Sustainable Fisheries: Reducing Poverty through Byproduct Utilization. ICONIC RESEARCH AND ENGINEERING (IRE) JOURNALS. 8 (3): 478-485. DOI: https://doi.org/10.5281/zenodo.15785018</v>
      </c>
    </row>
    <row r="61" spans="1:15" ht="43.2" customHeight="1">
      <c r="A61" s="53">
        <v>60</v>
      </c>
      <c r="B61" s="53" t="s">
        <v>168</v>
      </c>
      <c r="C61" s="53" t="s">
        <v>169</v>
      </c>
      <c r="D61" s="53">
        <v>2025</v>
      </c>
      <c r="E61" s="53" t="s">
        <v>136</v>
      </c>
      <c r="F61" s="53">
        <v>8</v>
      </c>
      <c r="G61" s="53">
        <v>7</v>
      </c>
      <c r="H61" s="53" t="s">
        <v>170</v>
      </c>
      <c r="I61" s="53" t="s">
        <v>16</v>
      </c>
      <c r="J61" s="91">
        <f t="shared" si="1"/>
        <v>2</v>
      </c>
      <c r="K61" s="53" t="s">
        <v>25</v>
      </c>
      <c r="L61" s="70" t="s">
        <v>591</v>
      </c>
      <c r="M61" s="53" t="s">
        <v>396</v>
      </c>
      <c r="N61" s="51" t="s">
        <v>445</v>
      </c>
      <c r="O61" s="53" t="str">
        <f t="shared" si="4"/>
        <v>Arya, S., Hemprabha (2025) Role of Metagenomics in Modern Science: A Review. Iconic Research and Engineering Journals. 8 (7): 243-440. DOI: https://doi.org/10.5281/zenodo.16890701</v>
      </c>
    </row>
    <row r="62" spans="1:15" ht="43.2" customHeight="1">
      <c r="A62" s="53">
        <v>61</v>
      </c>
      <c r="B62" s="53" t="s">
        <v>171</v>
      </c>
      <c r="C62" s="53" t="s">
        <v>116</v>
      </c>
      <c r="D62" s="53">
        <v>2025</v>
      </c>
      <c r="E62" s="53" t="s">
        <v>151</v>
      </c>
      <c r="F62" s="53">
        <v>11</v>
      </c>
      <c r="G62" s="53">
        <v>6</v>
      </c>
      <c r="H62" s="53" t="s">
        <v>172</v>
      </c>
      <c r="I62" s="53" t="s">
        <v>16</v>
      </c>
      <c r="J62" s="91">
        <f t="shared" si="1"/>
        <v>1</v>
      </c>
      <c r="K62" s="53" t="s">
        <v>25</v>
      </c>
      <c r="L62" s="54" t="s">
        <v>173</v>
      </c>
      <c r="M62" s="54" t="s">
        <v>397</v>
      </c>
      <c r="N62" s="51" t="s">
        <v>424</v>
      </c>
      <c r="O62" s="53" t="str">
        <f t="shared" si="4"/>
        <v>Arya, S. (2025) Wetland Ecosystem: A better place for rich biodiversity. International Journal of Fauna and Biological Studies. 11 (6): 106-110. DOI: https://doi.org/10.22271/23940522.2024.v11.i6b.1066</v>
      </c>
    </row>
    <row r="63" spans="1:15" ht="43.2" customHeight="1">
      <c r="A63" s="53">
        <v>62</v>
      </c>
      <c r="B63" s="53" t="s">
        <v>532</v>
      </c>
      <c r="C63" s="53" t="s">
        <v>144</v>
      </c>
      <c r="D63" s="53">
        <v>2025</v>
      </c>
      <c r="E63" s="53" t="s">
        <v>145</v>
      </c>
      <c r="F63" s="53">
        <v>11</v>
      </c>
      <c r="G63" s="53">
        <v>1</v>
      </c>
      <c r="H63" s="53" t="s">
        <v>531</v>
      </c>
      <c r="I63" s="53" t="s">
        <v>146</v>
      </c>
      <c r="J63" s="91">
        <f t="shared" si="1"/>
        <v>2</v>
      </c>
      <c r="K63" s="53" t="s">
        <v>17</v>
      </c>
      <c r="L63" s="53" t="s">
        <v>530</v>
      </c>
      <c r="M63" s="54" t="s">
        <v>534</v>
      </c>
      <c r="N63" s="53" t="s">
        <v>450</v>
      </c>
      <c r="O63" s="72" t="str">
        <f>IF(COUNT(A63:N63)&lt;&gt;0,_xlfn.CONCAT(SUBSTITUTE(N63, ";", ",")," (",D63,") ",B63,". ",C63,". ",F61," (",G63,"): ",H63, ". ", IF(LEFT(L63,15)="https://doi.org",_xlfn.CONCAT("DOI: ",L63),"")), "")</f>
        <v>Hemprabha, Arya, S. (2025) Impact of Seasonal Variation on Physiochemical Parameters in Ganga River and Bhimsen Pond Water, Kanpur, India. International Journal of Zoological Investigations. 8 (1): 752-759. DOI: https://doi.org/10.33745/ijzi.2025.v11i01.079</v>
      </c>
    </row>
    <row r="64" spans="1:15" ht="43.2" customHeight="1">
      <c r="A64" s="53">
        <v>63</v>
      </c>
      <c r="B64" s="53" t="s">
        <v>552</v>
      </c>
      <c r="C64" s="53" t="s">
        <v>87</v>
      </c>
      <c r="D64" s="53">
        <v>2025</v>
      </c>
      <c r="E64" s="53" t="s">
        <v>88</v>
      </c>
      <c r="F64" s="53">
        <v>16</v>
      </c>
      <c r="G64" s="53">
        <v>1</v>
      </c>
      <c r="H64" s="53" t="s">
        <v>546</v>
      </c>
      <c r="I64" s="53" t="s">
        <v>16</v>
      </c>
      <c r="J64" s="91">
        <f t="shared" si="1"/>
        <v>3</v>
      </c>
      <c r="K64" s="53" t="s">
        <v>17</v>
      </c>
      <c r="L64" s="53"/>
      <c r="M64" s="53"/>
      <c r="N64" s="53" t="s">
        <v>549</v>
      </c>
      <c r="O64" s="53" t="str">
        <f>_xlfn.CONCAT(SUBSTITUTE(N64, ";", ",")," (",D64,") ",B64,". ",C64,". ",F64," (",G64,"): ",H64, ". ", IF(LEFT(L64,15)="https://doi.org",_xlfn.CONCAT("DOI: ",L64),""))</f>
        <v xml:space="preserve">Sharma, R., Singh, R., Arya, S. (2025) Study of Morphological Characters, Growth and Yield Yield Performance of Eri Silkworm (Samiya ricini Donovan) Ecoraces. International Journal on Biological Sciences. 16 (1): 70-80. </v>
      </c>
    </row>
    <row r="65" spans="1:15" ht="43.2" customHeight="1">
      <c r="A65" s="53">
        <v>64</v>
      </c>
      <c r="B65" s="53" t="s">
        <v>547</v>
      </c>
      <c r="C65" s="53" t="s">
        <v>103</v>
      </c>
      <c r="D65" s="53">
        <v>2025</v>
      </c>
      <c r="E65" s="53" t="s">
        <v>96</v>
      </c>
      <c r="F65" s="53">
        <v>16</v>
      </c>
      <c r="G65" s="53">
        <v>2</v>
      </c>
      <c r="H65" s="53" t="s">
        <v>548</v>
      </c>
      <c r="I65" s="53" t="s">
        <v>16</v>
      </c>
      <c r="J65" s="91">
        <f t="shared" si="1"/>
        <v>3</v>
      </c>
      <c r="K65" s="53" t="s">
        <v>17</v>
      </c>
      <c r="L65" s="53"/>
      <c r="M65" s="53"/>
      <c r="N65" s="53" t="s">
        <v>550</v>
      </c>
      <c r="O65" s="53" t="str">
        <f>_xlfn.CONCAT(SUBSTITUTE(N65, ";", ",")," (",D65,") ",B65,". ",C65,". ",F65," (",G65,"): ",H65, ". ", IF(LEFT(L65,15)="https://doi.org",_xlfn.CONCAT("DOI: ",L65),""))</f>
        <v xml:space="preserve">Sharma, R., Arya, S., Singh, R. (2025) Pesticides, Herbicides and Their Effects on Population. International Journal of Environmental Science. 16 (2): 110-119. </v>
      </c>
    </row>
    <row r="66" spans="1:15" ht="43.2" customHeight="1">
      <c r="A66" s="67">
        <v>65</v>
      </c>
      <c r="B66" s="72" t="s">
        <v>560</v>
      </c>
      <c r="C66" s="67" t="s">
        <v>561</v>
      </c>
      <c r="D66" s="67">
        <v>2025</v>
      </c>
      <c r="E66" s="67" t="s">
        <v>564</v>
      </c>
      <c r="F66" s="67">
        <v>46</v>
      </c>
      <c r="G66" s="67">
        <v>13</v>
      </c>
      <c r="H66" s="67" t="s">
        <v>565</v>
      </c>
      <c r="J66" s="91">
        <f t="shared" si="1"/>
        <v>2</v>
      </c>
      <c r="K66" s="67" t="s">
        <v>25</v>
      </c>
      <c r="L66" s="68" t="s">
        <v>563</v>
      </c>
      <c r="M66" t="s">
        <v>562</v>
      </c>
      <c r="N66" s="67" t="s">
        <v>439</v>
      </c>
      <c r="O66" s="72" t="str">
        <f t="shared" ref="O66:O77" si="5">IF(COUNT(A66:N66)&lt;&gt;0,_xlfn.CONCAT(SUBSTITUTE(N66, ";", ",")," (",D66,") ",B66,". ",C66,". ",F64," (",G66,"): ",H66, ". ", IF(LEFT(L66,15)="https://doi.org",_xlfn.CONCAT("DOI: ",L66),"")), "")</f>
        <v>Arya, S., Sachan, R. (2025) Life Table Parameters of the Tobacco Caterpillar [Spodoptera litura (Fab.)] on Ornamental Roses. Uttar Pradesh Journal of Zoology. 16 (13): 267-278. DOI: https://doi.org/10.56557/upjoz/2025/v46i135105</v>
      </c>
    </row>
    <row r="67" spans="1:15" ht="43.2" customHeight="1">
      <c r="A67" s="67">
        <v>66</v>
      </c>
      <c r="B67" t="s">
        <v>595</v>
      </c>
      <c r="C67" s="67" t="s">
        <v>144</v>
      </c>
      <c r="D67" s="67">
        <v>2025</v>
      </c>
      <c r="E67" s="67" t="s">
        <v>122</v>
      </c>
      <c r="F67" s="67">
        <v>7</v>
      </c>
      <c r="G67" s="67">
        <v>2</v>
      </c>
      <c r="H67" s="67" t="s">
        <v>596</v>
      </c>
      <c r="J67" s="91">
        <f>LEN(N67)-LEN(SUBSTITUTE(N67,";",""))+1</f>
        <v>2</v>
      </c>
      <c r="K67" s="67" t="s">
        <v>17</v>
      </c>
      <c r="L67" s="68" t="s">
        <v>598</v>
      </c>
      <c r="M67" s="34" t="s">
        <v>597</v>
      </c>
      <c r="N67" s="67" t="s">
        <v>438</v>
      </c>
      <c r="O67" s="72" t="str">
        <f t="shared" si="5"/>
        <v>Singh, R., Sunita, A. (2025) HERITABILITY, GENETIC ADVANCE AND COVARIANCE STUDIES IN HYBRID TEA ROSES. International Journal of Zoological Investigations. 16 (2): 221-229. DOI: https://doi.org/10.5281/zenodo.17137149</v>
      </c>
    </row>
    <row r="68" spans="1:15" ht="43.2" customHeight="1">
      <c r="O68" s="72" t="str">
        <f t="shared" si="5"/>
        <v/>
      </c>
    </row>
    <row r="69" spans="1:15" ht="43.2" customHeight="1">
      <c r="O69" s="72" t="str">
        <f t="shared" si="5"/>
        <v/>
      </c>
    </row>
    <row r="70" spans="1:15" ht="43.2" customHeight="1">
      <c r="O70" s="72" t="str">
        <f t="shared" si="5"/>
        <v/>
      </c>
    </row>
    <row r="71" spans="1:15" ht="43.2" customHeight="1">
      <c r="O71" s="72" t="str">
        <f t="shared" si="5"/>
        <v/>
      </c>
    </row>
    <row r="72" spans="1:15" ht="43.2" customHeight="1">
      <c r="O72" s="72" t="str">
        <f t="shared" si="5"/>
        <v/>
      </c>
    </row>
    <row r="73" spans="1:15" ht="43.2" customHeight="1">
      <c r="O73" s="72" t="str">
        <f t="shared" si="5"/>
        <v/>
      </c>
    </row>
    <row r="74" spans="1:15" ht="43.2" customHeight="1">
      <c r="O74" s="72" t="str">
        <f t="shared" si="5"/>
        <v/>
      </c>
    </row>
    <row r="75" spans="1:15" ht="43.2" customHeight="1">
      <c r="O75" s="72" t="str">
        <f t="shared" si="5"/>
        <v/>
      </c>
    </row>
    <row r="76" spans="1:15" ht="43.2" customHeight="1">
      <c r="O76" s="72" t="str">
        <f t="shared" si="5"/>
        <v/>
      </c>
    </row>
    <row r="77" spans="1:15" ht="43.2" customHeight="1">
      <c r="O77" s="72" t="str">
        <f t="shared" si="5"/>
        <v/>
      </c>
    </row>
  </sheetData>
  <autoFilter ref="B1:L62" xr:uid="{B86B0C5F-3C7A-4DFA-8262-18CDDB72D407}"/>
  <phoneticPr fontId="5" type="noConversion"/>
  <hyperlinks>
    <hyperlink ref="L56" r:id="rId1" display="https://dx.doi.org/10.33545/26646536.2024.v6.i1a.47" xr:uid="{7E19164F-EB49-4909-A787-B1FC69338129}"/>
    <hyperlink ref="L13" r:id="rId2" xr:uid="{E2B88607-DB60-48E0-9F3F-FE825FC5917E}"/>
    <hyperlink ref="L22" r:id="rId3" xr:uid="{D3EED5D0-F187-4FB1-842E-42E68C009F81}"/>
    <hyperlink ref="L30" r:id="rId4" xr:uid="{03E9C74E-324C-44DC-91AB-CFECE4362CCB}"/>
    <hyperlink ref="L35" r:id="rId5" xr:uid="{A6AE41EE-0DB0-44B7-B6A1-09B4A5C4D590}"/>
    <hyperlink ref="L36" r:id="rId6" xr:uid="{6EC3FC89-2874-4391-9418-B15DF9BD17BA}"/>
    <hyperlink ref="L37" r:id="rId7" xr:uid="{4E227E20-5D78-4960-828B-4FB892F69935}"/>
    <hyperlink ref="L42" r:id="rId8" xr:uid="{CF80D6E9-FC01-41DE-AE5B-C18A8FEE4B61}"/>
    <hyperlink ref="L43" r:id="rId9" xr:uid="{8268F96D-EE6E-424F-A780-A9A621B1C35E}"/>
    <hyperlink ref="L9" r:id="rId10" xr:uid="{6867DEF7-4BA1-4BF3-B425-3F8967541E72}"/>
    <hyperlink ref="L49" r:id="rId11" xr:uid="{4E9033FC-A61F-4AD0-BC6E-D7421AC28653}"/>
    <hyperlink ref="L53" r:id="rId12" xr:uid="{DE3778B1-705A-49E1-A100-75DA33795FA6}"/>
    <hyperlink ref="L59" r:id="rId13" xr:uid="{477017B3-6F7C-49B3-BFE7-B938F0C3100E}"/>
    <hyperlink ref="L19" r:id="rId14" xr:uid="{C88FE0F4-D228-4503-BF70-DBE03BC1CBA6}"/>
    <hyperlink ref="L5" r:id="rId15" xr:uid="{31443853-D09F-4F84-954E-7CA1C491F26B}"/>
    <hyperlink ref="L6" r:id="rId16" xr:uid="{0E4C160D-27D4-4820-A77F-2EAA9F203707}"/>
    <hyperlink ref="L7" r:id="rId17" xr:uid="{ACA4D640-165B-4F8B-BF3D-DBAB68382E57}"/>
    <hyperlink ref="L11" r:id="rId18" xr:uid="{BC957234-9508-4452-B750-7DF5EC1A82F4}"/>
    <hyperlink ref="L15" r:id="rId19" xr:uid="{28CB395D-13FE-43C2-BC2A-83EF346B04DA}"/>
    <hyperlink ref="L16" r:id="rId20" xr:uid="{4E3641D7-9236-41F3-A2E8-7DFE0D56395D}"/>
    <hyperlink ref="L17" r:id="rId21" xr:uid="{E314DAFE-489B-44AD-B143-AB69A26DB205}"/>
    <hyperlink ref="L20" r:id="rId22" xr:uid="{46851F44-0B2B-41AC-911A-7A55F0724FAD}"/>
    <hyperlink ref="L21" r:id="rId23" xr:uid="{B135E44C-0B39-4DEC-BEA6-373B3C21A245}"/>
    <hyperlink ref="L23" r:id="rId24" xr:uid="{C3BC703A-7189-4836-8AC5-30C4B58AF752}"/>
    <hyperlink ref="L24" r:id="rId25" xr:uid="{FABC4DDC-CDB9-4B67-93B2-A76C80983B06}"/>
    <hyperlink ref="L25" r:id="rId26" xr:uid="{902BA5BE-7542-45C9-A543-186FEE73E7FB}"/>
    <hyperlink ref="L44" r:id="rId27" xr:uid="{E89D8D04-2626-4DD1-BC43-3E8499E23866}"/>
    <hyperlink ref="L46" r:id="rId28" xr:uid="{9BF0ABF8-76D5-4F4D-835C-53C7E28686EB}"/>
    <hyperlink ref="L47" r:id="rId29" xr:uid="{8983D919-2AE3-4D93-9C5A-2AB6FC2614E1}"/>
    <hyperlink ref="L50" r:id="rId30" xr:uid="{F9FA591D-3B49-44FA-BC60-F87BFCF59004}"/>
    <hyperlink ref="L8" r:id="rId31" xr:uid="{979F3417-CA79-4985-8AB3-5B890F650DE3}"/>
    <hyperlink ref="L45" r:id="rId32" xr:uid="{61AEACD3-FA78-4AA3-91D8-7628AF5DAD8C}"/>
    <hyperlink ref="L48" r:id="rId33" xr:uid="{8340D5B2-721B-4E62-84F8-6B633874B227}"/>
    <hyperlink ref="L3" r:id="rId34" xr:uid="{CD488C54-7A78-456C-9C76-A705C17C1576}"/>
    <hyperlink ref="L10" r:id="rId35" display="https://www.researchgate.net/profile/Sunita-Arya-2/publication/392657659_Infestation_of_Insect_Pests_on_Guava_Psidium_guajava_Tree_in_river_bed_area_of_Ganga_in_KANPUR/links/684c2dd7df3fa4286a409aaf/Infestation-of-Insect-Pests-on-Guava-Psidium-guajava-Tree-in-river-bed-area-of-Ganga-in-KANPUR.pdf" xr:uid="{485E13B4-C940-484D-9BF4-83239DD5EF4A}"/>
    <hyperlink ref="M49" r:id="rId36" xr:uid="{A1789E01-7C3E-4D89-B30D-BC4C209FE541}"/>
    <hyperlink ref="M48" r:id="rId37" xr:uid="{8F9B066A-44C7-4AE0-B706-2A72F1B4B373}"/>
    <hyperlink ref="L62" r:id="rId38" xr:uid="{10604477-C977-4506-A575-B3D00193B9B1}"/>
    <hyperlink ref="L14" r:id="rId39" display="https://www.researchgate.net/profile/Sunita-Arya-2/publication/392691074_Response_of_Abiotic_Factors_on_Population_of_Oriental_Fruit_Fly_B_Dorsalis_In_Guava_Varieties/links/684d45ba24267473b776f98b/Response-of-Abiotic-Factors-on-Population-of-Oriental-Fruit-Fly-B-Dorsalis-In-Guava-Varieties.pdf" xr:uid="{589BF496-0A60-4FB6-B971-DA0DCCD38E52}"/>
    <hyperlink ref="L58" r:id="rId40" xr:uid="{07821277-A1BA-4230-AD0B-6DE7B6DA41F0}"/>
    <hyperlink ref="M54" r:id="rId41" xr:uid="{A16ABE52-117C-4DBA-987F-684F36613A94}"/>
    <hyperlink ref="L4" r:id="rId42" xr:uid="{04D0DFCF-36E6-4D8F-93D9-D60BE8511C16}"/>
    <hyperlink ref="L2" r:id="rId43" xr:uid="{856839CC-CEE6-40BA-A7A8-B71E29F0557F}"/>
    <hyperlink ref="M12" r:id="rId44" xr:uid="{F6EB5B1D-6844-4B8A-ADC7-839B16C3AC9C}"/>
    <hyperlink ref="L28" r:id="rId45" xr:uid="{DDE91EC4-46E3-463E-A747-0E2B6B9A043D}"/>
    <hyperlink ref="M28" r:id="rId46" xr:uid="{33C61B6E-2FCD-4F05-861C-0043F8D2E3BF}"/>
    <hyperlink ref="M33" r:id="rId47" xr:uid="{BB110ED7-C7BE-4F13-A505-9928A1859175}"/>
    <hyperlink ref="M62" r:id="rId48" xr:uid="{773D55EA-F5B6-438C-8698-129A28EA2B02}"/>
    <hyperlink ref="M63" r:id="rId49" xr:uid="{C4D17878-C89B-41A9-A36C-7279D8B56676}"/>
    <hyperlink ref="L40" r:id="rId50" xr:uid="{36BBD4AF-A2FB-4091-AF15-559CE5130E26}"/>
    <hyperlink ref="M41" r:id="rId51" xr:uid="{28978EE3-D3BF-4AF1-A31F-CBA76847CC14}"/>
    <hyperlink ref="L39" r:id="rId52" xr:uid="{0A008BA3-28F5-44CA-9EC0-F7833C018F84}"/>
    <hyperlink ref="L29" r:id="rId53" xr:uid="{7EB92BDC-A398-4034-9CEF-FF1A15F2326E}"/>
    <hyperlink ref="M60" r:id="rId54" xr:uid="{ACC30793-B279-41B2-A431-D9E7EE951BF2}"/>
    <hyperlink ref="L60" r:id="rId55" xr:uid="{B57BD76C-B68E-40C4-A39B-E56B27A51AFB}"/>
    <hyperlink ref="L12" r:id="rId56" xr:uid="{06247FD8-B6C9-4FB9-A20F-AE4E7D16426F}"/>
    <hyperlink ref="L51" r:id="rId57" xr:uid="{ABBC67FA-774E-4CDE-A90E-BA506074F782}"/>
    <hyperlink ref="M29" r:id="rId58" xr:uid="{FB361421-DC68-4294-92CD-DF6CC3E13E50}"/>
    <hyperlink ref="M32" r:id="rId59" xr:uid="{7CE9A6A3-113B-483C-B671-35292B160411}"/>
    <hyperlink ref="L61" r:id="rId60" xr:uid="{A9A6C62C-EBEC-4CDD-9869-3059A255B08D}"/>
    <hyperlink ref="L57" r:id="rId61" xr:uid="{47A6894C-149E-4662-BD85-6A52A2CA00E0}"/>
    <hyperlink ref="M67" r:id="rId62" xr:uid="{7149B27D-6791-450F-9AEB-5AC904309389}"/>
  </hyperlinks>
  <pageMargins left="0.7" right="0.7" top="0.75" bottom="0.75" header="0.3" footer="0.3"/>
  <pageSetup paperSize="9" scale="51" fitToHeight="0" orientation="landscape" horizontalDpi="0" verticalDpi="0" r:id="rId6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A7285-F465-4FE9-812A-C274411590FB}">
  <sheetPr codeName="Sheet7"/>
  <dimension ref="A2:A46"/>
  <sheetViews>
    <sheetView workbookViewId="0">
      <selection activeCell="A2" sqref="A2:A46"/>
    </sheetView>
  </sheetViews>
  <sheetFormatPr defaultRowHeight="14.4"/>
  <sheetData>
    <row r="2" spans="1:1" ht="15">
      <c r="A2" s="26" t="s">
        <v>331</v>
      </c>
    </row>
    <row r="3" spans="1:1">
      <c r="A3" s="27"/>
    </row>
    <row r="4" spans="1:1" ht="15">
      <c r="A4" s="26" t="s">
        <v>332</v>
      </c>
    </row>
    <row r="5" spans="1:1">
      <c r="A5" s="27"/>
    </row>
    <row r="6" spans="1:1" ht="15">
      <c r="A6" s="26" t="s">
        <v>333</v>
      </c>
    </row>
    <row r="7" spans="1:1">
      <c r="A7" s="27"/>
    </row>
    <row r="8" spans="1:1" ht="15">
      <c r="A8" s="26" t="s">
        <v>334</v>
      </c>
    </row>
    <row r="9" spans="1:1">
      <c r="A9" s="27"/>
    </row>
    <row r="10" spans="1:1" ht="15">
      <c r="A10" s="26" t="s">
        <v>335</v>
      </c>
    </row>
    <row r="11" spans="1:1">
      <c r="A11" s="27"/>
    </row>
    <row r="12" spans="1:1" ht="15">
      <c r="A12" s="26" t="s">
        <v>336</v>
      </c>
    </row>
    <row r="13" spans="1:1">
      <c r="A13" s="27"/>
    </row>
    <row r="14" spans="1:1" ht="15">
      <c r="A14" s="26" t="s">
        <v>337</v>
      </c>
    </row>
    <row r="15" spans="1:1">
      <c r="A15" s="27"/>
    </row>
    <row r="16" spans="1:1" ht="15">
      <c r="A16" s="26" t="s">
        <v>338</v>
      </c>
    </row>
    <row r="17" spans="1:1">
      <c r="A17" s="27"/>
    </row>
    <row r="18" spans="1:1" ht="15">
      <c r="A18" s="26" t="s">
        <v>339</v>
      </c>
    </row>
    <row r="19" spans="1:1">
      <c r="A19" s="27"/>
    </row>
    <row r="20" spans="1:1" ht="15">
      <c r="A20" s="26" t="s">
        <v>340</v>
      </c>
    </row>
    <row r="21" spans="1:1">
      <c r="A21" s="27"/>
    </row>
    <row r="22" spans="1:1" ht="15">
      <c r="A22" s="26" t="s">
        <v>341</v>
      </c>
    </row>
    <row r="23" spans="1:1">
      <c r="A23" s="27"/>
    </row>
    <row r="24" spans="1:1" ht="15">
      <c r="A24" s="26" t="s">
        <v>342</v>
      </c>
    </row>
    <row r="25" spans="1:1">
      <c r="A25" s="27"/>
    </row>
    <row r="26" spans="1:1" ht="15">
      <c r="A26" s="26" t="s">
        <v>343</v>
      </c>
    </row>
    <row r="27" spans="1:1">
      <c r="A27" s="27"/>
    </row>
    <row r="28" spans="1:1" ht="15">
      <c r="A28" s="26" t="s">
        <v>344</v>
      </c>
    </row>
    <row r="29" spans="1:1">
      <c r="A29" s="27"/>
    </row>
    <row r="30" spans="1:1" ht="15">
      <c r="A30" s="26" t="s">
        <v>345</v>
      </c>
    </row>
    <row r="31" spans="1:1">
      <c r="A31" s="27"/>
    </row>
    <row r="32" spans="1:1" ht="15">
      <c r="A32" s="26" t="s">
        <v>346</v>
      </c>
    </row>
    <row r="33" spans="1:1">
      <c r="A33" s="27"/>
    </row>
    <row r="34" spans="1:1" ht="15">
      <c r="A34" s="26" t="s">
        <v>347</v>
      </c>
    </row>
    <row r="35" spans="1:1">
      <c r="A35" s="27"/>
    </row>
    <row r="36" spans="1:1" ht="15">
      <c r="A36" s="26" t="s">
        <v>348</v>
      </c>
    </row>
    <row r="37" spans="1:1">
      <c r="A37" s="27"/>
    </row>
    <row r="38" spans="1:1" ht="15">
      <c r="A38" s="26" t="s">
        <v>349</v>
      </c>
    </row>
    <row r="39" spans="1:1">
      <c r="A39" s="27"/>
    </row>
    <row r="40" spans="1:1" ht="15">
      <c r="A40" s="26" t="s">
        <v>350</v>
      </c>
    </row>
    <row r="41" spans="1:1">
      <c r="A41" s="27"/>
    </row>
    <row r="42" spans="1:1" ht="15">
      <c r="A42" s="26" t="s">
        <v>351</v>
      </c>
    </row>
    <row r="43" spans="1:1">
      <c r="A43" s="27"/>
    </row>
    <row r="44" spans="1:1" ht="15">
      <c r="A44" s="26" t="s">
        <v>352</v>
      </c>
    </row>
    <row r="45" spans="1:1">
      <c r="A45" s="27"/>
    </row>
    <row r="46" spans="1:1" ht="15">
      <c r="A46" s="26"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B2A07-88BB-4056-A3A6-F69EEAD90FF0}">
  <sheetPr codeName="Sheet1">
    <pageSetUpPr fitToPage="1"/>
  </sheetPr>
  <dimension ref="A1:L14"/>
  <sheetViews>
    <sheetView zoomScale="69" workbookViewId="0">
      <pane ySplit="1" topLeftCell="A2" activePane="bottomLeft" state="frozen"/>
      <selection pane="bottomLeft" activeCell="F14" sqref="F14"/>
    </sheetView>
  </sheetViews>
  <sheetFormatPr defaultColWidth="19.44140625" defaultRowHeight="14.4"/>
  <cols>
    <col min="1" max="1" width="9.33203125" customWidth="1"/>
    <col min="2" max="2" width="49.5546875" customWidth="1"/>
    <col min="3" max="3" width="36.33203125" customWidth="1"/>
    <col min="4" max="4" width="6.33203125" customWidth="1"/>
    <col min="5" max="5" width="12.109375" bestFit="1" customWidth="1"/>
    <col min="7" max="7" width="13.33203125" customWidth="1"/>
    <col min="9" max="9" width="17.33203125" bestFit="1" customWidth="1"/>
    <col min="11" max="11" width="34.6640625" customWidth="1"/>
    <col min="12" max="12" width="229.33203125" bestFit="1" customWidth="1"/>
  </cols>
  <sheetData>
    <row r="1" spans="1:12" ht="36" customHeight="1">
      <c r="A1" s="81" t="s">
        <v>174</v>
      </c>
      <c r="B1" s="81" t="s">
        <v>175</v>
      </c>
      <c r="C1" s="81" t="s">
        <v>176</v>
      </c>
      <c r="D1" s="81" t="s">
        <v>3</v>
      </c>
      <c r="E1" s="81" t="s">
        <v>7</v>
      </c>
      <c r="F1" s="81" t="s">
        <v>177</v>
      </c>
      <c r="G1" s="81" t="s">
        <v>178</v>
      </c>
      <c r="H1" s="81" t="s">
        <v>179</v>
      </c>
      <c r="I1" s="81" t="s">
        <v>180</v>
      </c>
      <c r="J1" s="81" t="s">
        <v>573</v>
      </c>
      <c r="K1" s="81" t="s">
        <v>587</v>
      </c>
      <c r="L1" s="81" t="s">
        <v>588</v>
      </c>
    </row>
    <row r="2" spans="1:12" ht="37.950000000000003" customHeight="1">
      <c r="A2" s="82" t="s">
        <v>578</v>
      </c>
      <c r="B2" s="74" t="s">
        <v>574</v>
      </c>
      <c r="C2" s="74" t="s">
        <v>182</v>
      </c>
      <c r="D2" s="82">
        <v>2005</v>
      </c>
      <c r="E2" s="82" t="s">
        <v>183</v>
      </c>
      <c r="F2" s="82" t="s">
        <v>184</v>
      </c>
      <c r="G2" s="82">
        <v>3</v>
      </c>
      <c r="H2" s="82" t="s">
        <v>185</v>
      </c>
      <c r="I2" s="82" t="s">
        <v>186</v>
      </c>
      <c r="J2" s="73"/>
      <c r="K2" s="73"/>
    </row>
    <row r="3" spans="1:12" ht="37.950000000000003" customHeight="1">
      <c r="A3" s="82" t="s">
        <v>579</v>
      </c>
      <c r="B3" s="74" t="s">
        <v>187</v>
      </c>
      <c r="C3" s="74" t="s">
        <v>188</v>
      </c>
      <c r="D3" s="82">
        <v>2017</v>
      </c>
      <c r="E3" s="82" t="s">
        <v>189</v>
      </c>
      <c r="F3" s="82" t="s">
        <v>190</v>
      </c>
      <c r="G3" s="78">
        <f>LEN(J3)-LEN(SUBSTITUTE(J3,";",""))+1</f>
        <v>2</v>
      </c>
      <c r="H3" s="82" t="s">
        <v>191</v>
      </c>
      <c r="I3" s="82" t="s">
        <v>192</v>
      </c>
      <c r="J3" s="78" t="s">
        <v>575</v>
      </c>
      <c r="L3" s="73" t="str">
        <f t="shared" ref="L3:L13" si="0">_xlfn.CONCAT(SUBSTITUTE(J3,";",",")," (",D3,") ",B3,". ",C3,". ",E3,IF(LEFT(K3,16)="https://doi.org/",_xlfn.CONCAT(". DOI: ",K3),""))</f>
        <v>Arya, S.,  Yadav, V. (2017) Insect pests of pea and their management. Ecological imbalances: A threat to flora, fauna, economy and human survival. 228 - 234</v>
      </c>
    </row>
    <row r="4" spans="1:12" ht="37.950000000000003" customHeight="1">
      <c r="A4" s="82" t="s">
        <v>580</v>
      </c>
      <c r="B4" s="74" t="s">
        <v>193</v>
      </c>
      <c r="C4" s="74" t="s">
        <v>188</v>
      </c>
      <c r="D4" s="82">
        <v>2017</v>
      </c>
      <c r="E4" s="82" t="s">
        <v>194</v>
      </c>
      <c r="F4" s="82" t="s">
        <v>190</v>
      </c>
      <c r="G4" s="78">
        <f t="shared" ref="G4:G13" si="1">LEN(J4)-LEN(SUBSTITUTE(J4,";",""))+1</f>
        <v>2</v>
      </c>
      <c r="H4" s="82" t="s">
        <v>191</v>
      </c>
      <c r="I4" s="82" t="s">
        <v>192</v>
      </c>
      <c r="J4" s="78" t="s">
        <v>429</v>
      </c>
      <c r="K4" s="73"/>
      <c r="L4" s="73" t="str">
        <f t="shared" si="0"/>
        <v>Madhulekha, Arya, S. (2017) Chromium (Cr+6) toxicity on fish in river ganga water pollution at Kanpur. Ecological imbalances: A threat to flora, fauna, economy and human survival. 235 – 238</v>
      </c>
    </row>
    <row r="5" spans="1:12" ht="27.6">
      <c r="A5" s="82" t="s">
        <v>581</v>
      </c>
      <c r="B5" s="74" t="s">
        <v>195</v>
      </c>
      <c r="C5" s="74" t="s">
        <v>196</v>
      </c>
      <c r="D5" s="82">
        <v>2017</v>
      </c>
      <c r="E5" s="82" t="s">
        <v>576</v>
      </c>
      <c r="F5" s="82" t="s">
        <v>197</v>
      </c>
      <c r="G5" s="78">
        <f t="shared" si="1"/>
        <v>1</v>
      </c>
      <c r="H5" s="82" t="s">
        <v>198</v>
      </c>
      <c r="I5" s="82" t="s">
        <v>199</v>
      </c>
      <c r="J5" s="78" t="s">
        <v>424</v>
      </c>
      <c r="K5" s="73"/>
      <c r="L5" s="73" t="str">
        <f t="shared" si="0"/>
        <v>Arya, S. (2017) Organic Farming and Green Growth for Sustainable Environment. Climate and Environmental Changes: Impact, Challenges and Solutions. 227 – 239</v>
      </c>
    </row>
    <row r="6" spans="1:12" ht="27.6">
      <c r="A6" s="82" t="s">
        <v>582</v>
      </c>
      <c r="B6" s="74" t="s">
        <v>200</v>
      </c>
      <c r="C6" s="74" t="s">
        <v>201</v>
      </c>
      <c r="D6" s="82" t="s">
        <v>202</v>
      </c>
      <c r="E6" s="82" t="s">
        <v>183</v>
      </c>
      <c r="F6" s="82" t="s">
        <v>203</v>
      </c>
      <c r="G6" s="78">
        <f t="shared" si="1"/>
        <v>1</v>
      </c>
      <c r="H6" s="82" t="s">
        <v>204</v>
      </c>
      <c r="I6" s="82" t="s">
        <v>205</v>
      </c>
      <c r="J6" s="83" t="s">
        <v>424</v>
      </c>
      <c r="K6" s="73"/>
      <c r="L6" s="73" t="str">
        <f t="shared" si="0"/>
        <v>Arya, S. (2018 – 19) Rashtra ke pragati ka Adhar Parivar, Shiksha evam Rajneeti me Anushashan. Abhyudaya. 37 – 41</v>
      </c>
    </row>
    <row r="7" spans="1:12" ht="41.4">
      <c r="A7" s="82" t="s">
        <v>583</v>
      </c>
      <c r="B7" s="74" t="s">
        <v>206</v>
      </c>
      <c r="C7" s="74" t="s">
        <v>207</v>
      </c>
      <c r="D7" s="82">
        <v>2020</v>
      </c>
      <c r="E7" s="82" t="s">
        <v>208</v>
      </c>
      <c r="F7" s="82" t="s">
        <v>190</v>
      </c>
      <c r="G7" s="78">
        <f t="shared" si="1"/>
        <v>2</v>
      </c>
      <c r="H7" s="82" t="s">
        <v>191</v>
      </c>
      <c r="I7" s="82" t="s">
        <v>209</v>
      </c>
      <c r="J7" s="83" t="s">
        <v>577</v>
      </c>
      <c r="K7" s="73"/>
      <c r="L7" s="73" t="str">
        <f t="shared" si="0"/>
        <v>Arya, S., Singh, V. (2020) Environment and Human Behaviour. Environment and Society . 141-144</v>
      </c>
    </row>
    <row r="8" spans="1:12" ht="55.2">
      <c r="A8" s="82" t="s">
        <v>584</v>
      </c>
      <c r="B8" s="74" t="s">
        <v>210</v>
      </c>
      <c r="C8" s="74" t="s">
        <v>211</v>
      </c>
      <c r="D8" s="82">
        <v>2021</v>
      </c>
      <c r="E8" s="82" t="s">
        <v>212</v>
      </c>
      <c r="F8" s="82" t="s">
        <v>213</v>
      </c>
      <c r="G8" s="78">
        <f t="shared" si="1"/>
        <v>1</v>
      </c>
      <c r="H8" s="82" t="s">
        <v>191</v>
      </c>
      <c r="I8" s="82" t="s">
        <v>214</v>
      </c>
      <c r="J8" s="83" t="s">
        <v>424</v>
      </c>
      <c r="K8" s="73"/>
      <c r="L8" s="73" t="str">
        <f t="shared" si="0"/>
        <v>Arya, S. (2021) Discovery of Vaccines for covid and it’s exertion in body. COVID-19 Second Wave: Challenges for Sustainable Development (CCSD 2021). 119 – 121</v>
      </c>
    </row>
    <row r="9" spans="1:12" ht="55.2">
      <c r="A9" s="82" t="s">
        <v>585</v>
      </c>
      <c r="B9" s="74" t="s">
        <v>215</v>
      </c>
      <c r="C9" s="74" t="s">
        <v>216</v>
      </c>
      <c r="D9" s="82">
        <v>2022</v>
      </c>
      <c r="E9" s="82" t="s">
        <v>217</v>
      </c>
      <c r="F9" s="82" t="s">
        <v>218</v>
      </c>
      <c r="G9" s="78">
        <f t="shared" si="1"/>
        <v>2</v>
      </c>
      <c r="H9" s="82" t="s">
        <v>219</v>
      </c>
      <c r="I9" s="82" t="s">
        <v>220</v>
      </c>
      <c r="J9" s="83" t="s">
        <v>439</v>
      </c>
      <c r="K9" s="73"/>
      <c r="L9" s="73" t="str">
        <f t="shared" si="0"/>
        <v>Arya, S., Sachan, R. (2022) Agricultural Biodiversity is essential for improvement of social sustainability.. ENVIRONMENT AND SOCIETY 2021. 257-266</v>
      </c>
    </row>
    <row r="10" spans="1:12" ht="69">
      <c r="A10" s="82" t="s">
        <v>586</v>
      </c>
      <c r="B10" s="74" t="s">
        <v>221</v>
      </c>
      <c r="C10" s="74" t="s">
        <v>222</v>
      </c>
      <c r="D10" s="82">
        <v>2023</v>
      </c>
      <c r="E10" s="82" t="s">
        <v>223</v>
      </c>
      <c r="F10" s="82" t="s">
        <v>224</v>
      </c>
      <c r="G10" s="78">
        <f t="shared" si="1"/>
        <v>2</v>
      </c>
      <c r="H10" s="82" t="s">
        <v>225</v>
      </c>
      <c r="I10" s="82" t="s">
        <v>226</v>
      </c>
      <c r="J10" s="83" t="s">
        <v>449</v>
      </c>
      <c r="K10" s="73"/>
      <c r="L10" s="73" t="str">
        <f t="shared" si="0"/>
        <v>Sachan, R., Arya, S. (2023) Biodiversity of Insects on Roses. ENVIRONMENT AND SOCIETY 2022. 157-165</v>
      </c>
    </row>
    <row r="11" spans="1:12" ht="69">
      <c r="A11" s="75">
        <v>10</v>
      </c>
      <c r="B11" s="74" t="s">
        <v>227</v>
      </c>
      <c r="C11" s="74" t="s">
        <v>228</v>
      </c>
      <c r="D11" s="82">
        <v>2024</v>
      </c>
      <c r="E11" s="84" t="s">
        <v>229</v>
      </c>
      <c r="F11" s="82" t="s">
        <v>230</v>
      </c>
      <c r="G11" s="78">
        <f t="shared" si="1"/>
        <v>1</v>
      </c>
      <c r="H11" s="82" t="s">
        <v>231</v>
      </c>
      <c r="I11" s="82" t="s">
        <v>232</v>
      </c>
      <c r="J11" s="83" t="s">
        <v>424</v>
      </c>
      <c r="K11" s="73"/>
      <c r="L11" s="73" t="str">
        <f t="shared" si="0"/>
        <v>Arya, S. (2024) Bioremediation: An Eco-friendly Sustainable Technology for Environmental Management. ENVIRONMENT AND SOCIETY 2023. 1-9</v>
      </c>
    </row>
    <row r="12" spans="1:12" ht="27.6">
      <c r="A12" s="75">
        <v>11</v>
      </c>
      <c r="B12" s="74" t="s">
        <v>233</v>
      </c>
      <c r="C12" s="74" t="s">
        <v>234</v>
      </c>
      <c r="D12" s="82">
        <v>2024</v>
      </c>
      <c r="E12" s="82" t="s">
        <v>235</v>
      </c>
      <c r="F12" s="82" t="s">
        <v>236</v>
      </c>
      <c r="G12" s="78">
        <f t="shared" si="1"/>
        <v>2</v>
      </c>
      <c r="H12" s="82" t="s">
        <v>237</v>
      </c>
      <c r="I12" s="82" t="s">
        <v>238</v>
      </c>
      <c r="J12" s="83" t="s">
        <v>450</v>
      </c>
      <c r="K12" s="73"/>
      <c r="L12" s="73" t="str">
        <f t="shared" si="0"/>
        <v>Hemprabha, Arya, S. (2024) Impact of physiochemical parmeters on aquatic life. Climate Change and Water Security: Environment and Health Concerns. 193-197</v>
      </c>
    </row>
    <row r="13" spans="1:12" ht="111">
      <c r="A13" s="73">
        <v>12</v>
      </c>
      <c r="B13" s="76" t="s">
        <v>590</v>
      </c>
      <c r="C13" s="76" t="s">
        <v>503</v>
      </c>
      <c r="D13" s="78">
        <v>2024</v>
      </c>
      <c r="E13" s="78" t="s">
        <v>504</v>
      </c>
      <c r="F13" s="78" t="s">
        <v>224</v>
      </c>
      <c r="G13" s="78">
        <f t="shared" si="1"/>
        <v>1</v>
      </c>
      <c r="H13" s="77" t="s">
        <v>505</v>
      </c>
      <c r="I13" s="73" t="s">
        <v>506</v>
      </c>
      <c r="J13" s="78" t="s">
        <v>424</v>
      </c>
      <c r="K13" s="85" t="s">
        <v>589</v>
      </c>
      <c r="L13" s="73" t="str">
        <f t="shared" si="0"/>
        <v>Arya, S. (2024) Siliken Horizons: Pioneering Advances in Extensive Sericultrue. Emergin Trend in Sciences and Allied Science. 203-210. DOI: https://doi.org/10.5281/zenodo.10813117</v>
      </c>
    </row>
    <row r="14" spans="1:12" ht="41.4">
      <c r="A14" s="73">
        <v>13</v>
      </c>
      <c r="B14" s="79" t="s">
        <v>567</v>
      </c>
      <c r="C14" s="80" t="s">
        <v>568</v>
      </c>
      <c r="D14" s="78">
        <v>2025</v>
      </c>
      <c r="E14" s="78" t="s">
        <v>569</v>
      </c>
      <c r="F14" s="78" t="s">
        <v>570</v>
      </c>
      <c r="G14" s="78">
        <f>LEN(J14)-LEN(SUBSTITUTE(J14,";",""))+1</f>
        <v>2</v>
      </c>
      <c r="H14" s="83" t="s">
        <v>571</v>
      </c>
      <c r="I14" s="73" t="s">
        <v>572</v>
      </c>
      <c r="J14" s="73" t="s">
        <v>593</v>
      </c>
      <c r="K14" s="86" t="s">
        <v>566</v>
      </c>
      <c r="L14" s="73" t="str">
        <f>_xlfn.CONCAT(SUBSTITUTE(J14,";",",")," (",D14,") ",B14,". ",C14,". ",E14,IF(LEFT(K14,16)="https://doi.org/",_xlfn.CONCAT(". DOI: ",K14),""))</f>
        <v>Arya, S., Sharma, R. (2025) TRADITION TO INNOVATION: SUSTAINABLE DEVELOPEMENT IN SILK CULTURE. Proceedings of National Seminar on Sustainable Development Goals : Strategies and Challenges. 165-174. DOI: https://doi.org/10.5281/zenodo.16732575</v>
      </c>
    </row>
  </sheetData>
  <hyperlinks>
    <hyperlink ref="K14" r:id="rId1" xr:uid="{4509CC0D-FF62-45AF-8F68-5BFB38A3FEF5}"/>
  </hyperlinks>
  <pageMargins left="0.7" right="0.7" top="0.75" bottom="0.75" header="0.3" footer="0.3"/>
  <pageSetup paperSize="9" scale="69"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E34A7-14FF-4C2E-B90E-65B2371309B1}">
  <dimension ref="A1:A45"/>
  <sheetViews>
    <sheetView topLeftCell="A25" zoomScale="87" workbookViewId="0">
      <selection activeCell="A44" sqref="A44"/>
    </sheetView>
  </sheetViews>
  <sheetFormatPr defaultRowHeight="14.4"/>
  <sheetData>
    <row r="1" spans="1:1" ht="15.6" thickBot="1">
      <c r="A1" s="87">
        <v>2</v>
      </c>
    </row>
    <row r="2" spans="1:1" ht="15.6" thickBot="1">
      <c r="A2" s="87">
        <v>2</v>
      </c>
    </row>
    <row r="3" spans="1:1" ht="15.6" thickBot="1">
      <c r="A3" s="87">
        <v>6</v>
      </c>
    </row>
    <row r="4" spans="1:1" ht="15.6" thickBot="1">
      <c r="A4" s="87">
        <v>2</v>
      </c>
    </row>
    <row r="5" spans="1:1" ht="15.6" thickBot="1">
      <c r="A5" s="87">
        <v>2</v>
      </c>
    </row>
    <row r="6" spans="1:1" ht="15.6" thickBot="1">
      <c r="A6" s="87">
        <v>2</v>
      </c>
    </row>
    <row r="7" spans="1:1" ht="15.6" thickBot="1">
      <c r="A7" s="87">
        <v>2</v>
      </c>
    </row>
    <row r="8" spans="1:1" ht="15.6" thickBot="1">
      <c r="A8" s="87">
        <v>6</v>
      </c>
    </row>
    <row r="9" spans="1:1" ht="15.6" thickBot="1">
      <c r="A9" s="87">
        <v>6</v>
      </c>
    </row>
    <row r="10" spans="1:1" ht="15.6" thickBot="1">
      <c r="A10" s="87">
        <v>2</v>
      </c>
    </row>
    <row r="11" spans="1:1" ht="15.6" thickBot="1">
      <c r="A11" s="87">
        <v>2</v>
      </c>
    </row>
    <row r="12" spans="1:1" ht="15.6" thickBot="1">
      <c r="A12" s="87">
        <v>2</v>
      </c>
    </row>
    <row r="13" spans="1:1" ht="16.2" thickBot="1">
      <c r="A13" s="88">
        <v>5</v>
      </c>
    </row>
    <row r="14" spans="1:1" ht="16.2" thickBot="1">
      <c r="A14" s="88">
        <v>10</v>
      </c>
    </row>
    <row r="15" spans="1:1" ht="16.2" thickBot="1">
      <c r="A15" s="88">
        <v>12</v>
      </c>
    </row>
    <row r="16" spans="1:1" ht="16.2" thickBot="1">
      <c r="A16" s="88">
        <v>5</v>
      </c>
    </row>
    <row r="17" spans="1:1" ht="16.2" thickBot="1">
      <c r="A17" s="88">
        <v>1</v>
      </c>
    </row>
    <row r="18" spans="1:1" ht="16.2" thickBot="1">
      <c r="A18" s="90">
        <v>2</v>
      </c>
    </row>
    <row r="19" spans="1:1" ht="16.2" thickBot="1">
      <c r="A19" s="89">
        <v>2</v>
      </c>
    </row>
    <row r="20" spans="1:1" ht="16.2" thickBot="1">
      <c r="A20" s="89">
        <v>2</v>
      </c>
    </row>
    <row r="21" spans="1:1" ht="16.2" thickBot="1">
      <c r="A21" s="89">
        <v>2</v>
      </c>
    </row>
    <row r="22" spans="1:1" ht="16.2" thickBot="1">
      <c r="A22" s="89">
        <v>2</v>
      </c>
    </row>
    <row r="23" spans="1:1" ht="16.2" thickBot="1">
      <c r="A23" s="89">
        <v>2</v>
      </c>
    </row>
    <row r="24" spans="1:1" ht="16.2" thickBot="1">
      <c r="A24" s="89">
        <v>2</v>
      </c>
    </row>
    <row r="25" spans="1:1" ht="16.2" thickBot="1">
      <c r="A25" s="89">
        <v>2</v>
      </c>
    </row>
    <row r="26" spans="1:1" ht="16.2" thickBot="1">
      <c r="A26" s="89">
        <v>2</v>
      </c>
    </row>
    <row r="27" spans="1:1" ht="16.2" thickBot="1">
      <c r="A27" s="89">
        <v>2</v>
      </c>
    </row>
    <row r="28" spans="1:1" ht="16.2" thickBot="1">
      <c r="A28" s="89">
        <v>2</v>
      </c>
    </row>
    <row r="29" spans="1:1" ht="16.2" thickBot="1">
      <c r="A29" s="89">
        <v>2</v>
      </c>
    </row>
    <row r="30" spans="1:1" ht="16.2" thickBot="1">
      <c r="A30" s="89">
        <v>2</v>
      </c>
    </row>
    <row r="31" spans="1:1" ht="16.2" thickBot="1">
      <c r="A31" s="89">
        <v>2</v>
      </c>
    </row>
    <row r="32" spans="1:1" ht="16.2" thickBot="1">
      <c r="A32" s="89">
        <v>2</v>
      </c>
    </row>
    <row r="33" spans="1:1" ht="16.2" thickBot="1">
      <c r="A33" s="89">
        <v>2</v>
      </c>
    </row>
    <row r="34" spans="1:1" ht="16.2" thickBot="1">
      <c r="A34" s="89">
        <v>2</v>
      </c>
    </row>
    <row r="35" spans="1:1" ht="16.2" thickBot="1">
      <c r="A35" s="89">
        <v>2</v>
      </c>
    </row>
    <row r="36" spans="1:1" ht="16.2" thickBot="1">
      <c r="A36" s="89">
        <v>2</v>
      </c>
    </row>
    <row r="37" spans="1:1" ht="16.2" thickBot="1">
      <c r="A37" s="89">
        <v>2</v>
      </c>
    </row>
    <row r="38" spans="1:1" ht="16.2" thickBot="1">
      <c r="A38" s="89">
        <v>2</v>
      </c>
    </row>
    <row r="39" spans="1:1" ht="16.2" thickBot="1">
      <c r="A39" s="89">
        <v>2</v>
      </c>
    </row>
    <row r="40" spans="1:1" ht="16.2" thickBot="1">
      <c r="A40" s="89">
        <v>2</v>
      </c>
    </row>
    <row r="41" spans="1:1" ht="16.2" thickBot="1">
      <c r="A41" s="89">
        <v>2</v>
      </c>
    </row>
    <row r="42" spans="1:1" ht="16.2" thickBot="1">
      <c r="A42" s="89">
        <v>2</v>
      </c>
    </row>
    <row r="43" spans="1:1" ht="16.2" thickBot="1">
      <c r="A43" s="89">
        <v>2</v>
      </c>
    </row>
    <row r="44" spans="1:1" ht="16.2" thickBot="1">
      <c r="A44" s="89">
        <v>2</v>
      </c>
    </row>
    <row r="45" spans="1:1">
      <c r="A45">
        <f>SUM(A1:A44)</f>
        <v>123</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AA03A-5971-4793-B637-FA18797D9660}">
  <dimension ref="A1:C4"/>
  <sheetViews>
    <sheetView workbookViewId="0">
      <selection activeCell="C2" sqref="C2:C4"/>
    </sheetView>
  </sheetViews>
  <sheetFormatPr defaultRowHeight="14.4"/>
  <cols>
    <col min="1" max="1" width="27.44140625" customWidth="1"/>
    <col min="2" max="2" width="39.44140625" customWidth="1"/>
    <col min="3" max="3" width="17.109375" customWidth="1"/>
  </cols>
  <sheetData>
    <row r="1" spans="1:3">
      <c r="A1" t="s">
        <v>377</v>
      </c>
      <c r="B1" t="s">
        <v>507</v>
      </c>
      <c r="C1" t="s">
        <v>180</v>
      </c>
    </row>
    <row r="2" spans="1:3">
      <c r="A2" t="s">
        <v>508</v>
      </c>
      <c r="B2" t="s">
        <v>509</v>
      </c>
      <c r="C2" t="s">
        <v>310</v>
      </c>
    </row>
    <row r="3" spans="1:3">
      <c r="A3" t="s">
        <v>305</v>
      </c>
      <c r="B3" t="s">
        <v>510</v>
      </c>
      <c r="C3" t="s">
        <v>511</v>
      </c>
    </row>
    <row r="4" spans="1:3">
      <c r="A4" t="s">
        <v>307</v>
      </c>
      <c r="B4" t="s">
        <v>512</v>
      </c>
      <c r="C4" s="15" t="s">
        <v>232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67AE5-E109-4384-8BD7-58711856413C}">
  <sheetPr codeName="Sheet8"/>
  <dimension ref="A1:A57"/>
  <sheetViews>
    <sheetView zoomScale="130" zoomScaleNormal="130" workbookViewId="0">
      <selection activeCell="A13" sqref="A13"/>
    </sheetView>
  </sheetViews>
  <sheetFormatPr defaultColWidth="8.88671875" defaultRowHeight="15.6"/>
  <cols>
    <col min="1" max="1" width="255.6640625" style="29" customWidth="1"/>
    <col min="2" max="16384" width="8.88671875" style="29"/>
  </cols>
  <sheetData>
    <row r="1" spans="1:1">
      <c r="A1" s="28" t="s">
        <v>239</v>
      </c>
    </row>
    <row r="2" spans="1:1">
      <c r="A2" s="28" t="s">
        <v>240</v>
      </c>
    </row>
    <row r="3" spans="1:1">
      <c r="A3" s="28" t="s">
        <v>241</v>
      </c>
    </row>
    <row r="4" spans="1:1">
      <c r="A4" s="28" t="s">
        <v>242</v>
      </c>
    </row>
    <row r="5" spans="1:1">
      <c r="A5" s="28" t="s">
        <v>243</v>
      </c>
    </row>
    <row r="6" spans="1:1">
      <c r="A6" s="28" t="s">
        <v>244</v>
      </c>
    </row>
    <row r="7" spans="1:1">
      <c r="A7" s="28" t="s">
        <v>245</v>
      </c>
    </row>
    <row r="8" spans="1:1">
      <c r="A8" s="28" t="s">
        <v>246</v>
      </c>
    </row>
    <row r="9" spans="1:1">
      <c r="A9" s="28" t="s">
        <v>247</v>
      </c>
    </row>
    <row r="10" spans="1:1">
      <c r="A10" s="28" t="s">
        <v>248</v>
      </c>
    </row>
    <row r="11" spans="1:1">
      <c r="A11" s="28" t="s">
        <v>249</v>
      </c>
    </row>
    <row r="12" spans="1:1">
      <c r="A12" s="28" t="s">
        <v>250</v>
      </c>
    </row>
    <row r="13" spans="1:1">
      <c r="A13" s="28" t="s">
        <v>251</v>
      </c>
    </row>
    <row r="14" spans="1:1">
      <c r="A14" s="28" t="s">
        <v>252</v>
      </c>
    </row>
    <row r="15" spans="1:1">
      <c r="A15" s="28" t="s">
        <v>253</v>
      </c>
    </row>
    <row r="16" spans="1:1">
      <c r="A16" s="28" t="s">
        <v>254</v>
      </c>
    </row>
    <row r="17" spans="1:1">
      <c r="A17" s="28" t="s">
        <v>255</v>
      </c>
    </row>
    <row r="18" spans="1:1">
      <c r="A18" s="28" t="s">
        <v>256</v>
      </c>
    </row>
    <row r="19" spans="1:1">
      <c r="A19" s="28" t="s">
        <v>257</v>
      </c>
    </row>
    <row r="20" spans="1:1">
      <c r="A20" s="28" t="s">
        <v>258</v>
      </c>
    </row>
    <row r="21" spans="1:1">
      <c r="A21" s="28" t="s">
        <v>259</v>
      </c>
    </row>
    <row r="22" spans="1:1">
      <c r="A22" s="28" t="s">
        <v>260</v>
      </c>
    </row>
    <row r="23" spans="1:1">
      <c r="A23" s="28" t="s">
        <v>261</v>
      </c>
    </row>
    <row r="24" spans="1:1">
      <c r="A24" s="28" t="s">
        <v>262</v>
      </c>
    </row>
    <row r="25" spans="1:1">
      <c r="A25" s="28" t="s">
        <v>263</v>
      </c>
    </row>
    <row r="26" spans="1:1">
      <c r="A26" s="28" t="s">
        <v>264</v>
      </c>
    </row>
    <row r="27" spans="1:1">
      <c r="A27" s="28" t="s">
        <v>265</v>
      </c>
    </row>
    <row r="28" spans="1:1">
      <c r="A28" s="29" t="s">
        <v>266</v>
      </c>
    </row>
    <row r="29" spans="1:1">
      <c r="A29" s="30" t="s">
        <v>267</v>
      </c>
    </row>
    <row r="30" spans="1:1">
      <c r="A30" s="31" t="s">
        <v>268</v>
      </c>
    </row>
    <row r="31" spans="1:1">
      <c r="A31" s="31" t="s">
        <v>269</v>
      </c>
    </row>
    <row r="32" spans="1:1">
      <c r="A32" s="28" t="s">
        <v>270</v>
      </c>
    </row>
    <row r="33" spans="1:1">
      <c r="A33" s="28" t="s">
        <v>271</v>
      </c>
    </row>
    <row r="34" spans="1:1">
      <c r="A34" s="30" t="s">
        <v>272</v>
      </c>
    </row>
    <row r="35" spans="1:1" ht="31.2">
      <c r="A35" s="31" t="s">
        <v>273</v>
      </c>
    </row>
    <row r="36" spans="1:1">
      <c r="A36" s="28" t="s">
        <v>274</v>
      </c>
    </row>
    <row r="37" spans="1:1">
      <c r="A37" s="28" t="s">
        <v>275</v>
      </c>
    </row>
    <row r="38" spans="1:1" ht="31.2">
      <c r="A38" s="32" t="s">
        <v>276</v>
      </c>
    </row>
    <row r="39" spans="1:1">
      <c r="A39" s="30" t="s">
        <v>277</v>
      </c>
    </row>
    <row r="40" spans="1:1">
      <c r="A40" s="30" t="s">
        <v>278</v>
      </c>
    </row>
    <row r="41" spans="1:1">
      <c r="A41" s="30" t="s">
        <v>279</v>
      </c>
    </row>
    <row r="42" spans="1:1">
      <c r="A42" s="30" t="s">
        <v>280</v>
      </c>
    </row>
    <row r="43" spans="1:1">
      <c r="A43" s="30" t="s">
        <v>281</v>
      </c>
    </row>
    <row r="44" spans="1:1">
      <c r="A44" s="30" t="s">
        <v>282</v>
      </c>
    </row>
    <row r="45" spans="1:1">
      <c r="A45" s="30" t="s">
        <v>283</v>
      </c>
    </row>
    <row r="46" spans="1:1">
      <c r="A46" s="30" t="s">
        <v>284</v>
      </c>
    </row>
    <row r="47" spans="1:1">
      <c r="A47" s="31" t="s">
        <v>551</v>
      </c>
    </row>
    <row r="48" spans="1:1">
      <c r="A48" s="30" t="s">
        <v>285</v>
      </c>
    </row>
    <row r="49" spans="1:1">
      <c r="A49" s="30" t="s">
        <v>286</v>
      </c>
    </row>
    <row r="50" spans="1:1">
      <c r="A50" s="30" t="s">
        <v>287</v>
      </c>
    </row>
    <row r="51" spans="1:1">
      <c r="A51" s="29" t="s">
        <v>288</v>
      </c>
    </row>
    <row r="52" spans="1:1">
      <c r="A52" s="29" t="s">
        <v>289</v>
      </c>
    </row>
    <row r="53" spans="1:1">
      <c r="A53" s="32" t="s">
        <v>290</v>
      </c>
    </row>
    <row r="54" spans="1:1">
      <c r="A54" s="29" t="s">
        <v>291</v>
      </c>
    </row>
    <row r="55" spans="1:1">
      <c r="A55" s="29" t="s">
        <v>292</v>
      </c>
    </row>
    <row r="56" spans="1:1">
      <c r="A56" s="29" t="s">
        <v>293</v>
      </c>
    </row>
    <row r="57" spans="1:1">
      <c r="A57" s="29" t="s">
        <v>294</v>
      </c>
    </row>
  </sheetData>
  <autoFilter ref="A1:A23" xr:uid="{B9167AE5-E109-4384-8BD7-58711856413C}"/>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DCC29-D0ED-4346-8982-07AC721D94C7}">
  <sheetPr codeName="Sheet3">
    <pageSetUpPr fitToPage="1"/>
  </sheetPr>
  <dimension ref="A1:D6"/>
  <sheetViews>
    <sheetView zoomScale="115" zoomScaleNormal="115" workbookViewId="0">
      <selection activeCell="D3" sqref="D3"/>
    </sheetView>
  </sheetViews>
  <sheetFormatPr defaultColWidth="39.6640625" defaultRowHeight="14.4"/>
  <cols>
    <col min="2" max="2" width="46.109375" customWidth="1"/>
    <col min="3" max="3" width="16.6640625" customWidth="1"/>
    <col min="4" max="4" width="23.5546875" customWidth="1"/>
  </cols>
  <sheetData>
    <row r="1" spans="1:4" ht="19.8" thickBot="1">
      <c r="A1" s="41" t="s">
        <v>295</v>
      </c>
      <c r="B1" s="42" t="s">
        <v>177</v>
      </c>
      <c r="C1" s="43" t="s">
        <v>296</v>
      </c>
      <c r="D1" s="44" t="s">
        <v>297</v>
      </c>
    </row>
    <row r="2" spans="1:4" ht="15.6" thickBot="1">
      <c r="A2" s="45" t="s">
        <v>298</v>
      </c>
      <c r="B2" s="7" t="s">
        <v>299</v>
      </c>
      <c r="C2" s="7" t="s">
        <v>300</v>
      </c>
      <c r="D2" s="46" t="s">
        <v>301</v>
      </c>
    </row>
    <row r="3" spans="1:4" ht="15.6" thickBot="1">
      <c r="A3" s="45" t="s">
        <v>302</v>
      </c>
      <c r="B3" s="7" t="s">
        <v>303</v>
      </c>
      <c r="C3" s="7" t="s">
        <v>304</v>
      </c>
      <c r="D3" s="46" t="s">
        <v>209</v>
      </c>
    </row>
    <row r="4" spans="1:4" ht="15.6" thickBot="1">
      <c r="A4" s="45" t="s">
        <v>305</v>
      </c>
      <c r="B4" s="7" t="s">
        <v>306</v>
      </c>
      <c r="C4" s="7" t="s">
        <v>304</v>
      </c>
      <c r="D4" s="46" t="s">
        <v>226</v>
      </c>
    </row>
    <row r="5" spans="1:4" ht="15.6" thickBot="1">
      <c r="A5" s="45" t="s">
        <v>307</v>
      </c>
      <c r="B5" s="7" t="s">
        <v>306</v>
      </c>
      <c r="C5" s="7" t="s">
        <v>304</v>
      </c>
      <c r="D5" s="46" t="s">
        <v>308</v>
      </c>
    </row>
    <row r="6" spans="1:4" ht="30.6" thickBot="1">
      <c r="A6" s="47" t="s">
        <v>309</v>
      </c>
      <c r="B6" s="48" t="s">
        <v>306</v>
      </c>
      <c r="C6" s="48" t="s">
        <v>304</v>
      </c>
      <c r="D6" s="49" t="s">
        <v>310</v>
      </c>
    </row>
  </sheetData>
  <pageMargins left="0.7" right="0.7" top="0.75" bottom="0.75" header="0.3" footer="0.3"/>
  <pageSetup paperSize="9" fitToHeight="0"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2F668-E436-4D46-B61A-CB76A3868A56}">
  <sheetPr codeName="Sheet4"/>
  <dimension ref="A1:F14"/>
  <sheetViews>
    <sheetView zoomScaleNormal="100" workbookViewId="0">
      <selection activeCell="D3" sqref="D3"/>
    </sheetView>
  </sheetViews>
  <sheetFormatPr defaultRowHeight="14.4"/>
  <cols>
    <col min="1" max="1" width="10.33203125" bestFit="1" customWidth="1"/>
    <col min="2" max="2" width="14.6640625" customWidth="1"/>
    <col min="3" max="3" width="12.6640625" bestFit="1" customWidth="1"/>
  </cols>
  <sheetData>
    <row r="1" spans="1:6">
      <c r="A1" t="s">
        <v>311</v>
      </c>
      <c r="B1" t="s">
        <v>312</v>
      </c>
      <c r="C1" t="s">
        <v>313</v>
      </c>
      <c r="D1" t="s">
        <v>314</v>
      </c>
      <c r="E1" t="s">
        <v>315</v>
      </c>
      <c r="F1" t="s">
        <v>316</v>
      </c>
    </row>
    <row r="2" spans="1:6">
      <c r="A2" t="s">
        <v>317</v>
      </c>
      <c r="B2">
        <v>10</v>
      </c>
      <c r="C2" s="5">
        <f>(C3*10)</f>
        <v>2254</v>
      </c>
      <c r="D2">
        <v>500</v>
      </c>
      <c r="E2">
        <v>15</v>
      </c>
      <c r="F2">
        <v>5</v>
      </c>
    </row>
    <row r="3" spans="1:6">
      <c r="A3" t="s">
        <v>318</v>
      </c>
      <c r="B3">
        <v>9.6999999999999993</v>
      </c>
      <c r="C3">
        <v>225.4</v>
      </c>
      <c r="D3">
        <v>121</v>
      </c>
      <c r="E3">
        <v>7</v>
      </c>
      <c r="F3">
        <v>3</v>
      </c>
    </row>
    <row r="14" spans="1:6">
      <c r="B14"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B95AA-983A-45C9-BB03-67E0BF0197F3}">
  <sheetPr codeName="Sheet5"/>
  <dimension ref="A1:H73"/>
  <sheetViews>
    <sheetView topLeftCell="A227" zoomScale="61" zoomScaleNormal="55" workbookViewId="0">
      <selection activeCell="N26" sqref="N26"/>
    </sheetView>
  </sheetViews>
  <sheetFormatPr defaultRowHeight="14.4"/>
  <cols>
    <col min="1" max="1" width="75.33203125" style="6" customWidth="1"/>
    <col min="2" max="2" width="49.33203125" style="6" customWidth="1"/>
    <col min="3" max="3" width="17.5546875" style="6" customWidth="1"/>
    <col min="4" max="4" width="18" style="6" customWidth="1"/>
    <col min="5" max="5" width="30.109375" style="6"/>
    <col min="6" max="6" width="14.6640625" bestFit="1" customWidth="1"/>
  </cols>
  <sheetData>
    <row r="1" spans="1:7" ht="31.2">
      <c r="A1" s="8" t="s">
        <v>1</v>
      </c>
      <c r="B1" s="8" t="s">
        <v>2</v>
      </c>
      <c r="C1" s="9" t="s">
        <v>3</v>
      </c>
      <c r="D1" s="9" t="s">
        <v>4</v>
      </c>
      <c r="E1" s="9" t="s">
        <v>10</v>
      </c>
      <c r="F1" s="25" t="s">
        <v>319</v>
      </c>
      <c r="G1" s="25" t="s">
        <v>320</v>
      </c>
    </row>
    <row r="2" spans="1:7" ht="15.6">
      <c r="A2" s="10" t="s">
        <v>12</v>
      </c>
      <c r="B2" s="10" t="s">
        <v>13</v>
      </c>
      <c r="C2" s="11" t="s">
        <v>14</v>
      </c>
      <c r="D2" s="11" t="s">
        <v>15</v>
      </c>
      <c r="E2" s="12" t="s">
        <v>17</v>
      </c>
      <c r="F2">
        <v>1</v>
      </c>
      <c r="G2" s="6">
        <v>0</v>
      </c>
    </row>
    <row r="3" spans="1:7" ht="31.2">
      <c r="A3" s="10" t="s">
        <v>18</v>
      </c>
      <c r="B3" s="10" t="s">
        <v>19</v>
      </c>
      <c r="C3" s="11" t="s">
        <v>20</v>
      </c>
      <c r="D3" s="11" t="s">
        <v>21</v>
      </c>
      <c r="E3" s="12" t="s">
        <v>17</v>
      </c>
      <c r="F3">
        <v>1</v>
      </c>
      <c r="G3" s="6">
        <v>0</v>
      </c>
    </row>
    <row r="4" spans="1:7" ht="31.2">
      <c r="A4" s="10" t="s">
        <v>22</v>
      </c>
      <c r="B4" s="10" t="s">
        <v>19</v>
      </c>
      <c r="C4" s="11" t="s">
        <v>20</v>
      </c>
      <c r="D4" s="11" t="s">
        <v>21</v>
      </c>
      <c r="E4" s="12" t="s">
        <v>17</v>
      </c>
      <c r="F4">
        <v>1</v>
      </c>
      <c r="G4" s="6">
        <v>0</v>
      </c>
    </row>
    <row r="5" spans="1:7" ht="15.6">
      <c r="A5" s="10" t="s">
        <v>23</v>
      </c>
      <c r="B5" s="10" t="s">
        <v>24</v>
      </c>
      <c r="C5" s="11">
        <v>2003</v>
      </c>
      <c r="D5" s="11" t="s">
        <v>15</v>
      </c>
      <c r="E5" s="12" t="s">
        <v>25</v>
      </c>
      <c r="F5">
        <v>1</v>
      </c>
      <c r="G5" s="6">
        <v>0</v>
      </c>
    </row>
    <row r="6" spans="1:7" ht="15.6">
      <c r="A6" s="10" t="s">
        <v>26</v>
      </c>
      <c r="B6" s="10" t="s">
        <v>27</v>
      </c>
      <c r="C6" s="11">
        <v>2005</v>
      </c>
      <c r="D6" s="11" t="s">
        <v>28</v>
      </c>
      <c r="E6" s="12" t="s">
        <v>17</v>
      </c>
      <c r="F6">
        <v>1</v>
      </c>
      <c r="G6" s="6">
        <v>0</v>
      </c>
    </row>
    <row r="7" spans="1:7" ht="31.2">
      <c r="A7" s="10" t="s">
        <v>29</v>
      </c>
      <c r="B7" s="10" t="s">
        <v>30</v>
      </c>
      <c r="C7" s="11">
        <v>2013</v>
      </c>
      <c r="D7" s="11" t="s">
        <v>31</v>
      </c>
      <c r="E7" s="11" t="s">
        <v>25</v>
      </c>
      <c r="F7">
        <v>1</v>
      </c>
      <c r="G7" s="6">
        <v>0</v>
      </c>
    </row>
    <row r="8" spans="1:7" ht="31.2">
      <c r="A8" s="10" t="s">
        <v>321</v>
      </c>
      <c r="B8" s="10" t="s">
        <v>30</v>
      </c>
      <c r="C8" s="11">
        <v>2013</v>
      </c>
      <c r="D8" s="11" t="s">
        <v>31</v>
      </c>
      <c r="E8" s="11" t="s">
        <v>25</v>
      </c>
      <c r="F8">
        <v>1</v>
      </c>
      <c r="G8" s="6">
        <v>0</v>
      </c>
    </row>
    <row r="9" spans="1:7" ht="31.2">
      <c r="A9" s="10" t="s">
        <v>322</v>
      </c>
      <c r="B9" s="10" t="s">
        <v>30</v>
      </c>
      <c r="C9" s="11">
        <v>2013</v>
      </c>
      <c r="D9" s="11" t="s">
        <v>31</v>
      </c>
      <c r="E9" s="11" t="s">
        <v>25</v>
      </c>
      <c r="F9">
        <v>1</v>
      </c>
      <c r="G9" s="6">
        <v>0</v>
      </c>
    </row>
    <row r="10" spans="1:7" ht="31.2">
      <c r="A10" s="10" t="s">
        <v>39</v>
      </c>
      <c r="B10" s="10" t="s">
        <v>30</v>
      </c>
      <c r="C10" s="11">
        <v>2014</v>
      </c>
      <c r="D10" s="11" t="s">
        <v>31</v>
      </c>
      <c r="E10" s="12" t="s">
        <v>17</v>
      </c>
      <c r="F10">
        <v>1</v>
      </c>
      <c r="G10" s="6">
        <v>0</v>
      </c>
    </row>
    <row r="11" spans="1:7" ht="31.2">
      <c r="A11" s="10" t="s">
        <v>41</v>
      </c>
      <c r="B11" s="10" t="s">
        <v>30</v>
      </c>
      <c r="C11" s="11">
        <v>2014</v>
      </c>
      <c r="D11" s="11" t="s">
        <v>31</v>
      </c>
      <c r="E11" s="12" t="s">
        <v>17</v>
      </c>
      <c r="F11">
        <v>1</v>
      </c>
      <c r="G11" s="6">
        <v>0</v>
      </c>
    </row>
    <row r="12" spans="1:7" ht="31.2">
      <c r="A12" s="10" t="s">
        <v>43</v>
      </c>
      <c r="B12" s="10" t="s">
        <v>44</v>
      </c>
      <c r="C12" s="11">
        <v>2016</v>
      </c>
      <c r="D12" s="11" t="s">
        <v>45</v>
      </c>
      <c r="E12" s="12" t="s">
        <v>25</v>
      </c>
      <c r="F12">
        <v>1</v>
      </c>
      <c r="G12" s="6">
        <v>0</v>
      </c>
    </row>
    <row r="13" spans="1:7" ht="31.2">
      <c r="A13" s="10" t="s">
        <v>46</v>
      </c>
      <c r="B13" s="10" t="s">
        <v>47</v>
      </c>
      <c r="C13" s="11">
        <v>2016</v>
      </c>
      <c r="D13" s="11" t="s">
        <v>48</v>
      </c>
      <c r="E13" s="12" t="s">
        <v>25</v>
      </c>
      <c r="F13">
        <v>1</v>
      </c>
      <c r="G13" s="6">
        <v>0</v>
      </c>
    </row>
    <row r="14" spans="1:7" ht="31.2">
      <c r="A14" s="10" t="s">
        <v>50</v>
      </c>
      <c r="B14" s="10" t="s">
        <v>51</v>
      </c>
      <c r="C14" s="11">
        <v>2016</v>
      </c>
      <c r="D14" s="11" t="s">
        <v>52</v>
      </c>
      <c r="E14" s="12" t="s">
        <v>25</v>
      </c>
      <c r="F14">
        <v>1</v>
      </c>
      <c r="G14" s="6">
        <v>0</v>
      </c>
    </row>
    <row r="15" spans="1:7" ht="15.6">
      <c r="A15" s="10" t="s">
        <v>323</v>
      </c>
      <c r="B15" s="10" t="s">
        <v>53</v>
      </c>
      <c r="C15" s="11">
        <v>2016</v>
      </c>
      <c r="D15" s="11" t="s">
        <v>54</v>
      </c>
      <c r="E15" s="12" t="s">
        <v>25</v>
      </c>
      <c r="F15">
        <v>1</v>
      </c>
      <c r="G15" s="6">
        <v>0</v>
      </c>
    </row>
    <row r="16" spans="1:7" ht="31.2">
      <c r="A16" s="10" t="s">
        <v>56</v>
      </c>
      <c r="B16" s="10" t="s">
        <v>53</v>
      </c>
      <c r="C16" s="11">
        <v>2016</v>
      </c>
      <c r="D16" s="11" t="s">
        <v>54</v>
      </c>
      <c r="E16" s="12" t="s">
        <v>25</v>
      </c>
      <c r="F16">
        <v>1</v>
      </c>
      <c r="G16" s="6">
        <v>0</v>
      </c>
    </row>
    <row r="17" spans="1:7" ht="46.8">
      <c r="A17" s="10" t="s">
        <v>57</v>
      </c>
      <c r="B17" s="10" t="s">
        <v>30</v>
      </c>
      <c r="C17" s="11">
        <v>2017</v>
      </c>
      <c r="D17" s="11" t="s">
        <v>31</v>
      </c>
      <c r="E17" s="12" t="s">
        <v>25</v>
      </c>
      <c r="F17">
        <v>1</v>
      </c>
      <c r="G17" s="6">
        <v>0</v>
      </c>
    </row>
    <row r="18" spans="1:7" ht="31.2">
      <c r="A18" s="10" t="s">
        <v>59</v>
      </c>
      <c r="B18" s="10" t="s">
        <v>30</v>
      </c>
      <c r="C18" s="11">
        <v>2017</v>
      </c>
      <c r="D18" s="11" t="s">
        <v>31</v>
      </c>
      <c r="E18" s="12" t="s">
        <v>25</v>
      </c>
      <c r="F18">
        <v>1</v>
      </c>
      <c r="G18" s="6">
        <v>0</v>
      </c>
    </row>
    <row r="19" spans="1:7" ht="31.2">
      <c r="A19" s="10" t="s">
        <v>61</v>
      </c>
      <c r="B19" s="10" t="s">
        <v>30</v>
      </c>
      <c r="C19" s="11">
        <v>2017</v>
      </c>
      <c r="D19" s="11" t="s">
        <v>31</v>
      </c>
      <c r="E19" s="12" t="s">
        <v>25</v>
      </c>
      <c r="F19">
        <v>1</v>
      </c>
      <c r="G19" s="6">
        <v>0</v>
      </c>
    </row>
    <row r="20" spans="1:7" ht="31.2">
      <c r="A20" s="10" t="s">
        <v>63</v>
      </c>
      <c r="B20" s="10" t="s">
        <v>64</v>
      </c>
      <c r="C20" s="11">
        <v>2017</v>
      </c>
      <c r="D20" s="11" t="s">
        <v>54</v>
      </c>
      <c r="E20" s="12" t="s">
        <v>25</v>
      </c>
      <c r="F20">
        <v>1</v>
      </c>
      <c r="G20" s="6">
        <v>0</v>
      </c>
    </row>
    <row r="21" spans="1:7" ht="46.8">
      <c r="A21" s="10" t="s">
        <v>65</v>
      </c>
      <c r="B21" s="10" t="s">
        <v>30</v>
      </c>
      <c r="C21" s="11">
        <v>2017</v>
      </c>
      <c r="D21" s="11" t="s">
        <v>31</v>
      </c>
      <c r="E21" s="12" t="s">
        <v>25</v>
      </c>
      <c r="F21">
        <v>1</v>
      </c>
      <c r="G21" s="6">
        <v>0</v>
      </c>
    </row>
    <row r="22" spans="1:7" ht="31.2">
      <c r="A22" s="10" t="s">
        <v>67</v>
      </c>
      <c r="B22" s="10" t="s">
        <v>30</v>
      </c>
      <c r="C22" s="11">
        <v>2017</v>
      </c>
      <c r="D22" s="11" t="s">
        <v>31</v>
      </c>
      <c r="E22" s="12" t="s">
        <v>25</v>
      </c>
      <c r="F22">
        <v>1</v>
      </c>
      <c r="G22" s="6">
        <v>0</v>
      </c>
    </row>
    <row r="23" spans="1:7" ht="31.2">
      <c r="A23" s="10" t="s">
        <v>69</v>
      </c>
      <c r="B23" s="10" t="s">
        <v>70</v>
      </c>
      <c r="C23" s="11">
        <v>2017</v>
      </c>
      <c r="D23" s="11" t="s">
        <v>31</v>
      </c>
      <c r="E23" s="12" t="s">
        <v>25</v>
      </c>
      <c r="F23">
        <v>1</v>
      </c>
      <c r="G23" s="6">
        <v>0</v>
      </c>
    </row>
    <row r="24" spans="1:7" ht="31.2">
      <c r="A24" s="10" t="s">
        <v>72</v>
      </c>
      <c r="B24" s="10" t="s">
        <v>53</v>
      </c>
      <c r="C24" s="11">
        <v>2017</v>
      </c>
      <c r="D24" s="11" t="s">
        <v>54</v>
      </c>
      <c r="E24" s="12" t="s">
        <v>25</v>
      </c>
      <c r="F24">
        <v>1</v>
      </c>
      <c r="G24" s="6">
        <v>0</v>
      </c>
    </row>
    <row r="25" spans="1:7" ht="46.8">
      <c r="A25" s="10" t="s">
        <v>74</v>
      </c>
      <c r="B25" s="10" t="s">
        <v>30</v>
      </c>
      <c r="C25" s="11">
        <v>2017</v>
      </c>
      <c r="D25" s="11" t="s">
        <v>31</v>
      </c>
      <c r="E25" s="12" t="s">
        <v>25</v>
      </c>
      <c r="F25">
        <v>1</v>
      </c>
      <c r="G25" s="6">
        <v>0</v>
      </c>
    </row>
    <row r="26" spans="1:7" ht="31.2">
      <c r="A26" s="10" t="s">
        <v>76</v>
      </c>
      <c r="B26" s="10" t="s">
        <v>70</v>
      </c>
      <c r="C26" s="11">
        <v>2017</v>
      </c>
      <c r="D26" s="11" t="s">
        <v>31</v>
      </c>
      <c r="E26" s="12" t="s">
        <v>25</v>
      </c>
      <c r="F26">
        <v>1</v>
      </c>
      <c r="G26" s="6">
        <v>0</v>
      </c>
    </row>
    <row r="27" spans="1:7" ht="31.2">
      <c r="A27" s="10" t="s">
        <v>78</v>
      </c>
      <c r="B27" s="10" t="s">
        <v>79</v>
      </c>
      <c r="C27" s="11">
        <v>2017</v>
      </c>
      <c r="D27" s="11" t="s">
        <v>80</v>
      </c>
      <c r="E27" s="12" t="s">
        <v>25</v>
      </c>
      <c r="F27">
        <v>1</v>
      </c>
      <c r="G27" s="6">
        <v>0</v>
      </c>
    </row>
    <row r="28" spans="1:7" ht="15.6">
      <c r="A28" s="10" t="s">
        <v>82</v>
      </c>
      <c r="B28" s="10" t="s">
        <v>53</v>
      </c>
      <c r="C28" s="11">
        <v>2018</v>
      </c>
      <c r="D28" s="11" t="s">
        <v>54</v>
      </c>
      <c r="E28" s="12" t="s">
        <v>25</v>
      </c>
      <c r="F28">
        <v>1</v>
      </c>
      <c r="G28" s="6">
        <v>0</v>
      </c>
    </row>
    <row r="29" spans="1:7" ht="15.6">
      <c r="A29" s="10" t="s">
        <v>83</v>
      </c>
      <c r="B29" s="10" t="s">
        <v>84</v>
      </c>
      <c r="C29" s="11">
        <v>2018</v>
      </c>
      <c r="D29" s="11" t="s">
        <v>85</v>
      </c>
      <c r="E29" s="12" t="s">
        <v>25</v>
      </c>
      <c r="F29">
        <v>1</v>
      </c>
      <c r="G29" s="6">
        <v>0</v>
      </c>
    </row>
    <row r="30" spans="1:7" ht="31.2">
      <c r="A30" s="10" t="s">
        <v>86</v>
      </c>
      <c r="B30" s="10" t="s">
        <v>87</v>
      </c>
      <c r="C30" s="11">
        <v>2018</v>
      </c>
      <c r="D30" s="11" t="s">
        <v>88</v>
      </c>
      <c r="E30" s="12" t="s">
        <v>25</v>
      </c>
      <c r="F30">
        <v>1</v>
      </c>
      <c r="G30" s="6">
        <v>0</v>
      </c>
    </row>
    <row r="31" spans="1:7" ht="31.2">
      <c r="A31" s="10" t="s">
        <v>89</v>
      </c>
      <c r="B31" s="10" t="s">
        <v>53</v>
      </c>
      <c r="C31" s="11">
        <v>2018</v>
      </c>
      <c r="D31" s="11" t="s">
        <v>54</v>
      </c>
      <c r="E31" s="12" t="s">
        <v>25</v>
      </c>
      <c r="F31">
        <v>1</v>
      </c>
      <c r="G31" s="6">
        <v>0</v>
      </c>
    </row>
    <row r="32" spans="1:7" ht="31.2">
      <c r="A32" s="10" t="s">
        <v>90</v>
      </c>
      <c r="B32" s="10" t="s">
        <v>91</v>
      </c>
      <c r="C32" s="11">
        <v>2018</v>
      </c>
      <c r="D32" s="11" t="s">
        <v>92</v>
      </c>
      <c r="E32" s="12" t="s">
        <v>25</v>
      </c>
      <c r="F32">
        <v>1</v>
      </c>
      <c r="G32" s="6">
        <v>0</v>
      </c>
    </row>
    <row r="33" spans="1:7" ht="31.2">
      <c r="A33" s="10" t="s">
        <v>94</v>
      </c>
      <c r="B33" s="10" t="s">
        <v>95</v>
      </c>
      <c r="C33" s="11">
        <v>2018</v>
      </c>
      <c r="D33" s="11" t="s">
        <v>96</v>
      </c>
      <c r="E33" s="12" t="s">
        <v>25</v>
      </c>
      <c r="F33">
        <v>1</v>
      </c>
      <c r="G33" s="6">
        <v>0</v>
      </c>
    </row>
    <row r="34" spans="1:7" ht="31.2">
      <c r="A34" s="10" t="s">
        <v>97</v>
      </c>
      <c r="B34" s="10" t="s">
        <v>98</v>
      </c>
      <c r="C34" s="11">
        <v>2018</v>
      </c>
      <c r="D34" s="11" t="s">
        <v>88</v>
      </c>
      <c r="E34" s="12" t="s">
        <v>25</v>
      </c>
      <c r="F34">
        <v>1</v>
      </c>
      <c r="G34" s="6">
        <v>0</v>
      </c>
    </row>
    <row r="35" spans="1:7" ht="15.6">
      <c r="A35" s="10" t="s">
        <v>99</v>
      </c>
      <c r="B35" s="10" t="s">
        <v>91</v>
      </c>
      <c r="C35" s="11">
        <v>2018</v>
      </c>
      <c r="D35" s="11" t="s">
        <v>92</v>
      </c>
      <c r="E35" s="12" t="s">
        <v>25</v>
      </c>
      <c r="F35">
        <v>1</v>
      </c>
      <c r="G35" s="6">
        <v>0</v>
      </c>
    </row>
    <row r="36" spans="1:7" ht="31.2">
      <c r="A36" s="10" t="s">
        <v>100</v>
      </c>
      <c r="B36" s="10" t="s">
        <v>101</v>
      </c>
      <c r="C36" s="11">
        <v>2018</v>
      </c>
      <c r="D36" s="11" t="s">
        <v>85</v>
      </c>
      <c r="E36" s="12" t="s">
        <v>25</v>
      </c>
      <c r="F36">
        <v>1</v>
      </c>
      <c r="G36" s="6">
        <v>0</v>
      </c>
    </row>
    <row r="37" spans="1:7" ht="31.2">
      <c r="A37" s="10" t="s">
        <v>102</v>
      </c>
      <c r="B37" s="10" t="s">
        <v>103</v>
      </c>
      <c r="C37" s="11">
        <v>2018</v>
      </c>
      <c r="D37" s="11" t="s">
        <v>96</v>
      </c>
      <c r="E37" s="12" t="s">
        <v>25</v>
      </c>
      <c r="F37">
        <v>1</v>
      </c>
      <c r="G37" s="6">
        <v>0</v>
      </c>
    </row>
    <row r="38" spans="1:7" ht="31.2">
      <c r="A38" s="10" t="s">
        <v>104</v>
      </c>
      <c r="B38" s="10" t="s">
        <v>101</v>
      </c>
      <c r="C38" s="11">
        <v>2018</v>
      </c>
      <c r="D38" s="11" t="s">
        <v>85</v>
      </c>
      <c r="E38" s="12" t="s">
        <v>25</v>
      </c>
      <c r="F38">
        <v>1</v>
      </c>
      <c r="G38" s="6">
        <v>0</v>
      </c>
    </row>
    <row r="39" spans="1:7" ht="31.2">
      <c r="A39" s="10" t="s">
        <v>106</v>
      </c>
      <c r="B39" s="10" t="s">
        <v>103</v>
      </c>
      <c r="C39" s="11">
        <v>2018</v>
      </c>
      <c r="D39" s="11" t="s">
        <v>96</v>
      </c>
      <c r="E39" s="12" t="s">
        <v>25</v>
      </c>
      <c r="F39">
        <v>1</v>
      </c>
      <c r="G39" s="6">
        <v>0</v>
      </c>
    </row>
    <row r="40" spans="1:7" ht="31.2">
      <c r="A40" s="10" t="s">
        <v>107</v>
      </c>
      <c r="B40" s="10" t="s">
        <v>101</v>
      </c>
      <c r="C40" s="11">
        <v>2018</v>
      </c>
      <c r="D40" s="11" t="s">
        <v>85</v>
      </c>
      <c r="E40" s="12" t="s">
        <v>25</v>
      </c>
      <c r="F40">
        <v>1</v>
      </c>
      <c r="G40" s="6">
        <v>0</v>
      </c>
    </row>
    <row r="41" spans="1:7" ht="15.6">
      <c r="A41" s="10" t="s">
        <v>108</v>
      </c>
      <c r="B41" s="10" t="s">
        <v>98</v>
      </c>
      <c r="C41" s="11">
        <v>2018</v>
      </c>
      <c r="D41" s="11" t="s">
        <v>88</v>
      </c>
      <c r="E41" s="12" t="s">
        <v>25</v>
      </c>
      <c r="F41">
        <v>1</v>
      </c>
      <c r="G41" s="6">
        <v>0</v>
      </c>
    </row>
    <row r="42" spans="1:7" ht="31.2">
      <c r="A42" s="10" t="s">
        <v>109</v>
      </c>
      <c r="B42" s="10" t="s">
        <v>110</v>
      </c>
      <c r="C42" s="11">
        <v>2019</v>
      </c>
      <c r="D42" s="11" t="s">
        <v>111</v>
      </c>
      <c r="E42" s="12" t="s">
        <v>25</v>
      </c>
      <c r="F42">
        <v>1</v>
      </c>
      <c r="G42" s="6">
        <v>0</v>
      </c>
    </row>
    <row r="43" spans="1:7" ht="31.2">
      <c r="A43" s="10" t="s">
        <v>112</v>
      </c>
      <c r="B43" s="10" t="s">
        <v>113</v>
      </c>
      <c r="C43" s="11">
        <v>2019</v>
      </c>
      <c r="D43" s="11" t="s">
        <v>114</v>
      </c>
      <c r="E43" s="12" t="s">
        <v>25</v>
      </c>
      <c r="F43">
        <v>1</v>
      </c>
      <c r="G43" s="6">
        <v>0</v>
      </c>
    </row>
    <row r="44" spans="1:7" ht="15.6">
      <c r="A44" s="10" t="s">
        <v>115</v>
      </c>
      <c r="B44" s="10" t="s">
        <v>116</v>
      </c>
      <c r="C44" s="11">
        <v>2019</v>
      </c>
      <c r="D44" s="11" t="s">
        <v>117</v>
      </c>
      <c r="E44" s="12" t="s">
        <v>118</v>
      </c>
      <c r="F44">
        <v>1</v>
      </c>
      <c r="G44" s="6">
        <v>0</v>
      </c>
    </row>
    <row r="45" spans="1:7" ht="31.2">
      <c r="A45" s="10" t="s">
        <v>120</v>
      </c>
      <c r="B45" s="10" t="s">
        <v>121</v>
      </c>
      <c r="C45" s="11">
        <v>2019</v>
      </c>
      <c r="D45" s="11" t="s">
        <v>122</v>
      </c>
      <c r="E45" s="12" t="s">
        <v>25</v>
      </c>
      <c r="F45">
        <v>1</v>
      </c>
      <c r="G45" s="6">
        <v>0</v>
      </c>
    </row>
    <row r="46" spans="1:7" ht="15.6">
      <c r="A46" s="10" t="s">
        <v>124</v>
      </c>
      <c r="B46" s="10" t="s">
        <v>87</v>
      </c>
      <c r="C46" s="11">
        <v>2021</v>
      </c>
      <c r="D46" s="11" t="s">
        <v>88</v>
      </c>
      <c r="E46" s="12" t="s">
        <v>25</v>
      </c>
      <c r="F46">
        <v>1</v>
      </c>
      <c r="G46" s="6">
        <v>0</v>
      </c>
    </row>
    <row r="47" spans="1:7" ht="31.2">
      <c r="A47" s="10" t="s">
        <v>126</v>
      </c>
      <c r="B47" s="10" t="s">
        <v>127</v>
      </c>
      <c r="C47" s="11">
        <v>2021</v>
      </c>
      <c r="D47" s="12" t="s">
        <v>96</v>
      </c>
      <c r="E47" s="12" t="s">
        <v>17</v>
      </c>
      <c r="F47">
        <v>1</v>
      </c>
      <c r="G47" s="6">
        <v>0</v>
      </c>
    </row>
    <row r="48" spans="1:7" ht="31.2">
      <c r="A48" s="10" t="s">
        <v>129</v>
      </c>
      <c r="B48" s="10" t="s">
        <v>130</v>
      </c>
      <c r="C48" s="11">
        <v>2022</v>
      </c>
      <c r="D48" s="11" t="s">
        <v>122</v>
      </c>
      <c r="E48" s="12" t="s">
        <v>17</v>
      </c>
      <c r="F48">
        <v>1</v>
      </c>
      <c r="G48" s="6">
        <v>0</v>
      </c>
    </row>
    <row r="49" spans="1:8" ht="46.8">
      <c r="A49" s="10" t="s">
        <v>132</v>
      </c>
      <c r="B49" s="10" t="s">
        <v>87</v>
      </c>
      <c r="C49" s="11">
        <v>2022</v>
      </c>
      <c r="D49" s="11" t="s">
        <v>88</v>
      </c>
      <c r="E49" s="12" t="s">
        <v>17</v>
      </c>
      <c r="F49">
        <v>1</v>
      </c>
      <c r="G49" s="6">
        <v>0</v>
      </c>
    </row>
    <row r="50" spans="1:8" ht="31.2">
      <c r="A50" s="10" t="s">
        <v>134</v>
      </c>
      <c r="B50" s="10" t="s">
        <v>135</v>
      </c>
      <c r="C50" s="11">
        <v>2022</v>
      </c>
      <c r="D50" s="11" t="s">
        <v>136</v>
      </c>
      <c r="E50" s="12" t="s">
        <v>25</v>
      </c>
      <c r="F50">
        <v>1</v>
      </c>
      <c r="G50" s="6">
        <v>0</v>
      </c>
    </row>
    <row r="51" spans="1:8" ht="31.2">
      <c r="A51" s="10" t="s">
        <v>138</v>
      </c>
      <c r="B51" s="10" t="s">
        <v>139</v>
      </c>
      <c r="C51" s="11">
        <v>2022</v>
      </c>
      <c r="D51" s="12" t="s">
        <v>136</v>
      </c>
      <c r="E51" s="12" t="s">
        <v>17</v>
      </c>
      <c r="F51">
        <v>1</v>
      </c>
      <c r="G51" s="6">
        <v>0</v>
      </c>
    </row>
    <row r="52" spans="1:8" ht="31.2">
      <c r="A52" s="13" t="s">
        <v>141</v>
      </c>
      <c r="B52" s="10" t="s">
        <v>139</v>
      </c>
      <c r="C52" s="11">
        <v>2022</v>
      </c>
      <c r="D52" s="12" t="s">
        <v>136</v>
      </c>
      <c r="E52" s="12" t="s">
        <v>17</v>
      </c>
      <c r="F52">
        <v>1</v>
      </c>
      <c r="G52" s="6">
        <v>0</v>
      </c>
    </row>
    <row r="53" spans="1:8" ht="15.6">
      <c r="A53" s="13" t="s">
        <v>143</v>
      </c>
      <c r="B53" s="10" t="s">
        <v>144</v>
      </c>
      <c r="C53" s="11">
        <v>2023</v>
      </c>
      <c r="D53" s="14" t="s">
        <v>145</v>
      </c>
      <c r="E53" s="12" t="s">
        <v>25</v>
      </c>
      <c r="F53">
        <v>1</v>
      </c>
      <c r="G53" s="6">
        <v>0</v>
      </c>
    </row>
    <row r="54" spans="1:8" ht="31.2">
      <c r="A54" s="13" t="s">
        <v>147</v>
      </c>
      <c r="B54" s="13" t="s">
        <v>148</v>
      </c>
      <c r="C54" s="11">
        <v>2023</v>
      </c>
      <c r="D54" s="14" t="s">
        <v>149</v>
      </c>
      <c r="E54" s="12" t="s">
        <v>25</v>
      </c>
      <c r="F54">
        <v>1</v>
      </c>
      <c r="G54" s="6">
        <v>0</v>
      </c>
    </row>
    <row r="55" spans="1:8" ht="31.8" thickBot="1">
      <c r="A55" s="13" t="s">
        <v>150</v>
      </c>
      <c r="B55" s="10" t="s">
        <v>116</v>
      </c>
      <c r="C55" s="11">
        <v>2023</v>
      </c>
      <c r="D55" s="14" t="s">
        <v>151</v>
      </c>
      <c r="E55" s="12" t="s">
        <v>17</v>
      </c>
      <c r="F55">
        <v>1</v>
      </c>
      <c r="G55" s="6">
        <v>0</v>
      </c>
    </row>
    <row r="56" spans="1:8" ht="15" thickBot="1">
      <c r="A56" s="23" t="s">
        <v>324</v>
      </c>
      <c r="B56" s="18" t="s">
        <v>87</v>
      </c>
      <c r="C56" s="20">
        <v>2023</v>
      </c>
      <c r="D56" s="24" t="s">
        <v>88</v>
      </c>
      <c r="E56" s="17" t="s">
        <v>17</v>
      </c>
      <c r="F56">
        <v>1</v>
      </c>
      <c r="G56" s="6">
        <v>0</v>
      </c>
    </row>
    <row r="57" spans="1:8" ht="31.2">
      <c r="A57" s="13" t="s">
        <v>153</v>
      </c>
      <c r="B57" s="10" t="s">
        <v>87</v>
      </c>
      <c r="C57" s="11">
        <v>2023</v>
      </c>
      <c r="D57" s="14" t="s">
        <v>88</v>
      </c>
      <c r="E57" s="12" t="s">
        <v>17</v>
      </c>
      <c r="F57">
        <v>1</v>
      </c>
      <c r="G57" s="6">
        <v>0</v>
      </c>
    </row>
    <row r="58" spans="1:8" ht="16.2" thickBot="1">
      <c r="A58" s="13" t="s">
        <v>154</v>
      </c>
      <c r="B58" s="10" t="s">
        <v>155</v>
      </c>
      <c r="C58" s="11">
        <v>2024</v>
      </c>
      <c r="D58" s="12" t="s">
        <v>156</v>
      </c>
      <c r="E58" s="12" t="s">
        <v>17</v>
      </c>
      <c r="F58">
        <v>1</v>
      </c>
      <c r="G58" s="6">
        <v>0</v>
      </c>
    </row>
    <row r="59" spans="1:8" ht="15" thickBot="1">
      <c r="A59" s="17" t="s">
        <v>157</v>
      </c>
      <c r="B59" s="18" t="s">
        <v>116</v>
      </c>
      <c r="C59" s="20">
        <v>2024</v>
      </c>
      <c r="D59" s="19" t="s">
        <v>151</v>
      </c>
      <c r="E59" s="17" t="s">
        <v>25</v>
      </c>
      <c r="F59">
        <v>1</v>
      </c>
      <c r="G59" s="6">
        <v>0</v>
      </c>
    </row>
    <row r="60" spans="1:8" ht="29.4" thickBot="1">
      <c r="A60" s="22" t="s">
        <v>159</v>
      </c>
      <c r="B60" s="18" t="s">
        <v>160</v>
      </c>
      <c r="C60" s="20">
        <v>2024</v>
      </c>
      <c r="D60" s="19" t="s">
        <v>161</v>
      </c>
      <c r="E60" s="17" t="s">
        <v>17</v>
      </c>
      <c r="F60">
        <v>1</v>
      </c>
      <c r="G60" s="6">
        <v>0</v>
      </c>
    </row>
    <row r="61" spans="1:8" ht="15" thickBot="1">
      <c r="A61" s="21" t="s">
        <v>163</v>
      </c>
      <c r="B61" s="2" t="s">
        <v>164</v>
      </c>
      <c r="C61" s="4">
        <v>2024</v>
      </c>
      <c r="D61" s="3" t="s">
        <v>122</v>
      </c>
      <c r="E61" s="1" t="s">
        <v>17</v>
      </c>
      <c r="F61">
        <v>1</v>
      </c>
      <c r="G61" s="6">
        <v>0</v>
      </c>
    </row>
    <row r="62" spans="1:8">
      <c r="A62" s="6" t="s">
        <v>166</v>
      </c>
      <c r="B62" s="6" t="s">
        <v>139</v>
      </c>
      <c r="C62" s="6">
        <v>2024</v>
      </c>
      <c r="D62" s="6" t="s">
        <v>136</v>
      </c>
      <c r="E62" s="33" t="s">
        <v>17</v>
      </c>
      <c r="F62">
        <v>1</v>
      </c>
      <c r="G62" s="6">
        <v>0</v>
      </c>
      <c r="H62" s="34"/>
    </row>
    <row r="63" spans="1:8" ht="26.4">
      <c r="A63" s="15" t="s">
        <v>181</v>
      </c>
      <c r="B63" s="15" t="s">
        <v>182</v>
      </c>
      <c r="C63" s="15">
        <v>2005</v>
      </c>
      <c r="D63" s="15" t="s">
        <v>186</v>
      </c>
      <c r="F63">
        <v>0</v>
      </c>
      <c r="G63">
        <v>1</v>
      </c>
    </row>
    <row r="64" spans="1:8" ht="26.4">
      <c r="A64" s="15" t="s">
        <v>187</v>
      </c>
      <c r="B64" s="15" t="s">
        <v>188</v>
      </c>
      <c r="C64" s="15">
        <v>2017</v>
      </c>
      <c r="D64" s="15" t="s">
        <v>192</v>
      </c>
      <c r="F64">
        <v>0</v>
      </c>
      <c r="G64">
        <v>1</v>
      </c>
    </row>
    <row r="65" spans="1:7" ht="26.4">
      <c r="A65" s="15" t="s">
        <v>193</v>
      </c>
      <c r="B65" s="15" t="s">
        <v>188</v>
      </c>
      <c r="C65" s="15">
        <v>2017</v>
      </c>
      <c r="D65" s="15" t="s">
        <v>192</v>
      </c>
      <c r="F65">
        <v>0</v>
      </c>
      <c r="G65">
        <v>1</v>
      </c>
    </row>
    <row r="66" spans="1:7" ht="26.4">
      <c r="A66" s="15" t="s">
        <v>195</v>
      </c>
      <c r="B66" s="15" t="s">
        <v>196</v>
      </c>
      <c r="C66" s="15">
        <v>2017</v>
      </c>
      <c r="D66" s="15" t="s">
        <v>199</v>
      </c>
      <c r="F66">
        <v>0</v>
      </c>
      <c r="G66">
        <v>1</v>
      </c>
    </row>
    <row r="67" spans="1:7">
      <c r="A67" s="15" t="s">
        <v>200</v>
      </c>
      <c r="B67" s="15" t="s">
        <v>201</v>
      </c>
      <c r="C67" s="15" t="s">
        <v>202</v>
      </c>
      <c r="D67" s="15" t="s">
        <v>205</v>
      </c>
      <c r="F67">
        <v>0</v>
      </c>
      <c r="G67">
        <v>1</v>
      </c>
    </row>
    <row r="68" spans="1:7">
      <c r="A68" s="15" t="s">
        <v>206</v>
      </c>
      <c r="B68" s="15" t="s">
        <v>207</v>
      </c>
      <c r="C68" s="15">
        <v>2020</v>
      </c>
      <c r="D68" s="15" t="s">
        <v>209</v>
      </c>
      <c r="F68">
        <v>0</v>
      </c>
      <c r="G68">
        <v>1</v>
      </c>
    </row>
    <row r="69" spans="1:7" ht="27.6">
      <c r="A69" s="15" t="s">
        <v>210</v>
      </c>
      <c r="B69" s="16" t="s">
        <v>211</v>
      </c>
      <c r="C69" s="15">
        <v>2021</v>
      </c>
      <c r="D69" s="15" t="s">
        <v>214</v>
      </c>
      <c r="F69">
        <v>0</v>
      </c>
      <c r="G69">
        <v>1</v>
      </c>
    </row>
    <row r="70" spans="1:7">
      <c r="A70" s="15" t="s">
        <v>215</v>
      </c>
      <c r="B70" s="16" t="s">
        <v>216</v>
      </c>
      <c r="C70" s="15">
        <v>2022</v>
      </c>
      <c r="D70" s="15" t="s">
        <v>220</v>
      </c>
      <c r="F70">
        <v>0</v>
      </c>
      <c r="G70">
        <v>1</v>
      </c>
    </row>
    <row r="71" spans="1:7" ht="15" thickBot="1">
      <c r="A71" s="15" t="s">
        <v>221</v>
      </c>
      <c r="B71" s="16" t="s">
        <v>222</v>
      </c>
      <c r="C71" s="15">
        <v>2023</v>
      </c>
      <c r="D71" s="15" t="s">
        <v>226</v>
      </c>
      <c r="F71">
        <v>0</v>
      </c>
      <c r="G71">
        <v>1</v>
      </c>
    </row>
    <row r="72" spans="1:7" ht="15" thickBot="1">
      <c r="A72" s="35" t="s">
        <v>227</v>
      </c>
      <c r="B72" s="36" t="s">
        <v>228</v>
      </c>
      <c r="C72" s="37">
        <v>2024</v>
      </c>
      <c r="D72" s="18" t="s">
        <v>232</v>
      </c>
      <c r="E72"/>
      <c r="F72">
        <v>0</v>
      </c>
      <c r="G72">
        <v>1</v>
      </c>
    </row>
    <row r="73" spans="1:7" ht="15" thickBot="1">
      <c r="A73" s="38" t="s">
        <v>233</v>
      </c>
      <c r="B73" s="39" t="s">
        <v>325</v>
      </c>
      <c r="C73" s="40">
        <v>2024</v>
      </c>
      <c r="D73" s="2" t="s">
        <v>238</v>
      </c>
      <c r="E73"/>
      <c r="F73">
        <v>0</v>
      </c>
      <c r="G73">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A2A6B-24EA-415F-9C10-AE241850016B}">
  <sheetPr codeName="Sheet6"/>
  <dimension ref="A1:E2"/>
  <sheetViews>
    <sheetView workbookViewId="0">
      <selection activeCell="I24" sqref="I24"/>
    </sheetView>
  </sheetViews>
  <sheetFormatPr defaultRowHeight="14.4"/>
  <sheetData>
    <row r="1" spans="1:5">
      <c r="A1" t="s">
        <v>326</v>
      </c>
      <c r="B1" t="s">
        <v>327</v>
      </c>
      <c r="C1" t="s">
        <v>328</v>
      </c>
      <c r="D1" t="s">
        <v>329</v>
      </c>
      <c r="E1" t="s">
        <v>330</v>
      </c>
    </row>
    <row r="2" spans="1:5">
      <c r="A2">
        <f>(20.28/100)*E2</f>
        <v>39.018720000000002</v>
      </c>
      <c r="B2">
        <f>0.91/100*E2</f>
        <v>1.7508400000000002</v>
      </c>
      <c r="C2">
        <f>50.45/100*E2</f>
        <v>97.06580000000001</v>
      </c>
      <c r="D2">
        <f>29.25/100*E2</f>
        <v>56.277000000000001</v>
      </c>
      <c r="E2">
        <v>192.4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Research</vt:lpstr>
      <vt:lpstr>Book Chapters</vt:lpstr>
      <vt:lpstr>Sheet1</vt:lpstr>
      <vt:lpstr>Edited</vt:lpstr>
      <vt:lpstr>References</vt:lpstr>
      <vt:lpstr>Books</vt:lpstr>
      <vt:lpstr>Academic Score</vt:lpstr>
      <vt:lpstr>Total</vt:lpstr>
      <vt:lpstr>Research Interest Score</vt:lpstr>
      <vt:lpstr>Citations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Ritwik Sharma</dc:creator>
  <cp:keywords/>
  <dc:description/>
  <cp:lastModifiedBy>Ritwik Sharma</cp:lastModifiedBy>
  <cp:revision/>
  <dcterms:created xsi:type="dcterms:W3CDTF">2023-12-08T15:54:00Z</dcterms:created>
  <dcterms:modified xsi:type="dcterms:W3CDTF">2025-09-16T18:48:02Z</dcterms:modified>
  <cp:category/>
  <cp:contentStatus/>
</cp:coreProperties>
</file>