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yler\OneDrive - The University of Western Australia\Documents\Blog\I hate my Portfolio\"/>
    </mc:Choice>
  </mc:AlternateContent>
  <xr:revisionPtr revIDLastSave="0" documentId="13_ncr:1_{7945DB4C-89B6-45BA-9E82-F55C8D6593CB}" xr6:coauthVersionLast="47" xr6:coauthVersionMax="47" xr10:uidLastSave="{00000000-0000-0000-0000-000000000000}"/>
  <bookViews>
    <workbookView xWindow="-120" yWindow="-120" windowWidth="38640" windowHeight="21840" xr2:uid="{FB2F4C7A-97D4-4BF1-B27C-6831747C13EF}"/>
  </bookViews>
  <sheets>
    <sheet name="Current Porfolio" sheetId="1" r:id="rId1"/>
  </sheets>
  <definedNames>
    <definedName name="_xlnm._FilterDatabase" localSheetId="0" hidden="1">'Current Porfolio'!$C$5:$E$5</definedName>
    <definedName name="_xlchart.v1.0" hidden="1">'Current Porfolio'!$C$6:$C$16</definedName>
    <definedName name="_xlchart.v1.1" hidden="1">'Current Porfolio'!$D$5</definedName>
    <definedName name="_xlchart.v1.2" hidden="1">'Current Porfolio'!$D$6:$D$16</definedName>
    <definedName name="_xlchart.v1.3" hidden="1">'Current Porfolio'!$C$6:$C$16</definedName>
    <definedName name="_xlchart.v1.4" hidden="1">'Current Porfolio'!$D$5</definedName>
    <definedName name="_xlchart.v1.5" hidden="1">'Current Porfolio'!$D$6:$D$16</definedName>
    <definedName name="_xlchart.v1.6" hidden="1">'Current Porfolio'!$C$6:$C$16</definedName>
    <definedName name="_xlchart.v1.7" hidden="1">'Current Porfolio'!$D$5</definedName>
    <definedName name="_xlchart.v1.8" hidden="1">'Current Porfolio'!$D$6:$D$16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1" l="1" a="1"/>
  <c r="B15" i="1" s="1"/>
  <c r="B14" i="1" a="1"/>
  <c r="B14" i="1" s="1"/>
  <c r="B13" i="1"/>
  <c r="B13" i="1" a="1"/>
  <c r="B12" i="1" a="1"/>
  <c r="B12" i="1" s="1"/>
  <c r="B11" i="1" a="1"/>
  <c r="B11" i="1" s="1"/>
  <c r="B10" i="1" a="1"/>
  <c r="B10" i="1" s="1"/>
  <c r="B9" i="1" a="1"/>
  <c r="B9" i="1" s="1"/>
  <c r="B8" i="1" a="1"/>
  <c r="B8" i="1" s="1"/>
  <c r="B6" i="1" a="1"/>
  <c r="B6" i="1" s="1"/>
  <c r="B7" i="1" a="1"/>
  <c r="B7" i="1"/>
  <c r="D16" i="1"/>
  <c r="C22" i="1"/>
  <c r="C21" i="1"/>
  <c r="C20"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<sst xmlns="http://schemas.openxmlformats.org/spreadsheetml/2006/main" count="13" uniqueCount="12">
  <si>
    <t>Last Update: 30/04/2023</t>
  </si>
  <si>
    <t>Company Name</t>
  </si>
  <si>
    <t>Portfolio %</t>
  </si>
  <si>
    <t>Unrealized Return %</t>
  </si>
  <si>
    <t>Ticker</t>
  </si>
  <si>
    <t>Cash</t>
  </si>
  <si>
    <t>Asset Allocation</t>
  </si>
  <si>
    <t>Stocks</t>
  </si>
  <si>
    <t>%</t>
  </si>
  <si>
    <t>Total</t>
  </si>
  <si>
    <t xml:space="preserve">Cash Position (AUD) </t>
  </si>
  <si>
    <t>Current Portfolio Holdings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</si>
</sst>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font>
    <font>
      <sz val="10"/>
      <color theme="1"/>
      <name val="Arial"/>
      <family val="2"/>
    </font>
    <font>
      <b/>
      <sz val="18"/>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0" fontId="1" fillId="0" borderId="0" xfId="0" applyNumberFormat="1" applyFont="1"/>
    <xf numFmtId="9" fontId="1" fillId="0" borderId="0" xfId="0" applyNumberFormat="1" applyFont="1"/>
    <xf numFmtId="10"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13" Type="http://schemas.openxmlformats.org/officeDocument/2006/relationships/customXml" Target="../customXml/item1.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5" Type="http://schemas.openxmlformats.org/officeDocument/2006/relationships/customXml" Target="../customXml/item3.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 Id="rId14" Type="http://schemas.openxmlformats.org/officeDocument/2006/relationships/customXml" Target="../customXml/item2.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Current Portfolio (as of 30/04/2023)</cx:v>
        </cx:txData>
      </cx:tx>
      <cx:txPr>
        <a:bodyPr spcFirstLastPara="1" vertOverflow="ellipsis" horzOverflow="overflow" wrap="square" lIns="0" tIns="0" rIns="0" bIns="0" anchor="ctr" anchorCtr="1"/>
        <a:lstStyle/>
        <a:p>
          <a:pPr algn="ctr" rtl="0">
            <a:defRPr/>
          </a:pPr>
          <a:r>
            <a:rPr lang="en-US" sz="1500" b="0" i="0" u="none" strike="noStrike" baseline="0">
              <a:solidFill>
                <a:sysClr val="windowText" lastClr="000000">
                  <a:lumMod val="65000"/>
                  <a:lumOff val="35000"/>
                </a:sysClr>
              </a:solidFill>
              <a:latin typeface="Arial" panose="020B0604020202020204" pitchFamily="34" charset="0"/>
              <a:cs typeface="Arial" panose="020B0604020202020204" pitchFamily="34" charset="0"/>
            </a:rPr>
            <a:t>Current Portfolio (as of 30/04/2023)</a:t>
          </a:r>
        </a:p>
      </cx:txPr>
    </cx:title>
    <cx:plotArea>
      <cx:plotAreaRegion>
        <cx:series layoutId="sunburst" uniqueId="{C46BB3CD-1118-49E8-B865-14F2FF8F625C}">
          <cx:tx>
            <cx:txData>
              <cx:f>_xlchart.v1.4</cx:f>
              <cx:v>Portfolio %</cx:v>
            </cx:txData>
          </cx:tx>
          <cx:dataLabels pos="ctr">
            <cx:txPr>
              <a:bodyPr spcFirstLastPara="1" vertOverflow="ellipsis" horzOverflow="overflow" wrap="square" lIns="0" tIns="0" rIns="0" bIns="0" anchor="ctr" anchorCtr="1"/>
              <a:lstStyle/>
              <a:p>
                <a:pPr algn="ctr" rtl="0">
                  <a:defRPr>
                    <a:latin typeface="Arial" panose="020B0604020202020204" pitchFamily="34" charset="0"/>
                    <a:ea typeface="Arial" panose="020B0604020202020204" pitchFamily="34" charset="0"/>
                    <a:cs typeface="Arial" panose="020B0604020202020204" pitchFamily="34" charset="0"/>
                  </a:defRPr>
                </a:pPr>
                <a:endParaRPr lang="en-US" sz="900" b="0" i="0" u="none" strike="noStrike" baseline="0">
                  <a:solidFill>
                    <a:sysClr val="window" lastClr="FFFFFF"/>
                  </a:solidFill>
                  <a:latin typeface="Arial" panose="020B0604020202020204" pitchFamily="34" charset="0"/>
                  <a:cs typeface="Arial" panose="020B0604020202020204" pitchFamily="34" charset="0"/>
                </a:endParaRPr>
              </a:p>
            </cx:txPr>
            <cx:visibility seriesName="0" categoryName="1" value="0"/>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8280</xdr:colOff>
      <xdr:row>22</xdr:row>
      <xdr:rowOff>19877</xdr:rowOff>
    </xdr:from>
    <xdr:to>
      <xdr:col>7</xdr:col>
      <xdr:colOff>240196</xdr:colOff>
      <xdr:row>55</xdr:row>
      <xdr:rowOff>91109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991533-6522-03BF-EBE3-28BF37DBF1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5737" y="3796747"/>
              <a:ext cx="8150089" cy="5537753"/>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
  <rv s="0">
    <v>https://www.bing.com/financeapi/forcetrigger?t=a1o4mw&amp;q=XNYS%3aBABA&amp;form=skydnc</v>
    <v>Learn more on Bing</v>
  </rv>
  <rv s="1">
    <v>en-AU</v>
    <v>a1o4mw</v>
    <v>268435456</v>
    <v>1</v>
    <v>Powered by Refinitiv</v>
    <v>0</v>
    <v>Alibaba Group Holding Limited (XNYS:BABA)</v>
    <v>2</v>
    <v>3</v>
    <v>Finance</v>
    <v>4</v>
    <v>125.84</v>
    <v>58.01</v>
    <v>0.6492</v>
    <v>0.22</v>
    <v>1.771E-3</v>
    <v>2.6040000000000004E-3</v>
    <v>0.15</v>
    <v>USD</v>
    <v>Alibaba Group Holding Ltd provides technology infrastructure and marketing platforms. The Company operates through seven segments. China Commerce segment includes China retail commerce businesses such as Taobao, Tmall and Freshippo, among others, and wholesale business. International Commerce segment includes international retail and wholesale commerce businesses such as Lazada and AliExpress. Local Consumer Services segment includes location-based businesses such as Ele.me, Amap, Fliggy and others. Cainiao segment includes domestic and international one-stop-shop logistics services and supply chain management solutions. Cloud segment provides public and hybrid cloud services like Alibaba Cloud and DingTalk for domestic and foreign enterprises. Digital Media and Entertainment segment includes Youku, Quark and Alibaba Pictures, other content and distribution platforms and online games business. Innovation Initiatives and Others segment include Damo Academy, Tmall Genie and others.</v>
    <v>239740</v>
    <v>New York Stock Exchange</v>
    <v>XNYS</v>
    <v>XNYS</v>
    <v>No. 699 Wangshang Road, Binjiang District, HANGZHOU, ZHEJIANG, 310052 CN</v>
    <v>85.08</v>
    <v>Software &amp; IT Services</v>
    <v>Stock</v>
    <v>45044.999926700781</v>
    <v>0</v>
    <v>83.87</v>
    <v>219135400000</v>
    <v>Alibaba Group Holding Limited</v>
    <v>Alibaba Group Holding Limited</v>
    <v>84.18</v>
    <v>38.107900000000001</v>
    <v>84.47</v>
    <v>84.69</v>
    <v>84.84</v>
    <v>2587500000</v>
    <v>BABA</v>
    <v>Alibaba Group Holding Limited (XNYS:BABA)</v>
    <v>18109260</v>
    <v>29871598</v>
    <v>1999</v>
  </rv>
  <rv s="2">
    <v>1</v>
  </rv>
  <rv s="0">
    <v>https://www.bing.com/financeapi/forcetrigger?t=a1slm7&amp;q=XNAS%3aMETA&amp;form=skydnc</v>
    <v>Learn more on Bing</v>
  </rv>
  <rv s="1">
    <v>en-AU</v>
    <v>a1slm7</v>
    <v>268435456</v>
    <v>1</v>
    <v>Powered by Refinitiv</v>
    <v>0</v>
    <v>Meta Platforms, Inc. (XNAS:META)</v>
    <v>2</v>
    <v>3</v>
    <v>Finance</v>
    <v>4</v>
    <v>241.685</v>
    <v>88.09</v>
    <v>1.1980999999999999</v>
    <v>1.76</v>
    <v>-3.2460000000000002E-3</v>
    <v>7.378E-3</v>
    <v>-0.78</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240.43</v>
    <v>Software &amp; IT Services</v>
    <v>Stock</v>
    <v>45044.999952117971</v>
    <v>3</v>
    <v>235.75</v>
    <v>616507900000</v>
    <v>Meta Platforms, Inc.</v>
    <v>Meta Platforms, Inc.</v>
    <v>239.01</v>
    <v>29.623000000000001</v>
    <v>238.56</v>
    <v>240.32</v>
    <v>239.54</v>
    <v>2565363000</v>
    <v>META</v>
    <v>Meta Platforms, Inc. (XNAS:META)</v>
    <v>39554036</v>
    <v>22672429</v>
    <v>2004</v>
  </rv>
  <rv s="2">
    <v>4</v>
  </rv>
  <rv s="0">
    <v>https://www.bing.com/financeapi/forcetrigger?t=a2655r&amp;q=XNAS%3aWYNN&amp;form=skydnc</v>
    <v>Learn more on Bing</v>
  </rv>
  <rv s="3">
    <v>en-AU</v>
    <v>a2655r</v>
    <v>268435456</v>
    <v>1</v>
    <v>Powered by Refinitiv</v>
    <v>5</v>
    <v>WYNN RESORTS, LIMITED (XNAS:WYNN)</v>
    <v>2</v>
    <v>6</v>
    <v>Finance</v>
    <v>4</v>
    <v>117.17</v>
    <v>50.2</v>
    <v>2.0407999999999999</v>
    <v>4.0599999999999996</v>
    <v>-2.0999999999999999E-3</v>
    <v>3.6835E-2</v>
    <v>-0.24</v>
    <v>USD</v>
    <v>Wynn Resorts, Limited (Wynn Resorts) is a designer, developer, and operator of integrated resorts featuring luxury hotel rooms, high-end retail space, dining and entertainment options and gaming. Its segments include Wynn Palace, Wynn Macau, Las Vegas Operations, and Encore Boston. Wynn Palace is a luxury integrated resort on the Cotai Strip in Macau, with approximately 1,706 exquisite rooms, suites and villas, 14 food and beverage outlets and meeting and convention space. Wynn Macau is a luxury resort located in the Macau Special Administrative Region of the People's Republic of China with approximately 1,010 spacious rooms and suites, approximately 12 dining and bar, convention space, and two opulent spas such as salon and rotunda show. Encore Boston Harbor is a luxury resort with approximately 671 hotel rooms, an ultra-premium spa, specialty shopping, 16 dining and lounge venues, ballroom and meeting spaces, a six-acre public park and Harborwalk.</v>
    <v>27000</v>
    <v>Nasdaq Stock Market</v>
    <v>XNAS</v>
    <v>XNAS</v>
    <v>3131 Las Vegas Blvd S, LAS VEGAS, NV, 89109 US</v>
    <v>115.01</v>
    <v>Hotels &amp; Entertainment Services</v>
    <v>Stock</v>
    <v>45044.99723922422</v>
    <v>6</v>
    <v>109.8</v>
    <v>12991540000</v>
    <v>WYNN RESORTS, LIMITED</v>
    <v>WYNN RESORTS, LIMITED</v>
    <v>109.99</v>
    <v>110.22</v>
    <v>114.28</v>
    <v>114.04</v>
    <v>113681700</v>
    <v>WYNN</v>
    <v>WYNN RESORTS, LIMITED (XNAS:WYNN)</v>
    <v>2653683</v>
    <v>2183731</v>
    <v>2002</v>
  </rv>
  <rv s="2">
    <v>7</v>
  </rv>
  <rv s="0">
    <v>https://www.bing.com/financeapi/forcetrigger?t=a1ynp2&amp;q=XNYS%3aNOK&amp;form=skydnc</v>
    <v>Learn more on Bing</v>
  </rv>
  <rv s="1">
    <v>en-AU</v>
    <v>a1ynp2</v>
    <v>268435456</v>
    <v>1</v>
    <v>Powered by Refinitiv</v>
    <v>0</v>
    <v>Nokia Corporation (XNYS:NOK)</v>
    <v>2</v>
    <v>3</v>
    <v>Finance</v>
    <v>4</v>
    <v>5.34</v>
    <v>4.08</v>
    <v>0.96679999999999999</v>
    <v>0.01</v>
    <v>2.3869999999999998E-3</v>
    <v>2.392E-3</v>
    <v>0.01</v>
    <v>USD</v>
    <v>Nokia Oyj is a Finland-based company engaged in the network and Internet protocol (IP) infrastructure, software, and related services market. The Company's businesses include Nokia Networks and Nokia Technologies. The Company's segments include Ultra Broadband Networks, IP Networks and Applications, and Nokia Technologies. The Ultra Broadband Networks segment comprises Mobile Networks and Fixed Networks operating segments. The IP Networks and Applications segment comprises IP/Optical Networks and Applications &amp; Analytics operating segments. The Applications &amp; Analytics operating segment offers software solutions spanning customer experience management, network operations and management, communications and collaboration, policy and charging, as well as Cloud, Internet of things (IoT), security, and analytics platforms that enable digital services providers and enterprises to accelerate and optimize their customer experience. The Company has Comptel Oyj among its subsidiaries.</v>
    <v>86896</v>
    <v>New York Stock Exchange</v>
    <v>XNYS</v>
    <v>XNYS</v>
    <v>Karakaari 7, ESPOO, ETELA-SUOMEN, 02610 FI</v>
    <v>4.21</v>
    <v>Communications &amp; Networking</v>
    <v>Stock</v>
    <v>45044.999668946097</v>
    <v>9</v>
    <v>4.1500000000000004</v>
    <v>23861770000</v>
    <v>Nokia Corporation</v>
    <v>Nokia Corporation</v>
    <v>4.1500000000000004</v>
    <v>5.0514999999999999</v>
    <v>4.18</v>
    <v>4.1900000000000004</v>
    <v>4.2</v>
    <v>5632297000</v>
    <v>NOK</v>
    <v>Nokia Corporation (XNYS:NOK)</v>
    <v>14428915</v>
    <v>19075863</v>
    <v>1896</v>
  </rv>
  <rv s="2">
    <v>10</v>
  </rv>
  <rv s="0">
    <v>https://www.bing.com/financeapi/forcetrigger?t=a1tqrw&amp;q=ARCX%3aGDXJ&amp;form=skydnc</v>
    <v>Learn more on Bing</v>
  </rv>
  <rv s="4">
    <v>en-AU</v>
    <v>a1tqrw</v>
    <v>268435456</v>
    <v>1</v>
    <v>Powered by Refinitiv</v>
    <v>7</v>
    <v>VanEck:Jr Gold Miners (ARCX:GDXJ)</v>
    <v>8</v>
    <v>9</v>
    <v>Finance</v>
    <v>10</v>
    <v>44.42</v>
    <v>25.8001</v>
    <v>0.99829999999999997</v>
    <v>-0.33</v>
    <v>5.0310000000000003E-4</v>
    <v>-8.234E-3</v>
    <v>0.02</v>
    <v>USD</v>
    <v>NYSE Arca</v>
    <v>ARCX</v>
    <v>5.1999999999999998E-3</v>
    <v>40.21</v>
    <v>ETF</v>
    <v>45044.998957476564</v>
    <v>12</v>
    <v>39.479999999999997</v>
    <v>4235600141.9099998</v>
    <v>VanEck:Jr Gold Miners</v>
    <v>39.94</v>
    <v>40.08</v>
    <v>39.75</v>
    <v>39.770000000000003</v>
    <v>GDXJ</v>
    <v>VanEck:Jr Gold Miners (ARCX:GDXJ)</v>
    <v>4604972</v>
    <v>6014782</v>
  </rv>
  <rv s="2">
    <v>13</v>
  </rv>
  <rv s="0">
    <v>https://www.bing.com/financeapi/forcetrigger?t=a2nzxm&amp;q=XNAS%3aPPTA&amp;form=skydnc</v>
    <v>Learn more on Bing</v>
  </rv>
  <rv s="3">
    <v>en-AU</v>
    <v>a2nzxm</v>
    <v>268435456</v>
    <v>1</v>
    <v>Powered by Refinitiv</v>
    <v>5</v>
    <v>PERPETUA RESOURCES CORP. (XNAS:PPTA)</v>
    <v>2</v>
    <v>11</v>
    <v>Finance</v>
    <v>4</v>
    <v>5.1999000000000004</v>
    <v>1.69</v>
    <v>0.97450000000000003</v>
    <v>0.26</v>
    <v>-6.2370000000000004E-3</v>
    <v>5.7142999999999999E-2</v>
    <v>-0.03</v>
    <v>USD</v>
    <v>Perpetua Resources Corp. is a development-stage company. The Company operates through mineral exploration in the United States segment. It is primarily engaged in acquiring mining properties with the intention of exploring, evaluating and placing them into production if warranted. The Company’s principal business is the exploration and, if warranted and subject to receipt of required permitting, redevelopment, restoration and operation of the Stibnite Gold Project in Idaho, the United States. Its Stibnite Gold Project is located in central Idaho, the United States, which lies over 100 miles northeast of Boise, Idaho, over 38 miles east of McCall, Idaho, and approximately 10 miles east of Yellow Pine, Idaho. Its mineral Stibnite Gold Project contains gold, silver, and antimony mineral deposits. The Company is undertaking a permitting process for redevelopment and restoration of the project. Its subsidiaries include Perpetua Resources Idaho, Inc. and Idaho Gold Resources Company, LLC.</v>
    <v>29</v>
    <v>Nasdaq Stock Market</v>
    <v>XNAS</v>
    <v>XNAS</v>
    <v>405 S. 8th Street, Ste. 201, BOISE, ID, 83702 US</v>
    <v>4.8499999999999996</v>
    <v>Metals &amp; Mining</v>
    <v>Stock</v>
    <v>45044.989459849217</v>
    <v>15</v>
    <v>4.5199999999999996</v>
    <v>405974700</v>
    <v>PERPETUA RESOURCES CORP.</v>
    <v>PERPETUA RESOURCES CORP.</v>
    <v>4.5199999999999996</v>
    <v>4.55</v>
    <v>4.8099999999999996</v>
    <v>4.78</v>
    <v>63132270</v>
    <v>PPTA</v>
    <v>PERPETUA RESOURCES CORP. (XNAS:PPTA)</v>
    <v>148199</v>
    <v>139959</v>
    <v>2011</v>
  </rv>
  <rv s="2">
    <v>16</v>
  </rv>
  <rv s="0">
    <v>https://www.bing.com/financeapi/forcetrigger?t=b1o8hw&amp;q=ARCX%3aGLDM&amp;form=skydnc</v>
    <v>Learn more on Bing</v>
  </rv>
  <rv s="4">
    <v>en-AU</v>
    <v>b1o8hw</v>
    <v>268435456</v>
    <v>1</v>
    <v>Powered by Refinitiv</v>
    <v>7</v>
    <v>SPDR Gold MiniShares Tr (ARCX:GLDM)</v>
    <v>8</v>
    <v>9</v>
    <v>Finance</v>
    <v>10</v>
    <v>40.659999999999997</v>
    <v>32.119999999999997</v>
    <v>0.82299999999999995</v>
    <v>0.04</v>
    <v>7.5969999999999998E-4</v>
    <v>1.0140000000000001E-3</v>
    <v>0.03</v>
    <v>USD</v>
    <v>NYSE Arca</v>
    <v>ARCX</v>
    <v>1.2999999999999999E-3</v>
    <v>39.590000000000003</v>
    <v>ETF</v>
    <v>45045.000000046093</v>
    <v>18</v>
    <v>39.340000000000003</v>
    <v>6088351335.5699997</v>
    <v>SPDR Gold MiniShares Tr</v>
    <v>39.450000000000003</v>
    <v>39.450000000000003</v>
    <v>39.49</v>
    <v>39.520000000000003</v>
    <v>GLDM</v>
    <v>SPDR Gold MiniShares Tr (ARCX:GLDM)</v>
    <v>1147805</v>
    <v>1452114</v>
  </rv>
  <rv s="2">
    <v>19</v>
  </rv>
  <rv s="0">
    <v>https://www.bing.com/financeapi/forcetrigger?t=a1waa2&amp;q=XNYS%3aJPM&amp;form=skydnc</v>
    <v>Learn more on Bing</v>
  </rv>
  <rv s="1">
    <v>en-AU</v>
    <v>a1waa2</v>
    <v>268435456</v>
    <v>1</v>
    <v>Powered by Refinitiv</v>
    <v>0</v>
    <v>JPMORGAN CHASE &amp; CO. (XNYS:JPM)</v>
    <v>2</v>
    <v>3</v>
    <v>Finance</v>
    <v>4</v>
    <v>144.34</v>
    <v>101.28</v>
    <v>1.0828</v>
    <v>1.19</v>
    <v>-1.085E-3</v>
    <v>8.6829999999999997E-3</v>
    <v>-0.15</v>
    <v>USD</v>
    <v>JPMorgan Chase &amp; Co. is a financial holding company. It has four segments: Consumer &amp; Community Banking (CCB), Corporate &amp; Investment Bank (CIB), Commercial Banking (CB), and Asset &amp; Wealth Management (AWM). CCB segment offers products and services to consumers and small businesses through bank branches; ATMs; digital, including mobile and online; and telephone banking. CIB segment consists of banking and markets and securities services, offers a suite of investment banking, market-making, prime brokerage, lending, and treasury and securities products and services to a global client base of corporations, investors, financial institutions, merchants, government and municipal entities. CB segment provides financial solutions, including lending, payments, investment banking and asset management products across three primary client segments: middle market banking, corporate client banking and commercial real estate banking. AWM segment is engaged in investment and wealth management.</v>
    <v>293723</v>
    <v>New York Stock Exchange</v>
    <v>XNYS</v>
    <v>XNYS</v>
    <v>383 Madison Avenue, NEW YORK, NY, 10179 US</v>
    <v>138.32</v>
    <v>Banking Services</v>
    <v>Stock</v>
    <v>45044.997158101563</v>
    <v>21</v>
    <v>135.66999999999999</v>
    <v>405245200000</v>
    <v>JPMORGAN CHASE &amp; CO.</v>
    <v>JPMORGAN CHASE &amp; CO.</v>
    <v>136.56</v>
    <v>10.1107</v>
    <v>137.05000000000001</v>
    <v>138.24</v>
    <v>138.09</v>
    <v>2931461000</v>
    <v>JPM</v>
    <v>JPMORGAN CHASE &amp; CO. (XNYS:JPM)</v>
    <v>9887262</v>
    <v>13659688</v>
    <v>1968</v>
  </rv>
  <rv s="2">
    <v>22</v>
  </rv>
  <rv s="0">
    <v>https://www.bing.com/financeapi/forcetrigger?t=a1t4f2&amp;q=XNAS%3aTTCF&amp;form=skydnc</v>
    <v>Learn more on Bing</v>
  </rv>
  <rv s="1">
    <v>en-AU</v>
    <v>a1t4f2</v>
    <v>268435456</v>
    <v>1</v>
    <v>Powered by Refinitiv</v>
    <v>0</v>
    <v>Tattooed Chef, Inc. (XNAS:TTCF)</v>
    <v>2</v>
    <v>3</v>
    <v>Finance</v>
    <v>4</v>
    <v>8.65</v>
    <v>1.05</v>
    <v>0.59179999999999999</v>
    <v>0.01</v>
    <v>0</v>
    <v>6.5359999999999993E-3</v>
    <v>0</v>
    <v>USD</v>
    <v>Tattooed Chef, Inc. is a plant-based food company that offers a portfolio of frozen foods. The Company supplies plant-based products to retailers in the United States with signature products, such as ready-to-cook bowls, zucchini spirals, riced cauliflower, acai and smoothie bowls, cauliflower crust pizza, wood fire-crusted pizza, handheld burritos, tortillas, chips, bars, and quesadillas. The Company’s products are available both on private labels and its Tattooed Chef brand in the frozen food section of retail food stores. It is available in the frozen food sections of national retail food and club stores across the United States, as well as on Tattooed Chef’s e-commerce site. The Company's subsidiaries include Myjojo, Inc., Ittella International, LLC, BCI Acquisition, Inc., Karsten Tortilla Factory, LLC, and New Mexico Food Distributors, Inc.</v>
    <v>800</v>
    <v>Nasdaq Stock Market</v>
    <v>XNAS</v>
    <v>XNAS</v>
    <v>6305 ALONDRA BLVD., PARAMOUNT, CA, 90723 US</v>
    <v>1.63</v>
    <v>Food &amp; Tobacco</v>
    <v>Stock</v>
    <v>45044.985821932809</v>
    <v>24</v>
    <v>1.52</v>
    <v>128833900</v>
    <v>Tattooed Chef, Inc.</v>
    <v>Tattooed Chef, Inc.</v>
    <v>1.53</v>
    <v>51.353499999999997</v>
    <v>1.53</v>
    <v>1.54</v>
    <v>1.54</v>
    <v>83658360</v>
    <v>TTCF</v>
    <v>Tattooed Chef, Inc. (XNAS:TTCF)</v>
    <v>536936</v>
    <v>634227</v>
    <v>2018</v>
  </rv>
  <rv s="2">
    <v>25</v>
  </rv>
  <rv s="0">
    <v>https://www.bing.com/financeapi/forcetrigger?t=aawqc7&amp;q=XTSE%3aAEM&amp;form=skydnc</v>
    <v>Learn more on Bing</v>
  </rv>
  <rv s="1">
    <v>en-AU</v>
    <v>aawqc7</v>
    <v>268435456</v>
    <v>1</v>
    <v>Powered by Refinitiv</v>
    <v>0</v>
    <v>AGNICO EAGLE MINES LIMITED (XTSE:AEM)</v>
    <v>2</v>
    <v>12</v>
    <v>Finance</v>
    <v>13</v>
    <v>80.400000000000006</v>
    <v>48.875</v>
    <v>0.72340000000000004</v>
    <v>-0.06</v>
    <v>0</v>
    <v>-7.7999999999999999E-4</v>
    <v>0</v>
    <v>CAD</v>
    <v>Agnico Eagle Mines Limited is a Canada-based gold mining company, which is engaged in producing precious metals. The Company's exploration projects include Barsele, Kirkland Lake, El Barqueno, Hammond Reef, Santa Gertrudis and Timmins East Projects. Its Canadian properties include the LaRonde Complex, the Goldex mine, the Meadowbank Complex, the Meliadine mine, the Hope Bay mine, and the Canadian Malartic Mine. The Company’s Southern Business comprises of its operations in Mexico. Its Pinos Altos mine, including the Creston Mascota deposit, is held through its subsidiary Agnico Eagle Mexico, S.A. de C.V. The La India mine is owned by its subsidiary, Agnico Sonora, S.A. de C.V. Its Exploration group is focused on the identification of new mineral reserves and mineral resources and development opportunities in gold producing regions. The Company also has its operations in Europe, United States and Latin America.</v>
    <v>10125</v>
    <v>Toronto Stock Exchange</v>
    <v>XTSE</v>
    <v>XTSE</v>
    <v>SUITE 400, 145 KING STREET EAST, TORONTO, ON, M5C 2Y7 CA</v>
    <v>80.400000000000006</v>
    <v>Metals &amp; Mining</v>
    <v>Stock</v>
    <v>45044.844074074077</v>
    <v>27</v>
    <v>76.81</v>
    <v>37709790000</v>
    <v>AGNICO EAGLE MINES LIMITED</v>
    <v>AGNICO EAGLE MINES LIMITED</v>
    <v>77.510000000000005</v>
    <v>11.2</v>
    <v>76.92</v>
    <v>76.86</v>
    <v>76.86</v>
    <v>492114100</v>
    <v>AEM</v>
    <v>AGNICO EAGLE MINES LIMITED (XTSE:AEM)</v>
    <v>1584127</v>
    <v>1208640</v>
    <v>1972</v>
  </rv>
  <rv s="2">
    <v>28</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rvStructures>
</file>

<file path=xl/richData/rdsupportingpropertybag.xml><?xml version="1.0" encoding="utf-8"?>
<supportingPropertyBags xmlns="http://schemas.microsoft.com/office/spreadsheetml/2017/richdata2">
  <spbArrays count="3">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37">
      <v t="s">%EntityServiceId</v>
      <v t="s">_Format</v>
      <v t="s">%IsRefreshable</v>
      <v t="s">%EntityCulture</v>
      <v t="s">%EntityId</v>
      <v t="s">_Icon</v>
      <v t="s">_Display</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a>
  </spbArrays>
  <spbData count="14">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2</v>
      <v>1</v>
      <v>3</v>
      <v>1</v>
      <v>1</v>
      <v>1</v>
      <v>4</v>
      <v>4</v>
      <v>5</v>
      <v>6</v>
      <v>1</v>
      <v>1</v>
      <v>1</v>
      <v>4</v>
      <v>7</v>
      <v>8</v>
      <v>9</v>
      <v>4</v>
      <v>1</v>
      <v>1</v>
      <v>5</v>
    </spb>
    <spb s="0">
      <v>2</v>
      <v>Name</v>
      <v>LearnMoreOnLink</v>
    </spb>
    <spb s="6">
      <v>1</v>
      <v>1</v>
      <v>1</v>
    </spb>
    <spb s="7">
      <v>1</v>
      <v>2</v>
      <v>1</v>
      <v>3</v>
      <v>1</v>
      <v>1</v>
      <v>1</v>
      <v>4</v>
      <v>5</v>
      <v>6</v>
      <v>1</v>
      <v>1</v>
      <v>5</v>
      <v>1</v>
      <v>4</v>
      <v>7</v>
      <v>9</v>
      <v>1</v>
      <v>1</v>
      <v>5</v>
    </spb>
    <spb s="8">
      <v>at close</v>
      <v>from previous close</v>
      <v>Source: Nasdaq</v>
      <v>from previous close</v>
      <v>GMT</v>
      <v>Delayed 15 minutes</v>
      <v>from close</v>
      <v>from close</v>
    </spb>
    <spb s="5">
      <v>1</v>
      <v>2</v>
      <v>1</v>
      <v>3</v>
      <v>1</v>
      <v>1</v>
      <v>1</v>
      <v>4</v>
      <v>4</v>
      <v>5</v>
      <v>10</v>
      <v>1</v>
      <v>1</v>
      <v>1</v>
      <v>4</v>
      <v>7</v>
      <v>8</v>
      <v>9</v>
      <v>4</v>
      <v>1</v>
      <v>1</v>
      <v>5</v>
    </spb>
    <spb s="3">
      <v>11</v>
      <v>2</v>
      <v>2</v>
      <v>11</v>
      <v>3</v>
      <v>11</v>
      <v>11</v>
      <v>11</v>
      <v>4</v>
      <v>4</v>
      <v>5</v>
      <v>10</v>
      <v>11</v>
      <v>11</v>
      <v>11</v>
      <v>4</v>
      <v>7</v>
      <v>8</v>
      <v>9</v>
      <v>4</v>
      <v>11</v>
      <v>11</v>
      <v>5</v>
    </spb>
    <spb s="9">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k n="Price (Extended hours)" t="i"/>
    <k n="Change (Extended hours)" t="i"/>
    <k n="Change % (Extended hours)" t="i"/>
  </s>
  <s>
    <k n="Price" t="s"/>
    <k n="Change" t="s"/>
    <k n="Exchange" t="s"/>
    <k n="Change (%)" t="s"/>
    <k n="Last trade time" t="s"/>
    <k n="Price (Extended hours)" t="s"/>
    <k n="Change (Extended hours)" t="s"/>
    <k n="Change % (Extended hours)" t="s"/>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_-[$$-en-CA]* #,##0_-;-[$$-en-CA]* #,##0_-;_-[$$-en-CA]* "-"_-;_-@_-</rpv>
    </rSty>
    <rSty dxfid="1">
      <rpv i="0">_-[$$-en-CA]* #,##0.00_-;-[$$-en-CA]* #,##0.00_-;_-[$$-en-CA]*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A5CB-A1CC-4878-8C6B-320FE701FF8D}">
  <dimension ref="B2:E25"/>
  <sheetViews>
    <sheetView tabSelected="1" zoomScale="115" zoomScaleNormal="115" workbookViewId="0">
      <selection activeCell="H12" sqref="H12"/>
    </sheetView>
  </sheetViews>
  <sheetFormatPr defaultRowHeight="12.75" x14ac:dyDescent="0.2"/>
  <cols>
    <col min="1" max="1" width="9" style="1"/>
    <col min="2" max="2" width="14.375" style="1" customWidth="1"/>
    <col min="3" max="3" width="40.875" style="1" bestFit="1" customWidth="1"/>
    <col min="4" max="4" width="11.375" style="1" bestFit="1" customWidth="1"/>
    <col min="5" max="5" width="19.25" style="4" bestFit="1" customWidth="1"/>
    <col min="6" max="16384" width="9" style="1"/>
  </cols>
  <sheetData>
    <row r="2" spans="2:5" ht="23.25" x14ac:dyDescent="0.35">
      <c r="B2" s="2" t="s">
        <v>11</v>
      </c>
    </row>
    <row r="3" spans="2:5" x14ac:dyDescent="0.2">
      <c r="B3" s="1" t="s">
        <v>0</v>
      </c>
    </row>
    <row r="5" spans="2:5" x14ac:dyDescent="0.2">
      <c r="B5" s="3" t="s">
        <v>4</v>
      </c>
      <c r="C5" s="3" t="s">
        <v>1</v>
      </c>
      <c r="D5" s="3" t="s">
        <v>2</v>
      </c>
      <c r="E5" s="6" t="s">
        <v>3</v>
      </c>
    </row>
    <row r="6" spans="2:5" x14ac:dyDescent="0.2">
      <c r="B6" s="1" t="str" cm="1">
        <f t="array" ref="B6">_FV(C6,"Ticker symbol",TRUE)</f>
        <v>BABA</v>
      </c>
      <c r="C6" s="1" t="e" vm="1">
        <v>#VALUE!</v>
      </c>
      <c r="D6" s="5">
        <v>0.25390000000000001</v>
      </c>
      <c r="E6" s="4">
        <v>-0.17199999999999999</v>
      </c>
    </row>
    <row r="7" spans="2:5" x14ac:dyDescent="0.2">
      <c r="B7" s="1" t="str" cm="1">
        <f t="array" ref="B7">_FV(C7,"Ticker symbol",TRUE)</f>
        <v>META</v>
      </c>
      <c r="C7" s="1" t="e" vm="2">
        <v>#VALUE!</v>
      </c>
      <c r="D7" s="5">
        <v>6.6699999999999995E-2</v>
      </c>
      <c r="E7" s="4">
        <v>0.36899999999999999</v>
      </c>
    </row>
    <row r="8" spans="2:5" x14ac:dyDescent="0.2">
      <c r="B8" s="1" t="str" cm="1">
        <f t="array" ref="B8">_FV(C8,"Ticker symbol",TRUE)</f>
        <v>WYNN</v>
      </c>
      <c r="C8" s="1" t="e" vm="3">
        <v>#VALUE!</v>
      </c>
      <c r="D8" s="5">
        <v>3.4099999999999998E-2</v>
      </c>
      <c r="E8" s="4">
        <v>9.1200000000000003E-2</v>
      </c>
    </row>
    <row r="9" spans="2:5" x14ac:dyDescent="0.2">
      <c r="B9" s="1" t="str" cm="1">
        <f t="array" ref="B9">_FV(C9,"Ticker symbol",TRUE)</f>
        <v>NOK</v>
      </c>
      <c r="C9" s="1" t="e" vm="4">
        <v>#VALUE!</v>
      </c>
      <c r="D9" s="5">
        <v>2.98E-2</v>
      </c>
      <c r="E9" s="4">
        <v>-0.158</v>
      </c>
    </row>
    <row r="10" spans="2:5" x14ac:dyDescent="0.2">
      <c r="B10" s="1" t="str" cm="1">
        <f t="array" ref="B10">_FV(C10,"Ticker symbol",TRUE)</f>
        <v>GDXJ</v>
      </c>
      <c r="C10" s="1" t="e" vm="5">
        <v>#VALUE!</v>
      </c>
      <c r="D10" s="5">
        <v>2.9700000000000001E-2</v>
      </c>
      <c r="E10" s="4">
        <v>-0.28000000000000003</v>
      </c>
    </row>
    <row r="11" spans="2:5" x14ac:dyDescent="0.2">
      <c r="B11" s="1" t="str" cm="1">
        <f t="array" ref="B11">_FV(C11,"Ticker symbol",TRUE)</f>
        <v>PPTA</v>
      </c>
      <c r="C11" s="1" t="e" vm="6">
        <v>#VALUE!</v>
      </c>
      <c r="D11" s="5">
        <v>2.5700000000000001E-2</v>
      </c>
      <c r="E11" s="4">
        <v>-0.14099999999999999</v>
      </c>
    </row>
    <row r="12" spans="2:5" x14ac:dyDescent="0.2">
      <c r="B12" s="1" t="str" cm="1">
        <f t="array" ref="B12">_FV(C12,"Ticker symbol",TRUE)</f>
        <v>GLDM</v>
      </c>
      <c r="C12" s="1" t="e" vm="7">
        <v>#VALUE!</v>
      </c>
      <c r="D12" s="5">
        <v>2.3599999999999999E-2</v>
      </c>
      <c r="E12" s="4">
        <v>0.115</v>
      </c>
    </row>
    <row r="13" spans="2:5" x14ac:dyDescent="0.2">
      <c r="B13" s="1" t="str" cm="1">
        <f t="array" ref="B13">_FV(C13,"Ticker symbol",TRUE)</f>
        <v>JPM</v>
      </c>
      <c r="C13" s="1" t="e" vm="8">
        <v>#VALUE!</v>
      </c>
      <c r="D13" s="5">
        <v>2.06E-2</v>
      </c>
      <c r="E13" s="4">
        <v>-0.11</v>
      </c>
    </row>
    <row r="14" spans="2:5" x14ac:dyDescent="0.2">
      <c r="B14" s="1" t="str" cm="1">
        <f t="array" ref="B14">_FV(C14,"Ticker symbol",TRUE)</f>
        <v>TTCF</v>
      </c>
      <c r="C14" s="1" t="e" vm="9">
        <v>#VALUE!</v>
      </c>
      <c r="D14" s="5">
        <v>2.0999999999999999E-3</v>
      </c>
      <c r="E14" s="4">
        <v>-0.92800000000000005</v>
      </c>
    </row>
    <row r="15" spans="2:5" x14ac:dyDescent="0.2">
      <c r="B15" s="1" t="str" cm="1">
        <f t="array" ref="B15">_FV(C15,"Ticker symbol",TRUE)</f>
        <v>AEM</v>
      </c>
      <c r="C15" s="1" t="e" vm="10">
        <v>#VALUE!</v>
      </c>
      <c r="D15" s="5">
        <v>3.4E-5</v>
      </c>
      <c r="E15" s="4">
        <v>8.5599999999999996E-2</v>
      </c>
    </row>
    <row r="16" spans="2:5" x14ac:dyDescent="0.2">
      <c r="B16" s="1" t="s">
        <v>5</v>
      </c>
      <c r="C16" s="1" t="s">
        <v>10</v>
      </c>
      <c r="D16" s="5">
        <f>1-SUM(D6:D15)</f>
        <v>0.51376599999999994</v>
      </c>
    </row>
    <row r="19" spans="2:3" x14ac:dyDescent="0.2">
      <c r="B19" s="3" t="s">
        <v>6</v>
      </c>
      <c r="C19" s="3" t="s">
        <v>8</v>
      </c>
    </row>
    <row r="20" spans="2:3" x14ac:dyDescent="0.2">
      <c r="B20" s="1" t="s">
        <v>7</v>
      </c>
      <c r="C20" s="5">
        <f>SUM(D6:D15)</f>
        <v>0.486234</v>
      </c>
    </row>
    <row r="21" spans="2:3" x14ac:dyDescent="0.2">
      <c r="B21" s="1" t="s">
        <v>5</v>
      </c>
      <c r="C21" s="5">
        <f>1-C20</f>
        <v>0.51376599999999994</v>
      </c>
    </row>
    <row r="22" spans="2:3" x14ac:dyDescent="0.2">
      <c r="B22" s="1" t="s">
        <v>9</v>
      </c>
      <c r="C22" s="5">
        <f>SUM(C20:C21)</f>
        <v>1</v>
      </c>
    </row>
    <row r="25" spans="2:3" x14ac:dyDescent="0.2">
      <c r="B25" s="3"/>
    </row>
  </sheetData>
  <autoFilter ref="B5:E5" xr:uid="{2363A5CB-A1CC-4878-8C6B-320FE701FF8D}">
    <sortState xmlns:xlrd2="http://schemas.microsoft.com/office/spreadsheetml/2017/richdata2" ref="B6:E15">
      <sortCondition descending="1" ref="D5"/>
    </sortState>
  </autoFilter>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AFAA7F49FCF44DB410E586CD49BFEC" ma:contentTypeVersion="14" ma:contentTypeDescription="Create a new document." ma:contentTypeScope="" ma:versionID="40582d22ebb8952d957296c4d7e47fb0">
  <xsd:schema xmlns:xsd="http://www.w3.org/2001/XMLSchema" xmlns:xs="http://www.w3.org/2001/XMLSchema" xmlns:p="http://schemas.microsoft.com/office/2006/metadata/properties" xmlns:ns3="820f4e08-51ff-4df4-8910-bef763595338" xmlns:ns4="f7dac80f-6a77-48b9-a0b9-c4e6988a78b2" targetNamespace="http://schemas.microsoft.com/office/2006/metadata/properties" ma:root="true" ma:fieldsID="48b1389d2270dabd1e224a41363be19d" ns3:_="" ns4:_="">
    <xsd:import namespace="820f4e08-51ff-4df4-8910-bef763595338"/>
    <xsd:import namespace="f7dac80f-6a77-48b9-a0b9-c4e6988a78b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0f4e08-51ff-4df4-8910-bef7635953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dac80f-6a77-48b9-a0b9-c4e6988a78b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FD2980-DA47-4F98-B1F3-CE43D42151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0f4e08-51ff-4df4-8910-bef763595338"/>
    <ds:schemaRef ds:uri="f7dac80f-6a77-48b9-a0b9-c4e6988a78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2EA7D80-010B-4E7D-9953-314B49F216DC}">
  <ds:schemaRefs>
    <ds:schemaRef ds:uri="http://schemas.microsoft.com/sharepoint/v3/contenttype/forms"/>
  </ds:schemaRefs>
</ds:datastoreItem>
</file>

<file path=customXml/itemProps3.xml><?xml version="1.0" encoding="utf-8"?>
<ds:datastoreItem xmlns:ds="http://schemas.openxmlformats.org/officeDocument/2006/customXml" ds:itemID="{4B051625-671B-4930-872D-6FB2F1CD7F77}">
  <ds:schemaRefs>
    <ds:schemaRef ds:uri="http://schemas.microsoft.com/office/2006/metadata/properties"/>
    <ds:schemaRef ds:uri="http://www.w3.org/XML/1998/namespace"/>
    <ds:schemaRef ds:uri="http://purl.org/dc/elements/1.1/"/>
    <ds:schemaRef ds:uri="http://schemas.microsoft.com/office/2006/documentManagement/types"/>
    <ds:schemaRef ds:uri="http://purl.org/dc/dcmitype/"/>
    <ds:schemaRef ds:uri="http://purl.org/dc/terms/"/>
    <ds:schemaRef ds:uri="http://schemas.openxmlformats.org/package/2006/metadata/core-properties"/>
    <ds:schemaRef ds:uri="http://schemas.microsoft.com/office/infopath/2007/PartnerControls"/>
    <ds:schemaRef ds:uri="f7dac80f-6a77-48b9-a0b9-c4e6988a78b2"/>
    <ds:schemaRef ds:uri="820f4e08-51ff-4df4-8910-bef76359533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Current Porfolio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Ritzty</dc:creator>
  <cp:lastModifiedBy>Ritzty</cp:lastModifiedBy>
  <dcterms:created xsi:type="dcterms:W3CDTF">2023-04-30T08:21:22Z</dcterms:created>
  <dcterms:modified xsi:type="dcterms:W3CDTF">2023-04-30T08:52:42Z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0x01010065AFAA7F49FCF44DB410E586CD49BFEC</vt:lpwstr>
  </property>
</Properties>
</file>