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УЧЕБА\МАГА\1 семестр\Демидова\"/>
    </mc:Choice>
  </mc:AlternateContent>
  <xr:revisionPtr revIDLastSave="0" documentId="13_ncr:1_{B5DA5A5D-6234-4868-AD06-BB62E0DC40BD}" xr6:coauthVersionLast="45" xr6:coauthVersionMax="45" xr10:uidLastSave="{00000000-0000-0000-0000-000000000000}"/>
  <bookViews>
    <workbookView xWindow="12540" yWindow="20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24" i="1" l="1"/>
  <c r="D224" i="1"/>
  <c r="E256" i="1"/>
  <c r="F256" i="1"/>
  <c r="D256" i="1"/>
  <c r="H249" i="1"/>
  <c r="H219" i="1"/>
  <c r="H245" i="1"/>
  <c r="H246" i="1"/>
  <c r="H247" i="1"/>
  <c r="H248" i="1"/>
  <c r="H250" i="1"/>
  <c r="H251" i="1"/>
  <c r="H252" i="1"/>
  <c r="H253" i="1"/>
  <c r="H254" i="1"/>
  <c r="H217" i="1"/>
  <c r="H216" i="1"/>
  <c r="H218" i="1"/>
  <c r="H220" i="1"/>
  <c r="H221" i="1"/>
  <c r="H222" i="1"/>
  <c r="L203" i="1"/>
  <c r="L204" i="1"/>
  <c r="L207" i="1"/>
  <c r="K204" i="1"/>
  <c r="K206" i="1"/>
  <c r="K207" i="1"/>
  <c r="K208" i="1"/>
  <c r="K209" i="1"/>
  <c r="K210" i="1"/>
  <c r="K211" i="1"/>
  <c r="E201" i="1"/>
  <c r="L201" i="1" s="1"/>
  <c r="E202" i="1"/>
  <c r="K202" i="1" s="1"/>
  <c r="E203" i="1"/>
  <c r="K203" i="1" s="1"/>
  <c r="E204" i="1"/>
  <c r="E205" i="1"/>
  <c r="K205" i="1" s="1"/>
  <c r="E206" i="1"/>
  <c r="L206" i="1" s="1"/>
  <c r="E207" i="1"/>
  <c r="E208" i="1"/>
  <c r="L208" i="1" s="1"/>
  <c r="E209" i="1"/>
  <c r="L209" i="1" s="1"/>
  <c r="E210" i="1"/>
  <c r="L210" i="1" s="1"/>
  <c r="E211" i="1"/>
  <c r="L211" i="1" s="1"/>
  <c r="E200" i="1"/>
  <c r="L200" i="1" s="1"/>
  <c r="E148" i="1"/>
  <c r="L148" i="1" s="1"/>
  <c r="D201" i="1"/>
  <c r="D202" i="1"/>
  <c r="D203" i="1"/>
  <c r="D204" i="1"/>
  <c r="D205" i="1"/>
  <c r="D206" i="1"/>
  <c r="D207" i="1"/>
  <c r="D208" i="1"/>
  <c r="D209" i="1"/>
  <c r="D210" i="1"/>
  <c r="D211" i="1"/>
  <c r="D200" i="1"/>
  <c r="D195" i="1"/>
  <c r="K201" i="1" l="1"/>
  <c r="L202" i="1"/>
  <c r="L205" i="1"/>
  <c r="K200" i="1"/>
  <c r="K14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28" i="1"/>
  <c r="D164" i="1"/>
  <c r="E190" i="1"/>
  <c r="L190" i="1" s="1"/>
  <c r="E191" i="1"/>
  <c r="L191" i="1" s="1"/>
  <c r="E192" i="1"/>
  <c r="K192" i="1" s="1"/>
  <c r="E193" i="1"/>
  <c r="K193" i="1" s="1"/>
  <c r="E194" i="1"/>
  <c r="K194" i="1" s="1"/>
  <c r="E195" i="1"/>
  <c r="K195" i="1" s="1"/>
  <c r="E189" i="1"/>
  <c r="L189" i="1" s="1"/>
  <c r="E188" i="1"/>
  <c r="L188" i="1" s="1"/>
  <c r="E187" i="1"/>
  <c r="L187" i="1" s="1"/>
  <c r="E186" i="1"/>
  <c r="L186" i="1" s="1"/>
  <c r="E185" i="1"/>
  <c r="K185" i="1" s="1"/>
  <c r="E184" i="1"/>
  <c r="L184" i="1" s="1"/>
  <c r="E183" i="1"/>
  <c r="L183" i="1" s="1"/>
  <c r="E182" i="1"/>
  <c r="K182" i="1" s="1"/>
  <c r="E181" i="1"/>
  <c r="L181" i="1" s="1"/>
  <c r="E180" i="1"/>
  <c r="L180" i="1" s="1"/>
  <c r="E179" i="1"/>
  <c r="L179" i="1" s="1"/>
  <c r="E178" i="1"/>
  <c r="L178" i="1" s="1"/>
  <c r="E177" i="1"/>
  <c r="L177" i="1" s="1"/>
  <c r="E176" i="1"/>
  <c r="L176" i="1" s="1"/>
  <c r="E175" i="1"/>
  <c r="L175" i="1" s="1"/>
  <c r="E174" i="1"/>
  <c r="L174" i="1" s="1"/>
  <c r="E173" i="1"/>
  <c r="L173" i="1" s="1"/>
  <c r="E172" i="1"/>
  <c r="L172" i="1" s="1"/>
  <c r="E171" i="1"/>
  <c r="L171" i="1" s="1"/>
  <c r="E170" i="1"/>
  <c r="L170" i="1" s="1"/>
  <c r="E169" i="1"/>
  <c r="L169" i="1" s="1"/>
  <c r="E159" i="1"/>
  <c r="L159" i="1" s="1"/>
  <c r="E160" i="1"/>
  <c r="K160" i="1" s="1"/>
  <c r="E161" i="1"/>
  <c r="K161" i="1" s="1"/>
  <c r="E162" i="1"/>
  <c r="L162" i="1" s="1"/>
  <c r="E163" i="1"/>
  <c r="K163" i="1" s="1"/>
  <c r="E164" i="1"/>
  <c r="K164" i="1" s="1"/>
  <c r="E165" i="1"/>
  <c r="K165" i="1" s="1"/>
  <c r="E166" i="1"/>
  <c r="K166" i="1" s="1"/>
  <c r="E167" i="1"/>
  <c r="K167" i="1" s="1"/>
  <c r="E168" i="1"/>
  <c r="L168" i="1" s="1"/>
  <c r="E158" i="1"/>
  <c r="L158" i="1" s="1"/>
  <c r="E157" i="1"/>
  <c r="L157" i="1" s="1"/>
  <c r="E149" i="1"/>
  <c r="E150" i="1"/>
  <c r="E151" i="1"/>
  <c r="K151" i="1" s="1"/>
  <c r="E152" i="1"/>
  <c r="L152" i="1" s="1"/>
  <c r="E153" i="1"/>
  <c r="K153" i="1" s="1"/>
  <c r="E154" i="1"/>
  <c r="L154" i="1" s="1"/>
  <c r="E155" i="1"/>
  <c r="L155" i="1" s="1"/>
  <c r="E156" i="1"/>
  <c r="L156" i="1" s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48" i="1"/>
  <c r="K152" i="1" l="1"/>
  <c r="K180" i="1"/>
  <c r="K176" i="1"/>
  <c r="K169" i="1"/>
  <c r="K150" i="1"/>
  <c r="K149" i="1"/>
  <c r="L195" i="1"/>
  <c r="K168" i="1"/>
  <c r="L194" i="1"/>
  <c r="L193" i="1"/>
  <c r="L167" i="1"/>
  <c r="K184" i="1"/>
  <c r="K181" i="1"/>
  <c r="L166" i="1"/>
  <c r="L165" i="1"/>
  <c r="K177" i="1"/>
  <c r="L164" i="1"/>
  <c r="K179" i="1"/>
  <c r="L163" i="1"/>
  <c r="L192" i="1"/>
  <c r="L153" i="1"/>
  <c r="L185" i="1"/>
  <c r="K178" i="1"/>
  <c r="L151" i="1"/>
  <c r="L150" i="1"/>
  <c r="L149" i="1"/>
  <c r="K162" i="1"/>
  <c r="L182" i="1"/>
  <c r="K183" i="1"/>
  <c r="L161" i="1"/>
  <c r="L160" i="1"/>
  <c r="K191" i="1"/>
  <c r="K175" i="1"/>
  <c r="K159" i="1"/>
  <c r="K190" i="1"/>
  <c r="K174" i="1"/>
  <c r="K158" i="1"/>
  <c r="K189" i="1"/>
  <c r="K173" i="1"/>
  <c r="K157" i="1"/>
  <c r="K188" i="1"/>
  <c r="K172" i="1"/>
  <c r="K156" i="1"/>
  <c r="K187" i="1"/>
  <c r="K171" i="1"/>
  <c r="K155" i="1"/>
  <c r="K186" i="1"/>
  <c r="K170" i="1"/>
  <c r="K154" i="1"/>
  <c r="H72" i="1"/>
  <c r="H73" i="1" s="1"/>
  <c r="S23" i="1"/>
  <c r="M2" i="1"/>
  <c r="N2" i="1"/>
  <c r="O2" i="1"/>
  <c r="P2" i="1"/>
  <c r="Q2" i="1"/>
  <c r="R2" i="1"/>
  <c r="S2" i="1"/>
  <c r="T2" i="1"/>
  <c r="U2" i="1"/>
  <c r="M3" i="1"/>
  <c r="N3" i="1"/>
  <c r="O3" i="1"/>
  <c r="P3" i="1"/>
  <c r="Q3" i="1"/>
  <c r="R3" i="1"/>
  <c r="S3" i="1"/>
  <c r="T3" i="1"/>
  <c r="U3" i="1"/>
  <c r="M4" i="1"/>
  <c r="N4" i="1"/>
  <c r="O4" i="1"/>
  <c r="P4" i="1"/>
  <c r="Q4" i="1"/>
  <c r="R4" i="1"/>
  <c r="S4" i="1"/>
  <c r="T4" i="1"/>
  <c r="U4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T23" i="1"/>
  <c r="U23" i="1"/>
  <c r="M24" i="1"/>
  <c r="N24" i="1"/>
  <c r="O24" i="1"/>
  <c r="P24" i="1"/>
  <c r="Q24" i="1"/>
  <c r="R24" i="1"/>
  <c r="S24" i="1"/>
  <c r="T24" i="1"/>
  <c r="U24" i="1"/>
  <c r="M25" i="1"/>
  <c r="N25" i="1"/>
  <c r="O25" i="1"/>
  <c r="P25" i="1"/>
  <c r="Q25" i="1"/>
  <c r="R25" i="1"/>
  <c r="S25" i="1"/>
  <c r="T25" i="1"/>
  <c r="U25" i="1"/>
  <c r="M26" i="1"/>
  <c r="N26" i="1"/>
  <c r="O26" i="1"/>
  <c r="P26" i="1"/>
  <c r="Q26" i="1"/>
  <c r="R26" i="1"/>
  <c r="S26" i="1"/>
  <c r="T26" i="1"/>
  <c r="U26" i="1"/>
  <c r="M27" i="1"/>
  <c r="N27" i="1"/>
  <c r="O27" i="1"/>
  <c r="P27" i="1"/>
  <c r="Q27" i="1"/>
  <c r="R27" i="1"/>
  <c r="S27" i="1"/>
  <c r="T27" i="1"/>
  <c r="U27" i="1"/>
  <c r="M28" i="1"/>
  <c r="N28" i="1"/>
  <c r="O28" i="1"/>
  <c r="P28" i="1"/>
  <c r="Q28" i="1"/>
  <c r="R28" i="1"/>
  <c r="S28" i="1"/>
  <c r="T28" i="1"/>
  <c r="U28" i="1"/>
  <c r="M29" i="1"/>
  <c r="N29" i="1"/>
  <c r="O29" i="1"/>
  <c r="P29" i="1"/>
  <c r="Q29" i="1"/>
  <c r="R29" i="1"/>
  <c r="S29" i="1"/>
  <c r="T29" i="1"/>
  <c r="U29" i="1"/>
  <c r="M30" i="1"/>
  <c r="N30" i="1"/>
  <c r="O30" i="1"/>
  <c r="P30" i="1"/>
  <c r="Q30" i="1"/>
  <c r="R30" i="1"/>
  <c r="S30" i="1"/>
  <c r="T30" i="1"/>
  <c r="U30" i="1"/>
  <c r="M31" i="1"/>
  <c r="N31" i="1"/>
  <c r="O31" i="1"/>
  <c r="P31" i="1"/>
  <c r="Q31" i="1"/>
  <c r="R31" i="1"/>
  <c r="S31" i="1"/>
  <c r="T31" i="1"/>
  <c r="U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P153" i="1" l="1"/>
  <c r="L112" i="1"/>
  <c r="L96" i="1"/>
  <c r="L51" i="1"/>
  <c r="P144" i="1"/>
  <c r="L66" i="1"/>
  <c r="P157" i="1"/>
  <c r="L115" i="1"/>
  <c r="P148" i="1"/>
  <c r="L48" i="1"/>
  <c r="L64" i="1"/>
  <c r="L55" i="1"/>
  <c r="L39" i="1"/>
  <c r="L32" i="1"/>
  <c r="L50" i="1"/>
  <c r="L63" i="1"/>
  <c r="L54" i="1"/>
  <c r="L52" i="1"/>
  <c r="L46" i="1"/>
  <c r="L62" i="1"/>
  <c r="L53" i="1"/>
  <c r="T32" i="1"/>
  <c r="L102" i="1"/>
  <c r="L44" i="1"/>
  <c r="S32" i="1"/>
  <c r="L60" i="1"/>
  <c r="R32" i="1"/>
  <c r="L67" i="1"/>
  <c r="P151" i="1"/>
  <c r="L58" i="1"/>
  <c r="P142" i="1"/>
  <c r="L100" i="1"/>
  <c r="M32" i="1"/>
  <c r="Q32" i="1"/>
  <c r="P158" i="1"/>
  <c r="L116" i="1"/>
  <c r="P149" i="1"/>
  <c r="L107" i="1"/>
  <c r="L49" i="1"/>
  <c r="P133" i="1"/>
  <c r="P32" i="1"/>
  <c r="L65" i="1"/>
  <c r="L114" i="1"/>
  <c r="L56" i="1"/>
  <c r="P140" i="1"/>
  <c r="L98" i="1"/>
  <c r="L40" i="1"/>
  <c r="O32" i="1"/>
  <c r="L47" i="1"/>
  <c r="P131" i="1"/>
  <c r="N32" i="1"/>
  <c r="L121" i="1"/>
  <c r="L38" i="1"/>
  <c r="L45" i="1"/>
  <c r="L119" i="1"/>
  <c r="L61" i="1"/>
  <c r="L110" i="1"/>
  <c r="P136" i="1"/>
  <c r="L94" i="1"/>
  <c r="L59" i="1"/>
  <c r="L43" i="1"/>
  <c r="L57" i="1"/>
  <c r="L41" i="1"/>
  <c r="P156" i="1"/>
  <c r="P147" i="1"/>
  <c r="L105" i="1"/>
  <c r="P138" i="1"/>
  <c r="P154" i="1"/>
  <c r="P145" i="1"/>
  <c r="L103" i="1"/>
  <c r="P152" i="1"/>
  <c r="P143" i="1"/>
  <c r="L101" i="1"/>
  <c r="P159" i="1"/>
  <c r="L117" i="1"/>
  <c r="P150" i="1"/>
  <c r="L108" i="1"/>
  <c r="P134" i="1"/>
  <c r="P141" i="1"/>
  <c r="L99" i="1"/>
  <c r="L106" i="1"/>
  <c r="P132" i="1"/>
  <c r="L42" i="1"/>
  <c r="L122" i="1"/>
  <c r="L113" i="1"/>
  <c r="P139" i="1"/>
  <c r="L97" i="1"/>
  <c r="P155" i="1"/>
  <c r="P146" i="1"/>
  <c r="L104" i="1"/>
  <c r="P130" i="1"/>
  <c r="L120" i="1"/>
  <c r="L111" i="1"/>
  <c r="P137" i="1"/>
  <c r="L95" i="1"/>
  <c r="M110" i="1" s="1"/>
  <c r="L118" i="1"/>
  <c r="L109" i="1"/>
  <c r="P135" i="1"/>
  <c r="U32" i="1"/>
  <c r="R143" i="1" l="1"/>
  <c r="N46" i="1"/>
</calcChain>
</file>

<file path=xl/sharedStrings.xml><?xml version="1.0" encoding="utf-8"?>
<sst xmlns="http://schemas.openxmlformats.org/spreadsheetml/2006/main" count="687" uniqueCount="103">
  <si>
    <t>Курица</t>
  </si>
  <si>
    <t>Молоко</t>
  </si>
  <si>
    <t>Сыр</t>
  </si>
  <si>
    <t>Кофе</t>
  </si>
  <si>
    <t>Макароны</t>
  </si>
  <si>
    <t>Печенье</t>
  </si>
  <si>
    <t>Яйцо</t>
  </si>
  <si>
    <t>Колбаса</t>
  </si>
  <si>
    <t>Конфеты</t>
  </si>
  <si>
    <t>Хлеб</t>
  </si>
  <si>
    <t>Список продуктов</t>
  </si>
  <si>
    <t>Сумма</t>
  </si>
  <si>
    <t>Пороговое значение частоты дельта = 7</t>
  </si>
  <si>
    <t>F1 = {Хлеб, Сыр, Молоко, Кофе, Печенье, Макароны, Курица, Конфеты}</t>
  </si>
  <si>
    <t>Двухпредметные наборы F2</t>
  </si>
  <si>
    <t>Предметный набор</t>
  </si>
  <si>
    <t>Частота появления</t>
  </si>
  <si>
    <t>Множество двухпредметных наборов F2</t>
  </si>
  <si>
    <t xml:space="preserve">Множество частых однопредметных наборов F1 </t>
  </si>
  <si>
    <t>{"Колбаса";"Конфеты":"Колбаса";"Курица":"Колбаса";"Макароны":"Колбаса";"Печенье":"Колбаса";"Яйцо":"Конфеты";"Курица":"Конфеты";"Макароны":"Конфеты";"Молоко":"Конфеты";"Печенье":"Конфеты";"Сыр":"Конфеты";"Яйцо":"Кофе";"Курица":"Кофе";"Печенье":"Курица";"Макароны":"Курица";"Сыр":"Курица";"Яйцо":"Макароны";"Печенье":"Макароны";"Сыр":"Макароны";"Яйцо":"Молоко";"Печенье":"Молоко";"Хлеб":"Молоко";"Яйцо":"Печенье";"Яйцо":"Сыр";"Яйцо"}</t>
  </si>
  <si>
    <t>{Колбаса,Конфеты},{Колбаса,Курица},{Колбаса,Макароны},{Колбаса,Печенье},{Колбаса,Яйцо},{Конфеты,Курица},{Конфеты,Макароны},{Конфеты,Молоко},{Конфеты,Печенье},{Конфеты,Сыр},{Конфеты,Яйцо},{Кофе,Курица},{Кофе,Печенье},{Курица,Макароны},{Курица,Сыр},{Курица,Яйцо},{Макароны,Печенье},{Макароны,Сыр},{Макароны,Яйцо},{Молоко,Печенье},{Молоко,Хлеб},{Молоко,Яйцо},{Печенье,Яйцо},{Сыр,Яйцо}</t>
  </si>
  <si>
    <t>F2 = {{Колбаса,Конфеты},{Колбаса,Курица},{Колбаса,Макароны},{Колбаса,Печенье},{Колбаса,Яйцо},{Конфеты,Курица},{Конфеты,Макароны},{Конфеты,Молоко},{Конфеты,Печенье},{Конфеты,Сыр},{Конфеты,Яйцо},{Кофе,Курица},{Кофе,Печенье},{Курица,Макароны},{Курица,Сыр},{Курица,Яйцо},{Макароны,Печенье},{Макароны,Сыр},{Макароны,Яйцо},{Молоко,Печенье},{Молоко,Хлеб},{Молоко,Яйцо},{Печенье,Яйцо},{Сыр,Яйцо}}</t>
  </si>
  <si>
    <t>сцепка -</t>
  </si>
  <si>
    <t>Трехпредметные наборы F3</t>
  </si>
  <si>
    <t>Множество трехпредметных наборов F3</t>
  </si>
  <si>
    <t>F3 = {{Колбаса, Конфеты, Печенье}, {Конфеты, Курица, Печенье}, {Конфеты, Макароны, Печенье}, {Конфеты, Молоко, Печенье}}</t>
  </si>
  <si>
    <t>Четырехпредметные наборы F4</t>
  </si>
  <si>
    <t>F4 = {0}</t>
  </si>
  <si>
    <t>Ассоциации с одним предметом в условии</t>
  </si>
  <si>
    <t>Если условие, то следствие</t>
  </si>
  <si>
    <t>Поддержка</t>
  </si>
  <si>
    <t>Достоверность</t>
  </si>
  <si>
    <t>{Колбаса} -&gt; {Конфеты}</t>
  </si>
  <si>
    <t>{Конфеты} -&gt; {Колбаса}</t>
  </si>
  <si>
    <t>{Колбаса} -&gt; {Курица}</t>
  </si>
  <si>
    <t>{Курица} -&gt; {Колбаса}</t>
  </si>
  <si>
    <t>{Колбаса} -&gt; {Макароны}</t>
  </si>
  <si>
    <t>{Макароны} -&gt; {Колбаса}</t>
  </si>
  <si>
    <t>{Колбаса} -&gt; {Печенье}</t>
  </si>
  <si>
    <t>{Печенье} -&gt; {Колбаса}</t>
  </si>
  <si>
    <t>{Колбаса} -&gt; {Яйцо}</t>
  </si>
  <si>
    <t>{Яйцо} -&gt; {Колбаса}</t>
  </si>
  <si>
    <t>{Конфеты} -&gt; {Курица}</t>
  </si>
  <si>
    <t>{Курица} -&gt; {Конфеты}</t>
  </si>
  <si>
    <t>{Конфеты} -&gt; {Макароны}</t>
  </si>
  <si>
    <t>{Макароны} -&gt; {Конфеты}</t>
  </si>
  <si>
    <t>{Конфеты} -&gt; {Молоко}</t>
  </si>
  <si>
    <t>{Молоко} -&gt; {Конфеты}</t>
  </si>
  <si>
    <t>{Конфеты} -&gt; {Печенье}</t>
  </si>
  <si>
    <t>{Печенье} -&gt; {Конфеты}</t>
  </si>
  <si>
    <t>{Конфеты} -&gt; {Сыр}</t>
  </si>
  <si>
    <t>{Сыр} -&gt; {Конфеты}</t>
  </si>
  <si>
    <t>{Конфеты} -&gt; {Яйцо}</t>
  </si>
  <si>
    <t>{Яйцо} -&gt; {Конфеты}</t>
  </si>
  <si>
    <t>{Кофе} -&gt; {Курица}</t>
  </si>
  <si>
    <t>{Курица} -&gt; {Кофе}</t>
  </si>
  <si>
    <t>{Кофе} -&gt; {Печенье}</t>
  </si>
  <si>
    <t>{Печенье} -&gt; {Кофе}</t>
  </si>
  <si>
    <t>{Курица} -&gt; {Макароны}</t>
  </si>
  <si>
    <t>{Макароны} -&gt; {Курица}</t>
  </si>
  <si>
    <t>{Курица} -&gt; {Сыр}</t>
  </si>
  <si>
    <t>{Сыр} -&gt; {Курица}</t>
  </si>
  <si>
    <t>{Курица} -&gt; {Яйцо}</t>
  </si>
  <si>
    <t>{Яйцо} -&gt; {Курица}</t>
  </si>
  <si>
    <t>{Макароны} -&gt; {Печенье}</t>
  </si>
  <si>
    <t>{Печенье} -&gt; {Макароны}</t>
  </si>
  <si>
    <t>{Макароны} -&gt; {Сыр}</t>
  </si>
  <si>
    <t>{Сыр} -&gt; {Макароны}</t>
  </si>
  <si>
    <t>{Макароны} -&gt; {Яйцо}</t>
  </si>
  <si>
    <t>{Яйцо} -&gt; {Макароны}</t>
  </si>
  <si>
    <t>{Молоко} -&gt; {Печенье}</t>
  </si>
  <si>
    <t>{Печенье} -&gt; {Молоко}</t>
  </si>
  <si>
    <t>{Молоко} -&gt; {Хлеб}</t>
  </si>
  <si>
    <t>{Хлеб} -&gt; {Молоко}</t>
  </si>
  <si>
    <t>{Молоко} -&gt; {Яйцо}</t>
  </si>
  <si>
    <t>{Яйцо} -&gt; {Молоко}</t>
  </si>
  <si>
    <t>{Печенье} -&gt; {Яйцо}</t>
  </si>
  <si>
    <t>{Яйцо} -&gt; {Печенье}</t>
  </si>
  <si>
    <t>{Сыр} -&gt; {Яйцо}</t>
  </si>
  <si>
    <t>{Яйцо} -&gt; {Сыр}</t>
  </si>
  <si>
    <t>1-&gt;2</t>
  </si>
  <si>
    <t>2-&gt;1</t>
  </si>
  <si>
    <t>Ассоциации с двумя предметами в условии</t>
  </si>
  <si>
    <t>{Конфеты, Печенье} -&gt; {Колбаса}</t>
  </si>
  <si>
    <t>{Конфеты, Печенье} -&gt; {Курица}</t>
  </si>
  <si>
    <t>{Конфеты, Печенье} -&gt; {Макароны}</t>
  </si>
  <si>
    <t>{Конфеты, Печенье} -&gt; {Молоко}</t>
  </si>
  <si>
    <t>&gt;60%</t>
  </si>
  <si>
    <t>&gt;80%</t>
  </si>
  <si>
    <t xml:space="preserve">Ассоциативные правила при минимальной достоверности 80% </t>
  </si>
  <si>
    <t>Поддержка S</t>
  </si>
  <si>
    <t>Достоверность C</t>
  </si>
  <si>
    <t>S * C</t>
  </si>
  <si>
    <t>Ассоциативные правила при минимальной достоверности 60%</t>
  </si>
  <si>
    <t>минимум</t>
  </si>
  <si>
    <t>{Колбаса, Конфеты} -&gt; {Печенье}</t>
  </si>
  <si>
    <t>{Колбаса, Печенье} -&gt; {Конфеты}</t>
  </si>
  <si>
    <t>{Конфеты, Курица} -&gt; {Печенье}</t>
  </si>
  <si>
    <t>{Курица, Печенье} -&gt; {Конфеты}</t>
  </si>
  <si>
    <t>{Конфеты, Макароны} -&gt; {Печенье}</t>
  </si>
  <si>
    <t>{Печенье, Макароны} -&gt; {Конфеты}</t>
  </si>
  <si>
    <t>{Конфеты, Молоко} -&gt; {Печенье}</t>
  </si>
  <si>
    <t>{Печенье, Молоко} -&gt; {Конфеты}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</si>
</sst>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 wrapText="1"/>
    </xf>
    <xf numFmtId="0" fontId="2" fillId="0" borderId="0" xfId="0" applyFont="1"/>
    <xf numFmtId="0" fontId="0" fillId="0" borderId="0" xfId="0" applyAlignment="1"/>
    <xf numFmtId="0" fontId="1" fillId="0" borderId="0" xfId="0" applyFont="1"/>
    <xf numFmtId="16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9"/>
  <sheetViews>
    <sheetView tabSelected="1" topLeftCell="A225" workbookViewId="0">
      <selection activeCell="I224" sqref="I224"/>
    </sheetView>
  </sheetViews>
  <sheetFormatPr defaultRowHeight="15" x14ac:dyDescent="0.25"/>
  <cols>
    <col min="1" max="1" width="11.28515625" customWidth="1"/>
    <col min="2" max="2" width="10.28515625" customWidth="1"/>
    <col min="3" max="3" width="11.140625" customWidth="1"/>
    <col min="4" max="4" width="10.85546875" customWidth="1"/>
    <col min="9" max="9" width="9.5703125" bestFit="1" customWidth="1"/>
  </cols>
  <sheetData>
    <row r="1" spans="1:29" x14ac:dyDescent="0.25">
      <c r="B1" s="12" t="s">
        <v>10</v>
      </c>
      <c r="C1" s="12"/>
      <c r="D1" s="12"/>
      <c r="E1" s="12"/>
      <c r="F1" s="12"/>
      <c r="G1" s="12"/>
      <c r="H1" s="12"/>
      <c r="L1" t="s">
        <v>9</v>
      </c>
      <c r="M1" t="s">
        <v>6</v>
      </c>
      <c r="N1" t="s">
        <v>7</v>
      </c>
      <c r="O1" t="s">
        <v>2</v>
      </c>
      <c r="P1" t="s">
        <v>1</v>
      </c>
      <c r="Q1" t="s">
        <v>3</v>
      </c>
      <c r="R1" t="s">
        <v>5</v>
      </c>
      <c r="S1" t="s">
        <v>4</v>
      </c>
      <c r="T1" t="s">
        <v>0</v>
      </c>
      <c r="U1" t="s">
        <v>8</v>
      </c>
      <c r="Z1">
        <v>1</v>
      </c>
      <c r="AA1" t="s">
        <v>80</v>
      </c>
      <c r="AB1">
        <v>2</v>
      </c>
      <c r="AC1" t="s">
        <v>81</v>
      </c>
    </row>
    <row r="2" spans="1:29" x14ac:dyDescent="0.25">
      <c r="A2" s="1">
        <v>1</v>
      </c>
      <c r="B2" t="s">
        <v>0</v>
      </c>
      <c r="C2" t="s">
        <v>1</v>
      </c>
      <c r="D2" t="s">
        <v>2</v>
      </c>
      <c r="E2" t="s">
        <v>3</v>
      </c>
      <c r="K2">
        <v>1</v>
      </c>
      <c r="L2">
        <f>COUNTIF($B2:$H2,L$1)</f>
        <v>0</v>
      </c>
      <c r="M2">
        <f t="shared" ref="M2:U2" si="0">COUNTIF($B2:$H2,M$1)</f>
        <v>0</v>
      </c>
      <c r="N2">
        <f t="shared" si="0"/>
        <v>0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0</v>
      </c>
      <c r="S2">
        <f t="shared" si="0"/>
        <v>0</v>
      </c>
      <c r="T2">
        <f t="shared" si="0"/>
        <v>1</v>
      </c>
      <c r="U2">
        <f t="shared" si="0"/>
        <v>0</v>
      </c>
      <c r="X2" t="s">
        <v>7</v>
      </c>
      <c r="Y2" t="s">
        <v>8</v>
      </c>
      <c r="Z2">
        <v>13</v>
      </c>
    </row>
    <row r="3" spans="1:29" x14ac:dyDescent="0.25">
      <c r="A3" s="1">
        <v>2</v>
      </c>
      <c r="B3" t="s">
        <v>4</v>
      </c>
      <c r="C3" t="s">
        <v>2</v>
      </c>
      <c r="D3" t="s">
        <v>1</v>
      </c>
      <c r="K3">
        <v>2</v>
      </c>
      <c r="L3">
        <f t="shared" ref="L3:U31" si="1">COUNTIF($B3:$H3,L$1)</f>
        <v>0</v>
      </c>
      <c r="M3">
        <f t="shared" si="1"/>
        <v>0</v>
      </c>
      <c r="N3">
        <f t="shared" si="1"/>
        <v>0</v>
      </c>
      <c r="O3">
        <f t="shared" si="1"/>
        <v>1</v>
      </c>
      <c r="P3">
        <f t="shared" si="1"/>
        <v>1</v>
      </c>
      <c r="Q3">
        <f t="shared" si="1"/>
        <v>0</v>
      </c>
      <c r="R3">
        <f t="shared" si="1"/>
        <v>0</v>
      </c>
      <c r="S3">
        <f t="shared" si="1"/>
        <v>1</v>
      </c>
      <c r="T3">
        <f t="shared" si="1"/>
        <v>0</v>
      </c>
      <c r="U3">
        <f t="shared" si="1"/>
        <v>0</v>
      </c>
      <c r="X3" t="s">
        <v>7</v>
      </c>
      <c r="Y3" t="s">
        <v>0</v>
      </c>
      <c r="Z3">
        <v>13</v>
      </c>
    </row>
    <row r="4" spans="1:29" x14ac:dyDescent="0.25">
      <c r="A4" s="1">
        <v>3</v>
      </c>
      <c r="B4" t="s">
        <v>5</v>
      </c>
      <c r="C4" t="s">
        <v>6</v>
      </c>
      <c r="D4" t="s">
        <v>3</v>
      </c>
      <c r="E4" t="s">
        <v>4</v>
      </c>
      <c r="F4" t="s">
        <v>0</v>
      </c>
      <c r="G4" t="s">
        <v>7</v>
      </c>
      <c r="H4" t="s">
        <v>8</v>
      </c>
      <c r="K4">
        <v>3</v>
      </c>
      <c r="L4">
        <f t="shared" si="1"/>
        <v>0</v>
      </c>
      <c r="M4">
        <f t="shared" si="1"/>
        <v>1</v>
      </c>
      <c r="N4">
        <f t="shared" si="1"/>
        <v>1</v>
      </c>
      <c r="O4">
        <f t="shared" si="1"/>
        <v>0</v>
      </c>
      <c r="P4">
        <f t="shared" si="1"/>
        <v>0</v>
      </c>
      <c r="Q4">
        <f t="shared" si="1"/>
        <v>1</v>
      </c>
      <c r="R4">
        <f t="shared" si="1"/>
        <v>1</v>
      </c>
      <c r="S4">
        <f t="shared" si="1"/>
        <v>1</v>
      </c>
      <c r="T4">
        <f t="shared" si="1"/>
        <v>1</v>
      </c>
      <c r="U4">
        <f t="shared" si="1"/>
        <v>1</v>
      </c>
      <c r="X4" t="s">
        <v>7</v>
      </c>
      <c r="Y4" t="s">
        <v>4</v>
      </c>
      <c r="Z4">
        <v>13</v>
      </c>
    </row>
    <row r="5" spans="1:29" x14ac:dyDescent="0.25">
      <c r="A5" s="1">
        <v>4</v>
      </c>
      <c r="B5" t="s">
        <v>7</v>
      </c>
      <c r="C5" t="s">
        <v>3</v>
      </c>
      <c r="D5" t="s">
        <v>4</v>
      </c>
      <c r="E5" t="s">
        <v>6</v>
      </c>
      <c r="F5" t="s">
        <v>0</v>
      </c>
      <c r="K5">
        <v>4</v>
      </c>
      <c r="L5">
        <f t="shared" si="1"/>
        <v>0</v>
      </c>
      <c r="M5">
        <f t="shared" si="1"/>
        <v>1</v>
      </c>
      <c r="N5">
        <f t="shared" si="1"/>
        <v>1</v>
      </c>
      <c r="O5">
        <f t="shared" si="1"/>
        <v>0</v>
      </c>
      <c r="P5">
        <f t="shared" si="1"/>
        <v>0</v>
      </c>
      <c r="Q5">
        <f t="shared" si="1"/>
        <v>1</v>
      </c>
      <c r="R5">
        <f t="shared" si="1"/>
        <v>0</v>
      </c>
      <c r="S5">
        <f t="shared" si="1"/>
        <v>1</v>
      </c>
      <c r="T5">
        <f t="shared" si="1"/>
        <v>1</v>
      </c>
      <c r="U5">
        <f t="shared" si="1"/>
        <v>0</v>
      </c>
      <c r="X5" t="s">
        <v>7</v>
      </c>
      <c r="Y5" t="s">
        <v>5</v>
      </c>
      <c r="Z5">
        <v>13</v>
      </c>
    </row>
    <row r="6" spans="1:29" x14ac:dyDescent="0.25">
      <c r="A6" s="1">
        <v>5</v>
      </c>
      <c r="B6" t="s">
        <v>5</v>
      </c>
      <c r="C6" t="s">
        <v>1</v>
      </c>
      <c r="D6" t="s">
        <v>3</v>
      </c>
      <c r="K6">
        <v>5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1</v>
      </c>
      <c r="Q6">
        <f t="shared" si="1"/>
        <v>1</v>
      </c>
      <c r="R6">
        <f t="shared" si="1"/>
        <v>1</v>
      </c>
      <c r="S6">
        <f t="shared" si="1"/>
        <v>0</v>
      </c>
      <c r="T6">
        <f t="shared" si="1"/>
        <v>0</v>
      </c>
      <c r="U6">
        <f t="shared" si="1"/>
        <v>0</v>
      </c>
      <c r="X6" t="s">
        <v>7</v>
      </c>
      <c r="Y6" t="s">
        <v>6</v>
      </c>
      <c r="Z6">
        <v>13</v>
      </c>
    </row>
    <row r="7" spans="1:29" x14ac:dyDescent="0.25">
      <c r="A7" s="1">
        <v>6</v>
      </c>
      <c r="B7" t="s">
        <v>1</v>
      </c>
      <c r="C7" t="s">
        <v>6</v>
      </c>
      <c r="D7" t="s">
        <v>5</v>
      </c>
      <c r="E7" t="s">
        <v>2</v>
      </c>
      <c r="K7">
        <v>6</v>
      </c>
      <c r="L7">
        <f t="shared" si="1"/>
        <v>0</v>
      </c>
      <c r="M7">
        <f t="shared" si="1"/>
        <v>1</v>
      </c>
      <c r="N7">
        <f t="shared" si="1"/>
        <v>0</v>
      </c>
      <c r="O7">
        <f t="shared" si="1"/>
        <v>1</v>
      </c>
      <c r="P7">
        <f t="shared" si="1"/>
        <v>1</v>
      </c>
      <c r="Q7">
        <f t="shared" si="1"/>
        <v>0</v>
      </c>
      <c r="R7">
        <f t="shared" si="1"/>
        <v>1</v>
      </c>
      <c r="S7">
        <f t="shared" si="1"/>
        <v>0</v>
      </c>
      <c r="T7">
        <f t="shared" si="1"/>
        <v>0</v>
      </c>
      <c r="U7">
        <f t="shared" si="1"/>
        <v>0</v>
      </c>
      <c r="X7" t="s">
        <v>8</v>
      </c>
      <c r="Y7" t="s">
        <v>0</v>
      </c>
    </row>
    <row r="8" spans="1:29" x14ac:dyDescent="0.25">
      <c r="A8" s="1">
        <v>7</v>
      </c>
      <c r="B8" t="s">
        <v>0</v>
      </c>
      <c r="C8" t="s">
        <v>2</v>
      </c>
      <c r="K8">
        <v>7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1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1</v>
      </c>
      <c r="U8">
        <f t="shared" si="1"/>
        <v>0</v>
      </c>
      <c r="X8" t="s">
        <v>8</v>
      </c>
      <c r="Y8" t="s">
        <v>4</v>
      </c>
    </row>
    <row r="9" spans="1:29" x14ac:dyDescent="0.25">
      <c r="A9" s="1">
        <v>8</v>
      </c>
      <c r="B9" t="s">
        <v>4</v>
      </c>
      <c r="C9" t="s">
        <v>8</v>
      </c>
      <c r="D9" t="s">
        <v>1</v>
      </c>
      <c r="E9" t="s">
        <v>7</v>
      </c>
      <c r="F9" t="s">
        <v>5</v>
      </c>
      <c r="K9">
        <v>8</v>
      </c>
      <c r="L9">
        <f t="shared" si="1"/>
        <v>0</v>
      </c>
      <c r="M9">
        <f t="shared" si="1"/>
        <v>0</v>
      </c>
      <c r="N9">
        <f t="shared" si="1"/>
        <v>1</v>
      </c>
      <c r="O9">
        <f t="shared" si="1"/>
        <v>0</v>
      </c>
      <c r="P9">
        <f t="shared" si="1"/>
        <v>1</v>
      </c>
      <c r="Q9">
        <f t="shared" si="1"/>
        <v>0</v>
      </c>
      <c r="R9">
        <f t="shared" si="1"/>
        <v>1</v>
      </c>
      <c r="S9">
        <f t="shared" si="1"/>
        <v>1</v>
      </c>
      <c r="T9">
        <f t="shared" si="1"/>
        <v>0</v>
      </c>
      <c r="U9">
        <f t="shared" si="1"/>
        <v>1</v>
      </c>
      <c r="X9" t="s">
        <v>8</v>
      </c>
      <c r="Y9" t="s">
        <v>1</v>
      </c>
    </row>
    <row r="10" spans="1:29" x14ac:dyDescent="0.25">
      <c r="A10" s="1">
        <v>9</v>
      </c>
      <c r="B10" t="s">
        <v>1</v>
      </c>
      <c r="C10" t="s">
        <v>9</v>
      </c>
      <c r="D10" t="s">
        <v>6</v>
      </c>
      <c r="E10" t="s">
        <v>2</v>
      </c>
      <c r="K10">
        <v>9</v>
      </c>
      <c r="L10">
        <f t="shared" si="1"/>
        <v>1</v>
      </c>
      <c r="M10">
        <f t="shared" si="1"/>
        <v>1</v>
      </c>
      <c r="N10">
        <f t="shared" si="1"/>
        <v>0</v>
      </c>
      <c r="O10">
        <f t="shared" si="1"/>
        <v>1</v>
      </c>
      <c r="P10">
        <f t="shared" si="1"/>
        <v>1</v>
      </c>
      <c r="Q10">
        <f t="shared" si="1"/>
        <v>0</v>
      </c>
      <c r="R10">
        <f t="shared" si="1"/>
        <v>0</v>
      </c>
      <c r="S10">
        <f t="shared" si="1"/>
        <v>0</v>
      </c>
      <c r="T10">
        <f t="shared" si="1"/>
        <v>0</v>
      </c>
      <c r="U10">
        <f t="shared" si="1"/>
        <v>0</v>
      </c>
      <c r="X10" t="s">
        <v>8</v>
      </c>
      <c r="Y10" t="s">
        <v>5</v>
      </c>
    </row>
    <row r="11" spans="1:29" x14ac:dyDescent="0.25">
      <c r="A11" s="1">
        <v>10</v>
      </c>
      <c r="B11" t="s">
        <v>1</v>
      </c>
      <c r="C11" t="s">
        <v>6</v>
      </c>
      <c r="D11" t="s">
        <v>0</v>
      </c>
      <c r="E11" t="s">
        <v>2</v>
      </c>
      <c r="K11">
        <v>10</v>
      </c>
      <c r="L11">
        <f t="shared" si="1"/>
        <v>0</v>
      </c>
      <c r="M11">
        <f t="shared" si="1"/>
        <v>1</v>
      </c>
      <c r="N11">
        <f t="shared" si="1"/>
        <v>0</v>
      </c>
      <c r="O11">
        <f t="shared" si="1"/>
        <v>1</v>
      </c>
      <c r="P11">
        <f t="shared" si="1"/>
        <v>1</v>
      </c>
      <c r="Q11">
        <f t="shared" si="1"/>
        <v>0</v>
      </c>
      <c r="R11">
        <f t="shared" si="1"/>
        <v>0</v>
      </c>
      <c r="S11">
        <f t="shared" si="1"/>
        <v>0</v>
      </c>
      <c r="T11">
        <f t="shared" si="1"/>
        <v>1</v>
      </c>
      <c r="U11">
        <f t="shared" si="1"/>
        <v>0</v>
      </c>
      <c r="X11" t="s">
        <v>8</v>
      </c>
      <c r="Y11" t="s">
        <v>2</v>
      </c>
    </row>
    <row r="12" spans="1:29" x14ac:dyDescent="0.25">
      <c r="A12" s="1">
        <v>11</v>
      </c>
      <c r="B12" t="s">
        <v>4</v>
      </c>
      <c r="C12" t="s">
        <v>6</v>
      </c>
      <c r="D12" t="s">
        <v>9</v>
      </c>
      <c r="E12" t="s">
        <v>3</v>
      </c>
      <c r="K12">
        <v>11</v>
      </c>
      <c r="L12">
        <f t="shared" si="1"/>
        <v>1</v>
      </c>
      <c r="M12">
        <f t="shared" si="1"/>
        <v>1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1</v>
      </c>
      <c r="R12">
        <f t="shared" si="1"/>
        <v>0</v>
      </c>
      <c r="S12">
        <f t="shared" si="1"/>
        <v>1</v>
      </c>
      <c r="T12">
        <f t="shared" si="1"/>
        <v>0</v>
      </c>
      <c r="U12">
        <f t="shared" si="1"/>
        <v>0</v>
      </c>
      <c r="X12" t="s">
        <v>8</v>
      </c>
      <c r="Y12" t="s">
        <v>6</v>
      </c>
    </row>
    <row r="13" spans="1:29" x14ac:dyDescent="0.25">
      <c r="A13" s="1">
        <v>12</v>
      </c>
      <c r="B13" t="s">
        <v>7</v>
      </c>
      <c r="C13" t="s">
        <v>2</v>
      </c>
      <c r="D13" t="s">
        <v>8</v>
      </c>
      <c r="E13" t="s">
        <v>4</v>
      </c>
      <c r="F13" t="s">
        <v>5</v>
      </c>
      <c r="G13" t="s">
        <v>0</v>
      </c>
      <c r="K13">
        <v>12</v>
      </c>
      <c r="L13">
        <f t="shared" si="1"/>
        <v>0</v>
      </c>
      <c r="M13">
        <f t="shared" si="1"/>
        <v>0</v>
      </c>
      <c r="N13">
        <f t="shared" si="1"/>
        <v>1</v>
      </c>
      <c r="O13">
        <f t="shared" si="1"/>
        <v>1</v>
      </c>
      <c r="P13">
        <f t="shared" si="1"/>
        <v>0</v>
      </c>
      <c r="Q13">
        <f t="shared" si="1"/>
        <v>0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1</v>
      </c>
      <c r="X13" t="s">
        <v>3</v>
      </c>
      <c r="Y13" t="s">
        <v>0</v>
      </c>
    </row>
    <row r="14" spans="1:29" x14ac:dyDescent="0.25">
      <c r="A14" s="1">
        <v>13</v>
      </c>
      <c r="B14" t="s">
        <v>1</v>
      </c>
      <c r="C14" t="s">
        <v>9</v>
      </c>
      <c r="D14" t="s">
        <v>5</v>
      </c>
      <c r="E14" t="s">
        <v>6</v>
      </c>
      <c r="K14">
        <v>13</v>
      </c>
      <c r="L14">
        <f t="shared" si="1"/>
        <v>1</v>
      </c>
      <c r="M14">
        <f t="shared" si="1"/>
        <v>1</v>
      </c>
      <c r="N14">
        <f t="shared" si="1"/>
        <v>0</v>
      </c>
      <c r="O14">
        <f t="shared" si="1"/>
        <v>0</v>
      </c>
      <c r="P14">
        <f t="shared" si="1"/>
        <v>1</v>
      </c>
      <c r="Q14">
        <f t="shared" si="1"/>
        <v>0</v>
      </c>
      <c r="R14">
        <f t="shared" si="1"/>
        <v>1</v>
      </c>
      <c r="S14">
        <f t="shared" si="1"/>
        <v>0</v>
      </c>
      <c r="T14">
        <f t="shared" si="1"/>
        <v>0</v>
      </c>
      <c r="U14">
        <f t="shared" si="1"/>
        <v>0</v>
      </c>
      <c r="X14" t="s">
        <v>3</v>
      </c>
      <c r="Y14" t="s">
        <v>5</v>
      </c>
    </row>
    <row r="15" spans="1:29" x14ac:dyDescent="0.25">
      <c r="A15" s="1">
        <v>14</v>
      </c>
      <c r="B15" t="s">
        <v>0</v>
      </c>
      <c r="C15" t="s">
        <v>9</v>
      </c>
      <c r="D15" t="s">
        <v>8</v>
      </c>
      <c r="E15" t="s">
        <v>5</v>
      </c>
      <c r="F15" t="s">
        <v>3</v>
      </c>
      <c r="G15" t="s">
        <v>1</v>
      </c>
      <c r="K15">
        <v>14</v>
      </c>
      <c r="L15">
        <f t="shared" si="1"/>
        <v>1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1</v>
      </c>
      <c r="Q15">
        <f t="shared" si="1"/>
        <v>1</v>
      </c>
      <c r="R15">
        <f t="shared" si="1"/>
        <v>1</v>
      </c>
      <c r="S15">
        <f t="shared" si="1"/>
        <v>0</v>
      </c>
      <c r="T15">
        <f t="shared" si="1"/>
        <v>1</v>
      </c>
      <c r="U15">
        <f t="shared" si="1"/>
        <v>1</v>
      </c>
      <c r="X15" t="s">
        <v>0</v>
      </c>
      <c r="Y15" t="s">
        <v>4</v>
      </c>
    </row>
    <row r="16" spans="1:29" x14ac:dyDescent="0.25">
      <c r="A16" s="1">
        <v>15</v>
      </c>
      <c r="B16" t="s">
        <v>7</v>
      </c>
      <c r="C16" t="s">
        <v>8</v>
      </c>
      <c r="K16">
        <v>15</v>
      </c>
      <c r="L16">
        <f t="shared" si="1"/>
        <v>0</v>
      </c>
      <c r="M16">
        <f t="shared" si="1"/>
        <v>0</v>
      </c>
      <c r="N16">
        <f t="shared" si="1"/>
        <v>1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T16">
        <f t="shared" si="1"/>
        <v>0</v>
      </c>
      <c r="U16">
        <f t="shared" si="1"/>
        <v>1</v>
      </c>
      <c r="X16" t="s">
        <v>0</v>
      </c>
      <c r="Y16" t="s">
        <v>2</v>
      </c>
    </row>
    <row r="17" spans="1:25" x14ac:dyDescent="0.25">
      <c r="A17" s="1">
        <v>16</v>
      </c>
      <c r="B17" t="s">
        <v>9</v>
      </c>
      <c r="C17" t="s">
        <v>1</v>
      </c>
      <c r="D17" t="s">
        <v>0</v>
      </c>
      <c r="E17" t="s">
        <v>6</v>
      </c>
      <c r="F17" t="s">
        <v>7</v>
      </c>
      <c r="K17">
        <v>16</v>
      </c>
      <c r="L17">
        <f t="shared" si="1"/>
        <v>1</v>
      </c>
      <c r="M17">
        <f t="shared" si="1"/>
        <v>1</v>
      </c>
      <c r="N17">
        <f t="shared" si="1"/>
        <v>1</v>
      </c>
      <c r="O17">
        <f t="shared" si="1"/>
        <v>0</v>
      </c>
      <c r="P17">
        <f t="shared" si="1"/>
        <v>1</v>
      </c>
      <c r="Q17">
        <f t="shared" si="1"/>
        <v>0</v>
      </c>
      <c r="R17">
        <f t="shared" si="1"/>
        <v>0</v>
      </c>
      <c r="S17">
        <f t="shared" si="1"/>
        <v>0</v>
      </c>
      <c r="T17">
        <f t="shared" si="1"/>
        <v>1</v>
      </c>
      <c r="U17">
        <f t="shared" si="1"/>
        <v>0</v>
      </c>
      <c r="X17" t="s">
        <v>0</v>
      </c>
      <c r="Y17" t="s">
        <v>6</v>
      </c>
    </row>
    <row r="18" spans="1:25" x14ac:dyDescent="0.25">
      <c r="A18" s="1">
        <v>17</v>
      </c>
      <c r="B18" t="s">
        <v>4</v>
      </c>
      <c r="C18" t="s">
        <v>8</v>
      </c>
      <c r="D18" t="s">
        <v>5</v>
      </c>
      <c r="K18">
        <v>17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1</v>
      </c>
      <c r="S18">
        <f t="shared" si="1"/>
        <v>1</v>
      </c>
      <c r="T18">
        <f t="shared" si="1"/>
        <v>0</v>
      </c>
      <c r="U18">
        <f t="shared" si="1"/>
        <v>1</v>
      </c>
      <c r="X18" t="s">
        <v>4</v>
      </c>
      <c r="Y18" t="s">
        <v>5</v>
      </c>
    </row>
    <row r="19" spans="1:25" x14ac:dyDescent="0.25">
      <c r="A19" s="1">
        <v>18</v>
      </c>
      <c r="B19" t="s">
        <v>3</v>
      </c>
      <c r="C19" t="s">
        <v>4</v>
      </c>
      <c r="D19" t="s">
        <v>2</v>
      </c>
      <c r="E19" t="s">
        <v>0</v>
      </c>
      <c r="F19" t="s">
        <v>7</v>
      </c>
      <c r="K19">
        <v>18</v>
      </c>
      <c r="L19">
        <f t="shared" si="1"/>
        <v>0</v>
      </c>
      <c r="M19">
        <f t="shared" si="1"/>
        <v>0</v>
      </c>
      <c r="N19">
        <f t="shared" si="1"/>
        <v>1</v>
      </c>
      <c r="O19">
        <f t="shared" si="1"/>
        <v>1</v>
      </c>
      <c r="P19">
        <f t="shared" si="1"/>
        <v>0</v>
      </c>
      <c r="Q19">
        <f t="shared" si="1"/>
        <v>1</v>
      </c>
      <c r="R19">
        <f t="shared" si="1"/>
        <v>0</v>
      </c>
      <c r="S19">
        <f t="shared" si="1"/>
        <v>1</v>
      </c>
      <c r="T19">
        <f t="shared" si="1"/>
        <v>1</v>
      </c>
      <c r="U19">
        <f t="shared" si="1"/>
        <v>0</v>
      </c>
      <c r="X19" t="s">
        <v>4</v>
      </c>
      <c r="Y19" t="s">
        <v>2</v>
      </c>
    </row>
    <row r="20" spans="1:25" x14ac:dyDescent="0.25">
      <c r="A20" s="1">
        <v>19</v>
      </c>
      <c r="B20" t="s">
        <v>5</v>
      </c>
      <c r="C20" t="s">
        <v>6</v>
      </c>
      <c r="D20" t="s">
        <v>4</v>
      </c>
      <c r="E20" t="s">
        <v>8</v>
      </c>
      <c r="F20" t="s">
        <v>7</v>
      </c>
      <c r="G20" t="s">
        <v>2</v>
      </c>
      <c r="H20" t="s">
        <v>0</v>
      </c>
      <c r="K20">
        <v>19</v>
      </c>
      <c r="L20">
        <f t="shared" si="1"/>
        <v>0</v>
      </c>
      <c r="M20">
        <f t="shared" si="1"/>
        <v>1</v>
      </c>
      <c r="N20">
        <f t="shared" si="1"/>
        <v>1</v>
      </c>
      <c r="O20">
        <f t="shared" si="1"/>
        <v>1</v>
      </c>
      <c r="P20">
        <f t="shared" si="1"/>
        <v>0</v>
      </c>
      <c r="Q20">
        <f t="shared" si="1"/>
        <v>0</v>
      </c>
      <c r="R20">
        <f t="shared" si="1"/>
        <v>1</v>
      </c>
      <c r="S20">
        <f t="shared" si="1"/>
        <v>1</v>
      </c>
      <c r="T20">
        <f t="shared" si="1"/>
        <v>1</v>
      </c>
      <c r="U20">
        <f t="shared" si="1"/>
        <v>1</v>
      </c>
      <c r="X20" t="s">
        <v>4</v>
      </c>
      <c r="Y20" t="s">
        <v>6</v>
      </c>
    </row>
    <row r="21" spans="1:25" x14ac:dyDescent="0.25">
      <c r="A21" s="1">
        <v>20</v>
      </c>
      <c r="B21" t="s">
        <v>6</v>
      </c>
      <c r="C21" t="s">
        <v>5</v>
      </c>
      <c r="D21" t="s">
        <v>1</v>
      </c>
      <c r="E21" t="s">
        <v>4</v>
      </c>
      <c r="F21" t="s">
        <v>8</v>
      </c>
      <c r="K21">
        <v>20</v>
      </c>
      <c r="L21">
        <f t="shared" si="1"/>
        <v>0</v>
      </c>
      <c r="M21">
        <f t="shared" si="1"/>
        <v>1</v>
      </c>
      <c r="N21">
        <f t="shared" si="1"/>
        <v>0</v>
      </c>
      <c r="O21">
        <f t="shared" si="1"/>
        <v>0</v>
      </c>
      <c r="P21">
        <f t="shared" si="1"/>
        <v>1</v>
      </c>
      <c r="Q21">
        <f t="shared" si="1"/>
        <v>0</v>
      </c>
      <c r="R21">
        <f t="shared" si="1"/>
        <v>1</v>
      </c>
      <c r="S21">
        <f t="shared" si="1"/>
        <v>1</v>
      </c>
      <c r="T21">
        <f t="shared" si="1"/>
        <v>0</v>
      </c>
      <c r="U21">
        <f t="shared" si="1"/>
        <v>1</v>
      </c>
      <c r="X21" t="s">
        <v>1</v>
      </c>
      <c r="Y21" t="s">
        <v>5</v>
      </c>
    </row>
    <row r="22" spans="1:25" x14ac:dyDescent="0.25">
      <c r="A22" s="1">
        <v>21</v>
      </c>
      <c r="B22" t="s">
        <v>0</v>
      </c>
      <c r="C22" t="s">
        <v>2</v>
      </c>
      <c r="D22" t="s">
        <v>9</v>
      </c>
      <c r="E22" t="s">
        <v>7</v>
      </c>
      <c r="F22" t="s">
        <v>8</v>
      </c>
      <c r="K22">
        <v>21</v>
      </c>
      <c r="L22">
        <f t="shared" si="1"/>
        <v>1</v>
      </c>
      <c r="M22">
        <f t="shared" si="1"/>
        <v>0</v>
      </c>
      <c r="N22">
        <f t="shared" si="1"/>
        <v>1</v>
      </c>
      <c r="O22">
        <f t="shared" si="1"/>
        <v>1</v>
      </c>
      <c r="P22">
        <f t="shared" si="1"/>
        <v>0</v>
      </c>
      <c r="Q22">
        <f t="shared" si="1"/>
        <v>0</v>
      </c>
      <c r="R22">
        <f t="shared" si="1"/>
        <v>0</v>
      </c>
      <c r="S22">
        <f t="shared" si="1"/>
        <v>0</v>
      </c>
      <c r="T22">
        <f t="shared" si="1"/>
        <v>1</v>
      </c>
      <c r="U22">
        <f t="shared" si="1"/>
        <v>1</v>
      </c>
      <c r="X22" t="s">
        <v>1</v>
      </c>
      <c r="Y22" t="s">
        <v>9</v>
      </c>
    </row>
    <row r="23" spans="1:25" x14ac:dyDescent="0.25">
      <c r="A23" s="1">
        <v>22</v>
      </c>
      <c r="B23" t="s">
        <v>9</v>
      </c>
      <c r="C23" t="s">
        <v>5</v>
      </c>
      <c r="D23" t="s">
        <v>4</v>
      </c>
      <c r="E23" t="s">
        <v>2</v>
      </c>
      <c r="F23" t="s">
        <v>7</v>
      </c>
      <c r="G23" t="s">
        <v>0</v>
      </c>
      <c r="H23" t="s">
        <v>8</v>
      </c>
      <c r="K23">
        <v>22</v>
      </c>
      <c r="L23">
        <f t="shared" si="1"/>
        <v>1</v>
      </c>
      <c r="M23">
        <f t="shared" si="1"/>
        <v>0</v>
      </c>
      <c r="N23">
        <f t="shared" si="1"/>
        <v>1</v>
      </c>
      <c r="O23">
        <f t="shared" si="1"/>
        <v>1</v>
      </c>
      <c r="P23">
        <f t="shared" si="1"/>
        <v>0</v>
      </c>
      <c r="Q23">
        <f t="shared" si="1"/>
        <v>0</v>
      </c>
      <c r="R23">
        <f t="shared" si="1"/>
        <v>1</v>
      </c>
      <c r="S23">
        <f>COUNTIF($B23:$H23,S$1)</f>
        <v>1</v>
      </c>
      <c r="T23">
        <f t="shared" si="1"/>
        <v>1</v>
      </c>
      <c r="U23">
        <f t="shared" si="1"/>
        <v>1</v>
      </c>
      <c r="X23" t="s">
        <v>1</v>
      </c>
      <c r="Y23" t="s">
        <v>6</v>
      </c>
    </row>
    <row r="24" spans="1:25" x14ac:dyDescent="0.25">
      <c r="A24" s="1">
        <v>23</v>
      </c>
      <c r="B24" t="s">
        <v>0</v>
      </c>
      <c r="C24" t="s">
        <v>1</v>
      </c>
      <c r="D24" t="s">
        <v>8</v>
      </c>
      <c r="E24" t="s">
        <v>3</v>
      </c>
      <c r="F24" t="s">
        <v>7</v>
      </c>
      <c r="G24" t="s">
        <v>6</v>
      </c>
      <c r="H24" t="s">
        <v>5</v>
      </c>
      <c r="K24">
        <v>23</v>
      </c>
      <c r="L24">
        <f t="shared" si="1"/>
        <v>0</v>
      </c>
      <c r="M24">
        <f t="shared" si="1"/>
        <v>1</v>
      </c>
      <c r="N24">
        <f t="shared" si="1"/>
        <v>1</v>
      </c>
      <c r="O24">
        <f t="shared" si="1"/>
        <v>0</v>
      </c>
      <c r="P24">
        <f t="shared" si="1"/>
        <v>1</v>
      </c>
      <c r="Q24">
        <f t="shared" si="1"/>
        <v>1</v>
      </c>
      <c r="R24">
        <f t="shared" si="1"/>
        <v>1</v>
      </c>
      <c r="S24">
        <f t="shared" si="1"/>
        <v>0</v>
      </c>
      <c r="T24">
        <f t="shared" si="1"/>
        <v>1</v>
      </c>
      <c r="U24">
        <f t="shared" si="1"/>
        <v>1</v>
      </c>
      <c r="X24" t="s">
        <v>5</v>
      </c>
      <c r="Y24" t="s">
        <v>6</v>
      </c>
    </row>
    <row r="25" spans="1:25" x14ac:dyDescent="0.25">
      <c r="A25" s="1">
        <v>24</v>
      </c>
      <c r="B25" t="s">
        <v>2</v>
      </c>
      <c r="C25" t="s">
        <v>4</v>
      </c>
      <c r="D25" t="s">
        <v>5</v>
      </c>
      <c r="E25" t="s">
        <v>1</v>
      </c>
      <c r="F25" t="s">
        <v>8</v>
      </c>
      <c r="G25" t="s">
        <v>6</v>
      </c>
      <c r="H25" t="s">
        <v>9</v>
      </c>
      <c r="K25">
        <v>24</v>
      </c>
      <c r="L25">
        <f t="shared" si="1"/>
        <v>1</v>
      </c>
      <c r="M25">
        <f t="shared" si="1"/>
        <v>1</v>
      </c>
      <c r="N25">
        <f t="shared" si="1"/>
        <v>0</v>
      </c>
      <c r="O25">
        <f t="shared" si="1"/>
        <v>1</v>
      </c>
      <c r="P25">
        <f t="shared" si="1"/>
        <v>1</v>
      </c>
      <c r="Q25">
        <f t="shared" si="1"/>
        <v>0</v>
      </c>
      <c r="R25">
        <f t="shared" si="1"/>
        <v>1</v>
      </c>
      <c r="S25">
        <f t="shared" si="1"/>
        <v>1</v>
      </c>
      <c r="T25">
        <f t="shared" si="1"/>
        <v>0</v>
      </c>
      <c r="U25">
        <f t="shared" si="1"/>
        <v>1</v>
      </c>
      <c r="X25" t="s">
        <v>2</v>
      </c>
      <c r="Y25" t="s">
        <v>6</v>
      </c>
    </row>
    <row r="26" spans="1:25" x14ac:dyDescent="0.25">
      <c r="A26" s="1">
        <v>25</v>
      </c>
      <c r="B26" t="s">
        <v>3</v>
      </c>
      <c r="C26" t="s">
        <v>2</v>
      </c>
      <c r="D26" t="s">
        <v>8</v>
      </c>
      <c r="E26" t="s">
        <v>5</v>
      </c>
      <c r="K26">
        <v>25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1</v>
      </c>
      <c r="P26">
        <f t="shared" si="1"/>
        <v>0</v>
      </c>
      <c r="Q26">
        <f t="shared" si="1"/>
        <v>1</v>
      </c>
      <c r="R26">
        <f t="shared" si="1"/>
        <v>1</v>
      </c>
      <c r="S26">
        <f t="shared" si="1"/>
        <v>0</v>
      </c>
      <c r="T26">
        <f t="shared" si="1"/>
        <v>0</v>
      </c>
      <c r="U26">
        <f t="shared" si="1"/>
        <v>1</v>
      </c>
    </row>
    <row r="27" spans="1:25" x14ac:dyDescent="0.25">
      <c r="A27" s="1">
        <v>26</v>
      </c>
      <c r="B27" t="s">
        <v>0</v>
      </c>
      <c r="C27" t="s">
        <v>1</v>
      </c>
      <c r="D27" t="s">
        <v>4</v>
      </c>
      <c r="E27" t="s">
        <v>5</v>
      </c>
      <c r="F27" t="s">
        <v>3</v>
      </c>
      <c r="G27" t="s">
        <v>9</v>
      </c>
      <c r="H27" t="s">
        <v>8</v>
      </c>
      <c r="K27">
        <v>26</v>
      </c>
      <c r="L27">
        <f t="shared" si="1"/>
        <v>1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1</v>
      </c>
      <c r="Q27">
        <f t="shared" si="1"/>
        <v>1</v>
      </c>
      <c r="R27">
        <f t="shared" si="1"/>
        <v>1</v>
      </c>
      <c r="S27">
        <f t="shared" si="1"/>
        <v>1</v>
      </c>
      <c r="T27">
        <f t="shared" si="1"/>
        <v>1</v>
      </c>
      <c r="U27">
        <f t="shared" si="1"/>
        <v>1</v>
      </c>
    </row>
    <row r="28" spans="1:25" x14ac:dyDescent="0.25">
      <c r="A28" s="1">
        <v>27</v>
      </c>
      <c r="B28" t="s">
        <v>6</v>
      </c>
      <c r="C28" t="s">
        <v>2</v>
      </c>
      <c r="D28" t="s">
        <v>8</v>
      </c>
      <c r="E28" t="s">
        <v>7</v>
      </c>
      <c r="K28">
        <v>27</v>
      </c>
      <c r="L28">
        <f t="shared" si="1"/>
        <v>0</v>
      </c>
      <c r="M28">
        <f t="shared" si="1"/>
        <v>1</v>
      </c>
      <c r="N28">
        <f t="shared" ref="M28:U31" si="2">COUNTIF($B28:$H28,N$1)</f>
        <v>1</v>
      </c>
      <c r="O28">
        <f t="shared" si="2"/>
        <v>1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T28">
        <f t="shared" si="2"/>
        <v>0</v>
      </c>
      <c r="U28">
        <f t="shared" si="2"/>
        <v>1</v>
      </c>
    </row>
    <row r="29" spans="1:25" x14ac:dyDescent="0.25">
      <c r="A29" s="1">
        <v>28</v>
      </c>
      <c r="B29" t="s">
        <v>0</v>
      </c>
      <c r="C29" t="s">
        <v>3</v>
      </c>
      <c r="D29" t="s">
        <v>4</v>
      </c>
      <c r="E29" t="s">
        <v>2</v>
      </c>
      <c r="F29" t="s">
        <v>6</v>
      </c>
      <c r="G29" t="s">
        <v>9</v>
      </c>
      <c r="K29">
        <v>28</v>
      </c>
      <c r="L29">
        <f t="shared" si="1"/>
        <v>1</v>
      </c>
      <c r="M29">
        <f t="shared" si="2"/>
        <v>1</v>
      </c>
      <c r="N29">
        <f t="shared" si="2"/>
        <v>0</v>
      </c>
      <c r="O29">
        <f t="shared" si="2"/>
        <v>1</v>
      </c>
      <c r="P29">
        <f t="shared" si="2"/>
        <v>0</v>
      </c>
      <c r="Q29">
        <f t="shared" si="2"/>
        <v>1</v>
      </c>
      <c r="R29">
        <f t="shared" si="2"/>
        <v>0</v>
      </c>
      <c r="S29">
        <f t="shared" si="2"/>
        <v>1</v>
      </c>
      <c r="T29">
        <f t="shared" si="2"/>
        <v>1</v>
      </c>
      <c r="U29">
        <f t="shared" si="2"/>
        <v>0</v>
      </c>
    </row>
    <row r="30" spans="1:25" x14ac:dyDescent="0.25">
      <c r="A30" s="1">
        <v>29</v>
      </c>
      <c r="B30" t="s">
        <v>1</v>
      </c>
      <c r="C30" t="s">
        <v>9</v>
      </c>
      <c r="D30" t="s">
        <v>3</v>
      </c>
      <c r="E30" t="s">
        <v>5</v>
      </c>
      <c r="K30">
        <v>29</v>
      </c>
      <c r="L30">
        <f t="shared" si="1"/>
        <v>1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1</v>
      </c>
      <c r="Q30">
        <f t="shared" si="2"/>
        <v>1</v>
      </c>
      <c r="R30">
        <f t="shared" si="2"/>
        <v>1</v>
      </c>
      <c r="S30">
        <f t="shared" si="2"/>
        <v>0</v>
      </c>
      <c r="T30">
        <f t="shared" si="2"/>
        <v>0</v>
      </c>
      <c r="U30">
        <f t="shared" si="2"/>
        <v>0</v>
      </c>
    </row>
    <row r="31" spans="1:25" x14ac:dyDescent="0.25">
      <c r="A31" s="1">
        <v>30</v>
      </c>
      <c r="B31" t="s">
        <v>1</v>
      </c>
      <c r="C31" t="s">
        <v>6</v>
      </c>
      <c r="D31" t="s">
        <v>7</v>
      </c>
      <c r="E31" t="s">
        <v>4</v>
      </c>
      <c r="F31" t="s">
        <v>8</v>
      </c>
      <c r="G31" t="s">
        <v>5</v>
      </c>
      <c r="K31">
        <v>30</v>
      </c>
      <c r="L31">
        <f t="shared" si="1"/>
        <v>0</v>
      </c>
      <c r="M31">
        <f t="shared" si="2"/>
        <v>1</v>
      </c>
      <c r="N31">
        <f t="shared" si="2"/>
        <v>1</v>
      </c>
      <c r="O31">
        <f t="shared" si="2"/>
        <v>0</v>
      </c>
      <c r="P31">
        <f t="shared" si="2"/>
        <v>1</v>
      </c>
      <c r="Q31">
        <f t="shared" si="2"/>
        <v>0</v>
      </c>
      <c r="R31">
        <f t="shared" si="2"/>
        <v>1</v>
      </c>
      <c r="S31">
        <f t="shared" si="2"/>
        <v>1</v>
      </c>
      <c r="T31">
        <f t="shared" si="2"/>
        <v>0</v>
      </c>
      <c r="U31">
        <f t="shared" si="2"/>
        <v>1</v>
      </c>
    </row>
    <row r="32" spans="1:25" x14ac:dyDescent="0.25">
      <c r="K32" t="s">
        <v>11</v>
      </c>
      <c r="L32">
        <f>SUM(L2:L31)</f>
        <v>11</v>
      </c>
      <c r="M32">
        <f t="shared" ref="M32:T32" si="3">SUM(M2:M31)</f>
        <v>15</v>
      </c>
      <c r="N32">
        <f t="shared" si="3"/>
        <v>13</v>
      </c>
      <c r="O32">
        <f t="shared" si="3"/>
        <v>15</v>
      </c>
      <c r="P32">
        <f t="shared" si="3"/>
        <v>16</v>
      </c>
      <c r="Q32">
        <f t="shared" si="3"/>
        <v>12</v>
      </c>
      <c r="R32">
        <f t="shared" si="3"/>
        <v>17</v>
      </c>
      <c r="S32">
        <f t="shared" si="3"/>
        <v>15</v>
      </c>
      <c r="T32">
        <f t="shared" si="3"/>
        <v>15</v>
      </c>
      <c r="U32">
        <f>SUM(U2:U31)</f>
        <v>16</v>
      </c>
    </row>
    <row r="36" spans="1:14" x14ac:dyDescent="0.25">
      <c r="A36" t="s">
        <v>12</v>
      </c>
    </row>
    <row r="38" spans="1:14" x14ac:dyDescent="0.25">
      <c r="J38" t="s">
        <v>7</v>
      </c>
      <c r="K38">
        <v>1</v>
      </c>
      <c r="L38">
        <f>SUM(M2,L2)</f>
        <v>0</v>
      </c>
    </row>
    <row r="39" spans="1:14" x14ac:dyDescent="0.25">
      <c r="A39" s="2" t="s">
        <v>18</v>
      </c>
      <c r="J39" t="s">
        <v>8</v>
      </c>
      <c r="K39">
        <v>2</v>
      </c>
      <c r="L39">
        <f t="shared" ref="L39:L67" si="4">SUM(M3,L3)</f>
        <v>0</v>
      </c>
    </row>
    <row r="40" spans="1:14" x14ac:dyDescent="0.25">
      <c r="A40" t="s">
        <v>13</v>
      </c>
      <c r="J40" t="s">
        <v>3</v>
      </c>
      <c r="K40">
        <v>3</v>
      </c>
      <c r="L40">
        <f t="shared" si="4"/>
        <v>1</v>
      </c>
    </row>
    <row r="41" spans="1:14" x14ac:dyDescent="0.25">
      <c r="J41" t="s">
        <v>0</v>
      </c>
      <c r="K41">
        <v>4</v>
      </c>
      <c r="L41">
        <f t="shared" si="4"/>
        <v>1</v>
      </c>
    </row>
    <row r="42" spans="1:14" x14ac:dyDescent="0.25">
      <c r="A42" t="s">
        <v>14</v>
      </c>
      <c r="J42" t="s">
        <v>4</v>
      </c>
      <c r="K42">
        <v>5</v>
      </c>
      <c r="L42">
        <f t="shared" si="4"/>
        <v>0</v>
      </c>
    </row>
    <row r="43" spans="1:14" x14ac:dyDescent="0.25">
      <c r="A43" s="11" t="s">
        <v>15</v>
      </c>
      <c r="B43" s="11"/>
      <c r="C43" s="11" t="s">
        <v>16</v>
      </c>
      <c r="D43" s="11"/>
      <c r="J43" t="s">
        <v>1</v>
      </c>
      <c r="K43">
        <v>6</v>
      </c>
      <c r="L43">
        <f t="shared" si="4"/>
        <v>1</v>
      </c>
    </row>
    <row r="44" spans="1:14" x14ac:dyDescent="0.25">
      <c r="A44" s="2" t="s">
        <v>7</v>
      </c>
      <c r="B44" s="2" t="s">
        <v>8</v>
      </c>
      <c r="C44" s="2">
        <v>10</v>
      </c>
      <c r="J44" t="s">
        <v>5</v>
      </c>
      <c r="K44">
        <v>7</v>
      </c>
      <c r="L44">
        <f t="shared" si="4"/>
        <v>0</v>
      </c>
    </row>
    <row r="45" spans="1:14" x14ac:dyDescent="0.25">
      <c r="A45" t="s">
        <v>7</v>
      </c>
      <c r="B45" t="s">
        <v>3</v>
      </c>
      <c r="C45">
        <v>4</v>
      </c>
      <c r="J45" t="s">
        <v>2</v>
      </c>
      <c r="K45">
        <v>8</v>
      </c>
      <c r="L45">
        <f t="shared" si="4"/>
        <v>0</v>
      </c>
    </row>
    <row r="46" spans="1:14" x14ac:dyDescent="0.25">
      <c r="A46" s="2" t="s">
        <v>7</v>
      </c>
      <c r="B46" s="2" t="s">
        <v>0</v>
      </c>
      <c r="C46" s="2">
        <v>9</v>
      </c>
      <c r="J46" t="s">
        <v>9</v>
      </c>
      <c r="K46">
        <v>9</v>
      </c>
      <c r="L46">
        <f t="shared" si="4"/>
        <v>2</v>
      </c>
      <c r="N46">
        <f>COUNTIF(L38:L67,"&gt;1")</f>
        <v>6</v>
      </c>
    </row>
    <row r="47" spans="1:14" x14ac:dyDescent="0.25">
      <c r="A47" s="2" t="s">
        <v>7</v>
      </c>
      <c r="B47" s="2" t="s">
        <v>4</v>
      </c>
      <c r="C47" s="2">
        <v>8</v>
      </c>
      <c r="J47" t="s">
        <v>6</v>
      </c>
      <c r="K47">
        <v>10</v>
      </c>
      <c r="L47">
        <f t="shared" si="4"/>
        <v>1</v>
      </c>
    </row>
    <row r="48" spans="1:14" x14ac:dyDescent="0.25">
      <c r="A48" t="s">
        <v>7</v>
      </c>
      <c r="B48" t="s">
        <v>1</v>
      </c>
      <c r="C48">
        <v>4</v>
      </c>
      <c r="K48">
        <v>11</v>
      </c>
      <c r="L48">
        <f t="shared" si="4"/>
        <v>2</v>
      </c>
    </row>
    <row r="49" spans="1:12" x14ac:dyDescent="0.25">
      <c r="A49" s="2" t="s">
        <v>7</v>
      </c>
      <c r="B49" s="2" t="s">
        <v>5</v>
      </c>
      <c r="C49" s="2">
        <v>7</v>
      </c>
      <c r="K49">
        <v>12</v>
      </c>
      <c r="L49">
        <f t="shared" si="4"/>
        <v>0</v>
      </c>
    </row>
    <row r="50" spans="1:12" x14ac:dyDescent="0.25">
      <c r="A50" t="s">
        <v>7</v>
      </c>
      <c r="B50" t="s">
        <v>2</v>
      </c>
      <c r="C50">
        <v>6</v>
      </c>
      <c r="K50">
        <v>13</v>
      </c>
      <c r="L50">
        <f t="shared" si="4"/>
        <v>2</v>
      </c>
    </row>
    <row r="51" spans="1:12" x14ac:dyDescent="0.25">
      <c r="A51" t="s">
        <v>7</v>
      </c>
      <c r="B51" t="s">
        <v>9</v>
      </c>
      <c r="C51">
        <v>3</v>
      </c>
      <c r="K51">
        <v>14</v>
      </c>
      <c r="L51">
        <f t="shared" si="4"/>
        <v>1</v>
      </c>
    </row>
    <row r="52" spans="1:12" x14ac:dyDescent="0.25">
      <c r="A52" s="2" t="s">
        <v>7</v>
      </c>
      <c r="B52" s="2" t="s">
        <v>6</v>
      </c>
      <c r="C52" s="2">
        <v>7</v>
      </c>
      <c r="K52">
        <v>15</v>
      </c>
      <c r="L52">
        <f t="shared" si="4"/>
        <v>0</v>
      </c>
    </row>
    <row r="53" spans="1:12" x14ac:dyDescent="0.25">
      <c r="A53" t="s">
        <v>8</v>
      </c>
      <c r="B53" t="s">
        <v>3</v>
      </c>
      <c r="C53">
        <v>5</v>
      </c>
      <c r="K53">
        <v>16</v>
      </c>
      <c r="L53">
        <f t="shared" si="4"/>
        <v>2</v>
      </c>
    </row>
    <row r="54" spans="1:12" x14ac:dyDescent="0.25">
      <c r="A54" s="2" t="s">
        <v>8</v>
      </c>
      <c r="B54" s="2" t="s">
        <v>0</v>
      </c>
      <c r="C54" s="2">
        <v>8</v>
      </c>
      <c r="K54">
        <v>17</v>
      </c>
      <c r="L54">
        <f t="shared" si="4"/>
        <v>0</v>
      </c>
    </row>
    <row r="55" spans="1:12" x14ac:dyDescent="0.25">
      <c r="A55" s="2" t="s">
        <v>8</v>
      </c>
      <c r="B55" s="2" t="s">
        <v>4</v>
      </c>
      <c r="C55" s="2">
        <v>10</v>
      </c>
      <c r="K55">
        <v>18</v>
      </c>
      <c r="L55">
        <f t="shared" si="4"/>
        <v>0</v>
      </c>
    </row>
    <row r="56" spans="1:12" x14ac:dyDescent="0.25">
      <c r="A56" s="2" t="s">
        <v>8</v>
      </c>
      <c r="B56" s="2" t="s">
        <v>1</v>
      </c>
      <c r="C56" s="2">
        <v>7</v>
      </c>
      <c r="K56">
        <v>19</v>
      </c>
      <c r="L56">
        <f t="shared" si="4"/>
        <v>1</v>
      </c>
    </row>
    <row r="57" spans="1:12" x14ac:dyDescent="0.25">
      <c r="A57" s="2" t="s">
        <v>8</v>
      </c>
      <c r="B57" s="2" t="s">
        <v>5</v>
      </c>
      <c r="C57" s="2">
        <v>13</v>
      </c>
      <c r="K57">
        <v>20</v>
      </c>
      <c r="L57">
        <f t="shared" si="4"/>
        <v>1</v>
      </c>
    </row>
    <row r="58" spans="1:12" x14ac:dyDescent="0.25">
      <c r="A58" s="2" t="s">
        <v>8</v>
      </c>
      <c r="B58" s="2" t="s">
        <v>2</v>
      </c>
      <c r="C58" s="2">
        <v>7</v>
      </c>
      <c r="K58">
        <v>21</v>
      </c>
      <c r="L58">
        <f t="shared" si="4"/>
        <v>1</v>
      </c>
    </row>
    <row r="59" spans="1:12" x14ac:dyDescent="0.25">
      <c r="A59" t="s">
        <v>8</v>
      </c>
      <c r="B59" t="s">
        <v>9</v>
      </c>
      <c r="C59">
        <v>5</v>
      </c>
      <c r="K59">
        <v>22</v>
      </c>
      <c r="L59">
        <f t="shared" si="4"/>
        <v>1</v>
      </c>
    </row>
    <row r="60" spans="1:12" x14ac:dyDescent="0.25">
      <c r="A60" s="2" t="s">
        <v>8</v>
      </c>
      <c r="B60" s="2" t="s">
        <v>6</v>
      </c>
      <c r="C60" s="2">
        <v>7</v>
      </c>
      <c r="K60">
        <v>23</v>
      </c>
      <c r="L60">
        <f t="shared" si="4"/>
        <v>1</v>
      </c>
    </row>
    <row r="61" spans="1:12" x14ac:dyDescent="0.25">
      <c r="A61" s="2" t="s">
        <v>3</v>
      </c>
      <c r="B61" s="2" t="s">
        <v>0</v>
      </c>
      <c r="C61" s="2">
        <v>8</v>
      </c>
      <c r="K61">
        <v>24</v>
      </c>
      <c r="L61">
        <f t="shared" si="4"/>
        <v>2</v>
      </c>
    </row>
    <row r="62" spans="1:12" x14ac:dyDescent="0.25">
      <c r="A62" t="s">
        <v>3</v>
      </c>
      <c r="B62" t="s">
        <v>4</v>
      </c>
      <c r="C62">
        <v>6</v>
      </c>
      <c r="K62">
        <v>25</v>
      </c>
      <c r="L62">
        <f t="shared" si="4"/>
        <v>0</v>
      </c>
    </row>
    <row r="63" spans="1:12" x14ac:dyDescent="0.25">
      <c r="A63" t="s">
        <v>3</v>
      </c>
      <c r="B63" t="s">
        <v>1</v>
      </c>
      <c r="C63">
        <v>6</v>
      </c>
      <c r="K63">
        <v>26</v>
      </c>
      <c r="L63">
        <f t="shared" si="4"/>
        <v>1</v>
      </c>
    </row>
    <row r="64" spans="1:12" x14ac:dyDescent="0.25">
      <c r="A64" s="2" t="s">
        <v>3</v>
      </c>
      <c r="B64" s="2" t="s">
        <v>5</v>
      </c>
      <c r="C64" s="2">
        <v>7</v>
      </c>
      <c r="K64">
        <v>27</v>
      </c>
      <c r="L64">
        <f t="shared" si="4"/>
        <v>1</v>
      </c>
    </row>
    <row r="65" spans="1:12" x14ac:dyDescent="0.25">
      <c r="A65" t="s">
        <v>3</v>
      </c>
      <c r="B65" t="s">
        <v>2</v>
      </c>
      <c r="C65">
        <v>4</v>
      </c>
      <c r="K65">
        <v>28</v>
      </c>
      <c r="L65">
        <f t="shared" si="4"/>
        <v>2</v>
      </c>
    </row>
    <row r="66" spans="1:12" x14ac:dyDescent="0.25">
      <c r="A66" t="s">
        <v>3</v>
      </c>
      <c r="B66" t="s">
        <v>9</v>
      </c>
      <c r="C66">
        <v>5</v>
      </c>
      <c r="K66">
        <v>29</v>
      </c>
      <c r="L66">
        <f t="shared" si="4"/>
        <v>1</v>
      </c>
    </row>
    <row r="67" spans="1:12" x14ac:dyDescent="0.25">
      <c r="A67" t="s">
        <v>3</v>
      </c>
      <c r="B67" t="s">
        <v>6</v>
      </c>
      <c r="C67">
        <v>5</v>
      </c>
      <c r="K67">
        <v>30</v>
      </c>
      <c r="L67">
        <f t="shared" si="4"/>
        <v>1</v>
      </c>
    </row>
    <row r="68" spans="1:12" x14ac:dyDescent="0.25">
      <c r="A68" s="2" t="s">
        <v>0</v>
      </c>
      <c r="B68" s="2" t="s">
        <v>4</v>
      </c>
      <c r="C68" s="2">
        <v>8</v>
      </c>
    </row>
    <row r="69" spans="1:12" x14ac:dyDescent="0.25">
      <c r="A69" t="s">
        <v>0</v>
      </c>
      <c r="B69" t="s">
        <v>1</v>
      </c>
      <c r="C69">
        <v>6</v>
      </c>
    </row>
    <row r="70" spans="1:12" x14ac:dyDescent="0.25">
      <c r="A70" s="2" t="s">
        <v>0</v>
      </c>
      <c r="B70" s="2" t="s">
        <v>5</v>
      </c>
      <c r="C70" s="2">
        <v>7</v>
      </c>
    </row>
    <row r="71" spans="1:12" x14ac:dyDescent="0.25">
      <c r="A71" s="2" t="s">
        <v>0</v>
      </c>
      <c r="B71" s="2" t="s">
        <v>2</v>
      </c>
      <c r="C71" s="2">
        <v>9</v>
      </c>
      <c r="G71" t="s">
        <v>22</v>
      </c>
      <c r="H71" t="s">
        <v>19</v>
      </c>
    </row>
    <row r="72" spans="1:12" x14ac:dyDescent="0.25">
      <c r="A72" t="s">
        <v>0</v>
      </c>
      <c r="B72" t="s">
        <v>9</v>
      </c>
      <c r="C72">
        <v>6</v>
      </c>
      <c r="H72" t="str">
        <f>SUBSTITUTE(H71,";",",")</f>
        <v>{"Колбаса","Конфеты":"Колбаса","Курица":"Колбаса","Макароны":"Колбаса","Печенье":"Колбаса","Яйцо":"Конфеты","Курица":"Конфеты","Макароны":"Конфеты","Молоко":"Конфеты","Печенье":"Конфеты","Сыр":"Конфеты","Яйцо":"Кофе","Курица":"Кофе","Печенье":"Курица","Макароны":"Курица","Сыр":"Курица","Яйцо":"Макароны","Печенье":"Макароны","Сыр":"Макароны","Яйцо":"Молоко","Печенье":"Молоко","Хлеб":"Молоко","Яйцо":"Печенье","Яйцо":"Сыр","Яйцо"}</v>
      </c>
    </row>
    <row r="73" spans="1:12" x14ac:dyDescent="0.25">
      <c r="A73" s="2" t="s">
        <v>0</v>
      </c>
      <c r="B73" s="2" t="s">
        <v>6</v>
      </c>
      <c r="C73" s="2">
        <v>7</v>
      </c>
      <c r="H73" t="str">
        <f>SUBSTITUTE(H72,":","},{")</f>
        <v>{"Колбаса","Конфеты"},{"Колбаса","Курица"},{"Колбаса","Макароны"},{"Колбаса","Печенье"},{"Колбаса","Яйцо"},{"Конфеты","Курица"},{"Конфеты","Макароны"},{"Конфеты","Молоко"},{"Конфеты","Печенье"},{"Конфеты","Сыр"},{"Конфеты","Яйцо"},{"Кофе","Курица"},{"Кофе","Печенье"},{"Курица","Макароны"},{"Курица","Сыр"},{"Курица","Яйцо"},{"Макароны","Печенье"},{"Макароны","Сыр"},{"Макароны","Яйцо"},{"Молоко","Печенье"},{"Молоко","Хлеб"},{"Молоко","Яйцо"},{"Печенье","Яйцо"},{"Сыр","Яйцо"}</v>
      </c>
    </row>
    <row r="74" spans="1:12" x14ac:dyDescent="0.25">
      <c r="A74" t="s">
        <v>4</v>
      </c>
      <c r="B74" t="s">
        <v>1</v>
      </c>
      <c r="C74">
        <v>6</v>
      </c>
      <c r="H74" t="s">
        <v>20</v>
      </c>
    </row>
    <row r="75" spans="1:12" x14ac:dyDescent="0.25">
      <c r="A75" s="2" t="s">
        <v>4</v>
      </c>
      <c r="B75" s="2" t="s">
        <v>5</v>
      </c>
      <c r="C75" s="2">
        <v>10</v>
      </c>
    </row>
    <row r="76" spans="1:12" x14ac:dyDescent="0.25">
      <c r="A76" s="2" t="s">
        <v>4</v>
      </c>
      <c r="B76" s="2" t="s">
        <v>2</v>
      </c>
      <c r="C76" s="2">
        <v>7</v>
      </c>
    </row>
    <row r="77" spans="1:12" x14ac:dyDescent="0.25">
      <c r="A77" t="s">
        <v>4</v>
      </c>
      <c r="B77" t="s">
        <v>9</v>
      </c>
      <c r="C77">
        <v>5</v>
      </c>
    </row>
    <row r="78" spans="1:12" x14ac:dyDescent="0.25">
      <c r="A78" s="2" t="s">
        <v>4</v>
      </c>
      <c r="B78" s="2" t="s">
        <v>6</v>
      </c>
      <c r="C78" s="2">
        <v>8</v>
      </c>
    </row>
    <row r="79" spans="1:12" x14ac:dyDescent="0.25">
      <c r="A79" s="2" t="s">
        <v>1</v>
      </c>
      <c r="B79" s="2" t="s">
        <v>5</v>
      </c>
      <c r="C79" s="2">
        <v>11</v>
      </c>
    </row>
    <row r="80" spans="1:12" x14ac:dyDescent="0.25">
      <c r="A80" t="s">
        <v>1</v>
      </c>
      <c r="B80" t="s">
        <v>2</v>
      </c>
      <c r="C80">
        <v>6</v>
      </c>
    </row>
    <row r="81" spans="1:21" x14ac:dyDescent="0.25">
      <c r="A81" s="2" t="s">
        <v>1</v>
      </c>
      <c r="B81" s="2" t="s">
        <v>9</v>
      </c>
      <c r="C81" s="2">
        <v>7</v>
      </c>
    </row>
    <row r="82" spans="1:21" x14ac:dyDescent="0.25">
      <c r="A82" s="2" t="s">
        <v>1</v>
      </c>
      <c r="B82" s="2" t="s">
        <v>6</v>
      </c>
      <c r="C82" s="2">
        <v>9</v>
      </c>
    </row>
    <row r="83" spans="1:21" x14ac:dyDescent="0.25">
      <c r="A83" t="s">
        <v>5</v>
      </c>
      <c r="B83" t="s">
        <v>2</v>
      </c>
      <c r="C83">
        <v>6</v>
      </c>
    </row>
    <row r="84" spans="1:21" x14ac:dyDescent="0.25">
      <c r="A84" t="s">
        <v>5</v>
      </c>
      <c r="B84" t="s">
        <v>9</v>
      </c>
      <c r="C84">
        <v>6</v>
      </c>
    </row>
    <row r="85" spans="1:21" x14ac:dyDescent="0.25">
      <c r="A85" s="2" t="s">
        <v>5</v>
      </c>
      <c r="B85" s="2" t="s">
        <v>6</v>
      </c>
      <c r="C85" s="2">
        <v>8</v>
      </c>
    </row>
    <row r="86" spans="1:21" x14ac:dyDescent="0.25">
      <c r="A86" t="s">
        <v>2</v>
      </c>
      <c r="B86" t="s">
        <v>9</v>
      </c>
      <c r="C86">
        <v>5</v>
      </c>
    </row>
    <row r="87" spans="1:21" x14ac:dyDescent="0.25">
      <c r="A87" s="2" t="s">
        <v>2</v>
      </c>
      <c r="B87" s="2" t="s">
        <v>6</v>
      </c>
      <c r="C87" s="2">
        <v>7</v>
      </c>
    </row>
    <row r="88" spans="1:21" x14ac:dyDescent="0.25">
      <c r="A88" t="s">
        <v>9</v>
      </c>
      <c r="B88" t="s">
        <v>6</v>
      </c>
      <c r="C88">
        <v>6</v>
      </c>
    </row>
    <row r="90" spans="1:21" x14ac:dyDescent="0.25">
      <c r="A90" s="2" t="s">
        <v>17</v>
      </c>
    </row>
    <row r="91" spans="1:21" ht="90.75" customHeight="1" x14ac:dyDescent="0.25">
      <c r="A91" s="13" t="s">
        <v>21</v>
      </c>
      <c r="B91" s="13"/>
      <c r="C91" s="13"/>
      <c r="D91" s="13"/>
      <c r="E91" s="13"/>
      <c r="F91" s="13"/>
      <c r="G91" s="13"/>
      <c r="H91" s="13"/>
      <c r="I91" s="13"/>
      <c r="J91" s="1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3" spans="1:21" x14ac:dyDescent="0.25">
      <c r="A93" t="s">
        <v>23</v>
      </c>
      <c r="K93">
        <v>1</v>
      </c>
      <c r="O93" t="s">
        <v>7</v>
      </c>
      <c r="P93" t="s">
        <v>8</v>
      </c>
    </row>
    <row r="94" spans="1:21" x14ac:dyDescent="0.25">
      <c r="A94" t="s">
        <v>15</v>
      </c>
      <c r="D94" t="s">
        <v>16</v>
      </c>
      <c r="K94">
        <v>2</v>
      </c>
      <c r="L94">
        <f t="shared" ref="L94:L122" si="5">SUM(R3,M3,O3)</f>
        <v>1</v>
      </c>
      <c r="O94" t="s">
        <v>7</v>
      </c>
      <c r="P94" t="s">
        <v>0</v>
      </c>
    </row>
    <row r="95" spans="1:21" x14ac:dyDescent="0.25">
      <c r="A95" t="s">
        <v>7</v>
      </c>
      <c r="B95" t="s">
        <v>8</v>
      </c>
      <c r="C95" t="s">
        <v>0</v>
      </c>
      <c r="D95">
        <v>6</v>
      </c>
      <c r="K95">
        <v>3</v>
      </c>
      <c r="L95">
        <f t="shared" si="5"/>
        <v>2</v>
      </c>
      <c r="O95" t="s">
        <v>7</v>
      </c>
      <c r="P95" t="s">
        <v>4</v>
      </c>
    </row>
    <row r="96" spans="1:21" x14ac:dyDescent="0.25">
      <c r="A96" t="s">
        <v>7</v>
      </c>
      <c r="B96" t="s">
        <v>8</v>
      </c>
      <c r="C96" t="s">
        <v>4</v>
      </c>
      <c r="D96">
        <v>6</v>
      </c>
      <c r="K96">
        <v>4</v>
      </c>
      <c r="L96">
        <f t="shared" si="5"/>
        <v>1</v>
      </c>
      <c r="O96" t="s">
        <v>7</v>
      </c>
      <c r="P96" t="s">
        <v>5</v>
      </c>
    </row>
    <row r="97" spans="1:16" x14ac:dyDescent="0.25">
      <c r="A97" s="2" t="s">
        <v>7</v>
      </c>
      <c r="B97" s="2" t="s">
        <v>8</v>
      </c>
      <c r="C97" s="2" t="s">
        <v>5</v>
      </c>
      <c r="D97">
        <v>7</v>
      </c>
      <c r="K97">
        <v>5</v>
      </c>
      <c r="L97">
        <f t="shared" si="5"/>
        <v>1</v>
      </c>
      <c r="O97" t="s">
        <v>7</v>
      </c>
      <c r="P97" t="s">
        <v>6</v>
      </c>
    </row>
    <row r="98" spans="1:16" x14ac:dyDescent="0.25">
      <c r="A98" t="s">
        <v>7</v>
      </c>
      <c r="B98" t="s">
        <v>8</v>
      </c>
      <c r="C98" t="s">
        <v>6</v>
      </c>
      <c r="D98">
        <v>5</v>
      </c>
      <c r="K98">
        <v>6</v>
      </c>
      <c r="L98">
        <f t="shared" si="5"/>
        <v>3</v>
      </c>
      <c r="O98" t="s">
        <v>8</v>
      </c>
      <c r="P98" t="s">
        <v>0</v>
      </c>
    </row>
    <row r="99" spans="1:16" x14ac:dyDescent="0.25">
      <c r="A99" t="s">
        <v>7</v>
      </c>
      <c r="B99" t="s">
        <v>0</v>
      </c>
      <c r="C99" t="s">
        <v>4</v>
      </c>
      <c r="D99">
        <v>6</v>
      </c>
      <c r="K99">
        <v>7</v>
      </c>
      <c r="L99">
        <f t="shared" si="5"/>
        <v>1</v>
      </c>
      <c r="O99" t="s">
        <v>8</v>
      </c>
      <c r="P99" t="s">
        <v>4</v>
      </c>
    </row>
    <row r="100" spans="1:16" x14ac:dyDescent="0.25">
      <c r="A100" t="s">
        <v>7</v>
      </c>
      <c r="B100" t="s">
        <v>0</v>
      </c>
      <c r="C100" t="s">
        <v>5</v>
      </c>
      <c r="D100">
        <v>5</v>
      </c>
      <c r="K100">
        <v>8</v>
      </c>
      <c r="L100">
        <f t="shared" si="5"/>
        <v>1</v>
      </c>
      <c r="O100" t="s">
        <v>8</v>
      </c>
      <c r="P100" t="s">
        <v>1</v>
      </c>
    </row>
    <row r="101" spans="1:16" x14ac:dyDescent="0.25">
      <c r="A101" t="s">
        <v>7</v>
      </c>
      <c r="B101" t="s">
        <v>0</v>
      </c>
      <c r="C101" t="s">
        <v>6</v>
      </c>
      <c r="D101">
        <v>5</v>
      </c>
      <c r="K101">
        <v>9</v>
      </c>
      <c r="L101">
        <f t="shared" si="5"/>
        <v>2</v>
      </c>
      <c r="O101" t="s">
        <v>8</v>
      </c>
      <c r="P101" t="s">
        <v>5</v>
      </c>
    </row>
    <row r="102" spans="1:16" x14ac:dyDescent="0.25">
      <c r="A102" t="s">
        <v>7</v>
      </c>
      <c r="B102" t="s">
        <v>4</v>
      </c>
      <c r="C102" t="s">
        <v>5</v>
      </c>
      <c r="D102">
        <v>6</v>
      </c>
      <c r="K102">
        <v>10</v>
      </c>
      <c r="L102">
        <f t="shared" si="5"/>
        <v>2</v>
      </c>
      <c r="O102" t="s">
        <v>8</v>
      </c>
      <c r="P102" t="s">
        <v>2</v>
      </c>
    </row>
    <row r="103" spans="1:16" x14ac:dyDescent="0.25">
      <c r="A103" t="s">
        <v>7</v>
      </c>
      <c r="B103" t="s">
        <v>4</v>
      </c>
      <c r="C103" t="s">
        <v>6</v>
      </c>
      <c r="D103">
        <v>4</v>
      </c>
      <c r="K103">
        <v>11</v>
      </c>
      <c r="L103">
        <f t="shared" si="5"/>
        <v>1</v>
      </c>
      <c r="O103" t="s">
        <v>8</v>
      </c>
      <c r="P103" t="s">
        <v>6</v>
      </c>
    </row>
    <row r="104" spans="1:16" x14ac:dyDescent="0.25">
      <c r="A104" t="s">
        <v>7</v>
      </c>
      <c r="B104" t="s">
        <v>5</v>
      </c>
      <c r="C104" t="s">
        <v>6</v>
      </c>
      <c r="D104">
        <v>4</v>
      </c>
      <c r="K104">
        <v>12</v>
      </c>
      <c r="L104">
        <f t="shared" si="5"/>
        <v>2</v>
      </c>
      <c r="O104" t="s">
        <v>3</v>
      </c>
      <c r="P104" t="s">
        <v>0</v>
      </c>
    </row>
    <row r="105" spans="1:16" x14ac:dyDescent="0.25">
      <c r="A105" t="s">
        <v>8</v>
      </c>
      <c r="B105" t="s">
        <v>0</v>
      </c>
      <c r="C105" t="s">
        <v>4</v>
      </c>
      <c r="D105">
        <v>5</v>
      </c>
      <c r="K105">
        <v>13</v>
      </c>
      <c r="L105">
        <f t="shared" si="5"/>
        <v>2</v>
      </c>
      <c r="O105" t="s">
        <v>3</v>
      </c>
      <c r="P105" t="s">
        <v>5</v>
      </c>
    </row>
    <row r="106" spans="1:16" x14ac:dyDescent="0.25">
      <c r="A106" t="s">
        <v>8</v>
      </c>
      <c r="B106" t="s">
        <v>0</v>
      </c>
      <c r="C106" t="s">
        <v>1</v>
      </c>
      <c r="D106">
        <v>3</v>
      </c>
      <c r="K106">
        <v>14</v>
      </c>
      <c r="L106">
        <f t="shared" si="5"/>
        <v>1</v>
      </c>
      <c r="O106" t="s">
        <v>0</v>
      </c>
      <c r="P106" t="s">
        <v>4</v>
      </c>
    </row>
    <row r="107" spans="1:16" x14ac:dyDescent="0.25">
      <c r="A107" s="2" t="s">
        <v>8</v>
      </c>
      <c r="B107" s="2" t="s">
        <v>0</v>
      </c>
      <c r="C107" s="2" t="s">
        <v>5</v>
      </c>
      <c r="D107">
        <v>7</v>
      </c>
      <c r="K107">
        <v>15</v>
      </c>
      <c r="L107">
        <f t="shared" si="5"/>
        <v>0</v>
      </c>
      <c r="O107" t="s">
        <v>0</v>
      </c>
      <c r="P107" t="s">
        <v>2</v>
      </c>
    </row>
    <row r="108" spans="1:16" x14ac:dyDescent="0.25">
      <c r="A108" t="s">
        <v>8</v>
      </c>
      <c r="B108" t="s">
        <v>0</v>
      </c>
      <c r="C108" t="s">
        <v>2</v>
      </c>
      <c r="D108">
        <v>4</v>
      </c>
      <c r="K108">
        <v>16</v>
      </c>
      <c r="L108">
        <f t="shared" si="5"/>
        <v>1</v>
      </c>
      <c r="O108" t="s">
        <v>0</v>
      </c>
      <c r="P108" t="s">
        <v>6</v>
      </c>
    </row>
    <row r="109" spans="1:16" x14ac:dyDescent="0.25">
      <c r="A109" t="s">
        <v>8</v>
      </c>
      <c r="B109" t="s">
        <v>0</v>
      </c>
      <c r="C109" t="s">
        <v>6</v>
      </c>
      <c r="D109">
        <v>3</v>
      </c>
      <c r="K109">
        <v>17</v>
      </c>
      <c r="L109">
        <f t="shared" si="5"/>
        <v>1</v>
      </c>
      <c r="O109" t="s">
        <v>4</v>
      </c>
      <c r="P109" t="s">
        <v>5</v>
      </c>
    </row>
    <row r="110" spans="1:16" x14ac:dyDescent="0.25">
      <c r="A110" t="s">
        <v>8</v>
      </c>
      <c r="B110" t="s">
        <v>4</v>
      </c>
      <c r="C110" t="s">
        <v>1</v>
      </c>
      <c r="D110">
        <v>5</v>
      </c>
      <c r="K110">
        <v>18</v>
      </c>
      <c r="L110">
        <f t="shared" si="5"/>
        <v>1</v>
      </c>
      <c r="M110">
        <f>COUNTIF(L93:L122,"&gt;2")</f>
        <v>3</v>
      </c>
      <c r="O110" t="s">
        <v>4</v>
      </c>
      <c r="P110" t="s">
        <v>2</v>
      </c>
    </row>
    <row r="111" spans="1:16" x14ac:dyDescent="0.25">
      <c r="A111" s="2" t="s">
        <v>8</v>
      </c>
      <c r="B111" s="2" t="s">
        <v>4</v>
      </c>
      <c r="C111" s="2" t="s">
        <v>5</v>
      </c>
      <c r="D111">
        <v>10</v>
      </c>
      <c r="K111">
        <v>19</v>
      </c>
      <c r="L111">
        <f t="shared" si="5"/>
        <v>3</v>
      </c>
      <c r="O111" t="s">
        <v>4</v>
      </c>
      <c r="P111" t="s">
        <v>6</v>
      </c>
    </row>
    <row r="112" spans="1:16" x14ac:dyDescent="0.25">
      <c r="A112" t="s">
        <v>8</v>
      </c>
      <c r="B112" t="s">
        <v>4</v>
      </c>
      <c r="C112" t="s">
        <v>2</v>
      </c>
      <c r="D112">
        <v>4</v>
      </c>
      <c r="K112">
        <v>20</v>
      </c>
      <c r="L112">
        <f t="shared" si="5"/>
        <v>2</v>
      </c>
      <c r="O112" t="s">
        <v>1</v>
      </c>
      <c r="P112" t="s">
        <v>5</v>
      </c>
    </row>
    <row r="113" spans="1:16" x14ac:dyDescent="0.25">
      <c r="A113" t="s">
        <v>8</v>
      </c>
      <c r="B113" t="s">
        <v>4</v>
      </c>
      <c r="C113" t="s">
        <v>6</v>
      </c>
      <c r="D113">
        <v>5</v>
      </c>
      <c r="K113">
        <v>21</v>
      </c>
      <c r="L113">
        <f t="shared" si="5"/>
        <v>1</v>
      </c>
      <c r="O113" t="s">
        <v>1</v>
      </c>
      <c r="P113" t="s">
        <v>9</v>
      </c>
    </row>
    <row r="114" spans="1:16" x14ac:dyDescent="0.25">
      <c r="A114" s="2" t="s">
        <v>8</v>
      </c>
      <c r="B114" s="2" t="s">
        <v>1</v>
      </c>
      <c r="C114" s="2" t="s">
        <v>5</v>
      </c>
      <c r="D114">
        <v>7</v>
      </c>
      <c r="K114">
        <v>22</v>
      </c>
      <c r="L114">
        <f t="shared" si="5"/>
        <v>2</v>
      </c>
      <c r="O114" t="s">
        <v>1</v>
      </c>
      <c r="P114" t="s">
        <v>6</v>
      </c>
    </row>
    <row r="115" spans="1:16" x14ac:dyDescent="0.25">
      <c r="A115" t="s">
        <v>8</v>
      </c>
      <c r="B115" t="s">
        <v>1</v>
      </c>
      <c r="C115" t="s">
        <v>2</v>
      </c>
      <c r="D115">
        <v>1</v>
      </c>
      <c r="K115">
        <v>23</v>
      </c>
      <c r="L115">
        <f t="shared" si="5"/>
        <v>2</v>
      </c>
      <c r="O115" t="s">
        <v>5</v>
      </c>
      <c r="P115" t="s">
        <v>6</v>
      </c>
    </row>
    <row r="116" spans="1:16" x14ac:dyDescent="0.25">
      <c r="A116" t="s">
        <v>8</v>
      </c>
      <c r="B116" t="s">
        <v>1</v>
      </c>
      <c r="C116" t="s">
        <v>6</v>
      </c>
      <c r="D116">
        <v>4</v>
      </c>
      <c r="K116">
        <v>24</v>
      </c>
      <c r="L116">
        <f t="shared" si="5"/>
        <v>3</v>
      </c>
      <c r="O116" t="s">
        <v>2</v>
      </c>
      <c r="P116" t="s">
        <v>6</v>
      </c>
    </row>
    <row r="117" spans="1:16" x14ac:dyDescent="0.25">
      <c r="A117" t="s">
        <v>8</v>
      </c>
      <c r="B117" t="s">
        <v>5</v>
      </c>
      <c r="C117" t="s">
        <v>2</v>
      </c>
      <c r="D117">
        <v>5</v>
      </c>
      <c r="K117">
        <v>25</v>
      </c>
      <c r="L117">
        <f t="shared" si="5"/>
        <v>2</v>
      </c>
    </row>
    <row r="118" spans="1:16" x14ac:dyDescent="0.25">
      <c r="A118" t="s">
        <v>8</v>
      </c>
      <c r="B118" t="s">
        <v>5</v>
      </c>
      <c r="C118" t="s">
        <v>6</v>
      </c>
      <c r="D118">
        <v>6</v>
      </c>
      <c r="K118">
        <v>26</v>
      </c>
      <c r="L118">
        <f t="shared" si="5"/>
        <v>1</v>
      </c>
    </row>
    <row r="119" spans="1:16" x14ac:dyDescent="0.25">
      <c r="A119" t="s">
        <v>8</v>
      </c>
      <c r="B119" t="s">
        <v>2</v>
      </c>
      <c r="C119" t="s">
        <v>6</v>
      </c>
      <c r="D119">
        <v>3</v>
      </c>
      <c r="K119">
        <v>27</v>
      </c>
      <c r="L119">
        <f t="shared" si="5"/>
        <v>2</v>
      </c>
    </row>
    <row r="120" spans="1:16" x14ac:dyDescent="0.25">
      <c r="A120" t="s">
        <v>3</v>
      </c>
      <c r="B120" t="s">
        <v>0</v>
      </c>
      <c r="C120" t="s">
        <v>5</v>
      </c>
      <c r="D120">
        <v>4</v>
      </c>
      <c r="K120">
        <v>28</v>
      </c>
      <c r="L120">
        <f t="shared" si="5"/>
        <v>2</v>
      </c>
    </row>
    <row r="121" spans="1:16" x14ac:dyDescent="0.25">
      <c r="A121" t="s">
        <v>0</v>
      </c>
      <c r="B121" t="s">
        <v>4</v>
      </c>
      <c r="C121" t="s">
        <v>2</v>
      </c>
      <c r="D121">
        <v>5</v>
      </c>
      <c r="K121">
        <v>29</v>
      </c>
      <c r="L121">
        <f t="shared" si="5"/>
        <v>1</v>
      </c>
    </row>
    <row r="122" spans="1:16" x14ac:dyDescent="0.25">
      <c r="A122" t="s">
        <v>0</v>
      </c>
      <c r="B122" t="s">
        <v>4</v>
      </c>
      <c r="C122" t="s">
        <v>6</v>
      </c>
      <c r="D122">
        <v>4</v>
      </c>
      <c r="K122">
        <v>30</v>
      </c>
      <c r="L122">
        <f t="shared" si="5"/>
        <v>2</v>
      </c>
    </row>
    <row r="123" spans="1:16" x14ac:dyDescent="0.25">
      <c r="A123" t="s">
        <v>0</v>
      </c>
      <c r="B123" t="s">
        <v>2</v>
      </c>
      <c r="C123" t="s">
        <v>6</v>
      </c>
      <c r="D123">
        <v>3</v>
      </c>
    </row>
    <row r="124" spans="1:16" x14ac:dyDescent="0.25">
      <c r="A124" t="s">
        <v>4</v>
      </c>
      <c r="B124" t="s">
        <v>2</v>
      </c>
      <c r="C124" t="s">
        <v>6</v>
      </c>
      <c r="D124">
        <v>3</v>
      </c>
    </row>
    <row r="125" spans="1:16" x14ac:dyDescent="0.25">
      <c r="A125" t="s">
        <v>1</v>
      </c>
      <c r="B125" t="s">
        <v>5</v>
      </c>
      <c r="C125" t="s">
        <v>9</v>
      </c>
      <c r="D125">
        <v>5</v>
      </c>
    </row>
    <row r="126" spans="1:16" x14ac:dyDescent="0.25">
      <c r="A126" t="s">
        <v>1</v>
      </c>
      <c r="B126" t="s">
        <v>5</v>
      </c>
      <c r="C126" t="s">
        <v>6</v>
      </c>
      <c r="D126">
        <v>6</v>
      </c>
    </row>
    <row r="127" spans="1:16" x14ac:dyDescent="0.25">
      <c r="A127" t="s">
        <v>1</v>
      </c>
      <c r="B127" t="s">
        <v>9</v>
      </c>
      <c r="C127" t="s">
        <v>6</v>
      </c>
      <c r="D127">
        <v>4</v>
      </c>
    </row>
    <row r="128" spans="1:16" x14ac:dyDescent="0.25">
      <c r="A128" t="s">
        <v>6</v>
      </c>
      <c r="B128" t="s">
        <v>5</v>
      </c>
      <c r="C128" t="s">
        <v>2</v>
      </c>
      <c r="D128">
        <v>3</v>
      </c>
    </row>
    <row r="130" spans="1:18" x14ac:dyDescent="0.25">
      <c r="A130" s="2" t="s">
        <v>24</v>
      </c>
      <c r="O130" s="4">
        <v>1</v>
      </c>
      <c r="P130" s="4">
        <f>SUM(U2,R2,S2,P2)</f>
        <v>1</v>
      </c>
      <c r="Q130" s="4"/>
    </row>
    <row r="131" spans="1:18" x14ac:dyDescent="0.25">
      <c r="A131" t="s">
        <v>25</v>
      </c>
      <c r="O131" s="4">
        <v>2</v>
      </c>
      <c r="P131" s="4">
        <f t="shared" ref="P131:P159" si="6">SUM(U3,R3,S3,P3)</f>
        <v>2</v>
      </c>
      <c r="Q131" s="4"/>
    </row>
    <row r="132" spans="1:18" x14ac:dyDescent="0.25">
      <c r="O132" s="4">
        <v>3</v>
      </c>
      <c r="P132" s="4">
        <f t="shared" si="6"/>
        <v>3</v>
      </c>
      <c r="Q132" s="4"/>
    </row>
    <row r="133" spans="1:18" x14ac:dyDescent="0.25">
      <c r="A133" t="s">
        <v>26</v>
      </c>
      <c r="O133" s="4">
        <v>4</v>
      </c>
      <c r="P133" s="4">
        <f t="shared" si="6"/>
        <v>1</v>
      </c>
      <c r="Q133" s="4"/>
    </row>
    <row r="134" spans="1:18" x14ac:dyDescent="0.25">
      <c r="A134" t="s">
        <v>15</v>
      </c>
      <c r="E134" t="s">
        <v>16</v>
      </c>
      <c r="O134" s="4">
        <v>5</v>
      </c>
      <c r="P134" s="4">
        <f t="shared" si="6"/>
        <v>2</v>
      </c>
    </row>
    <row r="135" spans="1:18" x14ac:dyDescent="0.25">
      <c r="A135" t="s">
        <v>8</v>
      </c>
      <c r="B135" t="s">
        <v>5</v>
      </c>
      <c r="C135" t="s">
        <v>7</v>
      </c>
      <c r="D135" t="s">
        <v>0</v>
      </c>
      <c r="E135">
        <v>5</v>
      </c>
      <c r="M135" t="s">
        <v>7</v>
      </c>
      <c r="N135" t="s">
        <v>8</v>
      </c>
      <c r="O135" s="4">
        <v>6</v>
      </c>
      <c r="P135" s="4">
        <f t="shared" si="6"/>
        <v>2</v>
      </c>
    </row>
    <row r="136" spans="1:18" x14ac:dyDescent="0.25">
      <c r="A136" t="s">
        <v>8</v>
      </c>
      <c r="B136" t="s">
        <v>5</v>
      </c>
      <c r="C136" t="s">
        <v>7</v>
      </c>
      <c r="D136" t="s">
        <v>4</v>
      </c>
      <c r="E136">
        <v>6</v>
      </c>
      <c r="M136" t="s">
        <v>7</v>
      </c>
      <c r="N136" t="s">
        <v>0</v>
      </c>
      <c r="O136" s="4">
        <v>7</v>
      </c>
      <c r="P136" s="4">
        <f t="shared" si="6"/>
        <v>0</v>
      </c>
    </row>
    <row r="137" spans="1:18" x14ac:dyDescent="0.25">
      <c r="A137" t="s">
        <v>8</v>
      </c>
      <c r="B137" t="s">
        <v>5</v>
      </c>
      <c r="C137" t="s">
        <v>7</v>
      </c>
      <c r="D137" t="s">
        <v>1</v>
      </c>
      <c r="E137">
        <v>3</v>
      </c>
      <c r="M137" t="s">
        <v>7</v>
      </c>
      <c r="N137" t="s">
        <v>4</v>
      </c>
      <c r="O137" s="4">
        <v>8</v>
      </c>
      <c r="P137" s="4">
        <f t="shared" si="6"/>
        <v>4</v>
      </c>
    </row>
    <row r="138" spans="1:18" x14ac:dyDescent="0.25">
      <c r="A138" t="s">
        <v>8</v>
      </c>
      <c r="B138" t="s">
        <v>5</v>
      </c>
      <c r="C138" t="s">
        <v>0</v>
      </c>
      <c r="D138" t="s">
        <v>4</v>
      </c>
      <c r="E138">
        <v>5</v>
      </c>
      <c r="M138" t="s">
        <v>7</v>
      </c>
      <c r="N138" t="s">
        <v>5</v>
      </c>
      <c r="O138" s="4">
        <v>9</v>
      </c>
      <c r="P138" s="4">
        <f t="shared" si="6"/>
        <v>1</v>
      </c>
    </row>
    <row r="139" spans="1:18" x14ac:dyDescent="0.25">
      <c r="A139" t="s">
        <v>8</v>
      </c>
      <c r="B139" t="s">
        <v>5</v>
      </c>
      <c r="C139" t="s">
        <v>0</v>
      </c>
      <c r="D139" t="s">
        <v>1</v>
      </c>
      <c r="E139">
        <v>3</v>
      </c>
      <c r="M139" t="s">
        <v>7</v>
      </c>
      <c r="N139" t="s">
        <v>6</v>
      </c>
      <c r="O139" s="4">
        <v>10</v>
      </c>
      <c r="P139" s="4">
        <f t="shared" si="6"/>
        <v>1</v>
      </c>
    </row>
    <row r="140" spans="1:18" x14ac:dyDescent="0.25">
      <c r="A140" t="s">
        <v>8</v>
      </c>
      <c r="B140" t="s">
        <v>5</v>
      </c>
      <c r="C140" t="s">
        <v>4</v>
      </c>
      <c r="D140" t="s">
        <v>1</v>
      </c>
      <c r="E140">
        <v>5</v>
      </c>
      <c r="M140" t="s">
        <v>8</v>
      </c>
      <c r="N140" t="s">
        <v>0</v>
      </c>
      <c r="O140" s="4">
        <v>11</v>
      </c>
      <c r="P140" s="4">
        <f t="shared" si="6"/>
        <v>1</v>
      </c>
    </row>
    <row r="141" spans="1:18" x14ac:dyDescent="0.25">
      <c r="M141" t="s">
        <v>8</v>
      </c>
      <c r="N141" t="s">
        <v>4</v>
      </c>
      <c r="O141" s="4">
        <v>12</v>
      </c>
      <c r="P141" s="4">
        <f t="shared" si="6"/>
        <v>3</v>
      </c>
    </row>
    <row r="142" spans="1:18" x14ac:dyDescent="0.25">
      <c r="A142" t="s">
        <v>27</v>
      </c>
      <c r="M142" t="s">
        <v>8</v>
      </c>
      <c r="N142" t="s">
        <v>1</v>
      </c>
      <c r="O142" s="4">
        <v>13</v>
      </c>
      <c r="P142" s="4">
        <f t="shared" si="6"/>
        <v>2</v>
      </c>
    </row>
    <row r="143" spans="1:18" x14ac:dyDescent="0.25">
      <c r="M143" t="s">
        <v>8</v>
      </c>
      <c r="N143" t="s">
        <v>5</v>
      </c>
      <c r="O143" s="4">
        <v>14</v>
      </c>
      <c r="P143" s="4">
        <f t="shared" si="6"/>
        <v>3</v>
      </c>
      <c r="R143">
        <f>COUNTIF(P130:P159,"&gt;3")</f>
        <v>5</v>
      </c>
    </row>
    <row r="144" spans="1:18" x14ac:dyDescent="0.25">
      <c r="M144" t="s">
        <v>8</v>
      </c>
      <c r="N144" t="s">
        <v>2</v>
      </c>
      <c r="O144" s="4">
        <v>15</v>
      </c>
      <c r="P144" s="4">
        <f t="shared" si="6"/>
        <v>1</v>
      </c>
    </row>
    <row r="145" spans="1:16" x14ac:dyDescent="0.25">
      <c r="M145" t="s">
        <v>8</v>
      </c>
      <c r="N145" t="s">
        <v>6</v>
      </c>
      <c r="O145" s="4">
        <v>16</v>
      </c>
      <c r="P145" s="4">
        <f t="shared" si="6"/>
        <v>1</v>
      </c>
    </row>
    <row r="146" spans="1:16" x14ac:dyDescent="0.25">
      <c r="A146" s="2" t="s">
        <v>28</v>
      </c>
      <c r="M146" t="s">
        <v>3</v>
      </c>
      <c r="N146" t="s">
        <v>0</v>
      </c>
      <c r="O146" s="4">
        <v>17</v>
      </c>
      <c r="P146" s="4">
        <f t="shared" si="6"/>
        <v>3</v>
      </c>
    </row>
    <row r="147" spans="1:16" x14ac:dyDescent="0.25">
      <c r="A147" t="s">
        <v>29</v>
      </c>
      <c r="D147" t="s">
        <v>30</v>
      </c>
      <c r="E147" t="s">
        <v>31</v>
      </c>
      <c r="K147" s="10" t="s">
        <v>87</v>
      </c>
      <c r="L147" s="10" t="s">
        <v>88</v>
      </c>
      <c r="M147" t="s">
        <v>3</v>
      </c>
      <c r="N147" t="s">
        <v>5</v>
      </c>
      <c r="O147" s="4">
        <v>18</v>
      </c>
      <c r="P147" s="4">
        <f t="shared" si="6"/>
        <v>1</v>
      </c>
    </row>
    <row r="148" spans="1:16" x14ac:dyDescent="0.25">
      <c r="A148" s="11" t="s">
        <v>32</v>
      </c>
      <c r="B148" s="11"/>
      <c r="C148" s="11"/>
      <c r="D148" s="7">
        <f t="shared" ref="D148:D194" si="7">G148/H$148</f>
        <v>0.33333333333333331</v>
      </c>
      <c r="E148" s="7">
        <f>G148/J148</f>
        <v>0.76923076923076927</v>
      </c>
      <c r="G148" s="6">
        <v>10</v>
      </c>
      <c r="H148">
        <v>30</v>
      </c>
      <c r="I148" s="7"/>
      <c r="J148">
        <v>13</v>
      </c>
      <c r="K148" t="b">
        <f>IF(E148 &gt;= 0.6,TRUE,FALSE)</f>
        <v>1</v>
      </c>
      <c r="L148" t="b">
        <f>IF(E148 &gt;= 0.8,TRUE,FALSE)</f>
        <v>0</v>
      </c>
      <c r="M148" t="s">
        <v>0</v>
      </c>
      <c r="N148" t="s">
        <v>4</v>
      </c>
      <c r="O148" s="4">
        <v>19</v>
      </c>
      <c r="P148" s="4">
        <f t="shared" si="6"/>
        <v>3</v>
      </c>
    </row>
    <row r="149" spans="1:16" x14ac:dyDescent="0.25">
      <c r="A149" s="11" t="s">
        <v>33</v>
      </c>
      <c r="B149" s="11"/>
      <c r="C149" s="11"/>
      <c r="D149" s="7">
        <f t="shared" si="7"/>
        <v>0.33333333333333331</v>
      </c>
      <c r="E149" s="7">
        <f t="shared" ref="E149:E158" si="8">G149/J149</f>
        <v>0.625</v>
      </c>
      <c r="G149" s="6">
        <v>10</v>
      </c>
      <c r="I149" s="8"/>
      <c r="J149">
        <v>16</v>
      </c>
      <c r="K149" t="b">
        <f t="shared" ref="K149:K195" si="9">IF(E149 &gt;= 0.6,TRUE,FALSE)</f>
        <v>1</v>
      </c>
      <c r="L149" t="b">
        <f t="shared" ref="L149:L195" si="10">IF(E149 &gt;= 0.8,TRUE,FALSE)</f>
        <v>0</v>
      </c>
      <c r="M149" t="s">
        <v>0</v>
      </c>
      <c r="N149" t="s">
        <v>2</v>
      </c>
      <c r="O149" s="4">
        <v>20</v>
      </c>
      <c r="P149" s="4">
        <f t="shared" si="6"/>
        <v>4</v>
      </c>
    </row>
    <row r="150" spans="1:16" x14ac:dyDescent="0.25">
      <c r="A150" s="11" t="s">
        <v>34</v>
      </c>
      <c r="B150" s="11"/>
      <c r="C150" s="11"/>
      <c r="D150" s="7">
        <f t="shared" si="7"/>
        <v>0.3</v>
      </c>
      <c r="E150" s="7">
        <f t="shared" si="8"/>
        <v>0.69230769230769229</v>
      </c>
      <c r="G150" s="6">
        <v>9</v>
      </c>
      <c r="I150" s="9"/>
      <c r="J150">
        <v>13</v>
      </c>
      <c r="K150" t="b">
        <f t="shared" si="9"/>
        <v>1</v>
      </c>
      <c r="L150" t="b">
        <f t="shared" si="10"/>
        <v>0</v>
      </c>
      <c r="M150" t="s">
        <v>0</v>
      </c>
      <c r="N150" t="s">
        <v>6</v>
      </c>
      <c r="O150" s="4">
        <v>21</v>
      </c>
      <c r="P150" s="4">
        <f t="shared" si="6"/>
        <v>1</v>
      </c>
    </row>
    <row r="151" spans="1:16" x14ac:dyDescent="0.25">
      <c r="A151" s="11" t="s">
        <v>35</v>
      </c>
      <c r="B151" s="11"/>
      <c r="C151" s="11"/>
      <c r="D151" s="7">
        <f t="shared" si="7"/>
        <v>0.3</v>
      </c>
      <c r="E151" s="7">
        <f t="shared" si="8"/>
        <v>0.6</v>
      </c>
      <c r="G151" s="6">
        <v>9</v>
      </c>
      <c r="I151" s="7"/>
      <c r="J151">
        <v>15</v>
      </c>
      <c r="K151" t="b">
        <f t="shared" si="9"/>
        <v>1</v>
      </c>
      <c r="L151" t="b">
        <f t="shared" si="10"/>
        <v>0</v>
      </c>
      <c r="M151" t="s">
        <v>4</v>
      </c>
      <c r="N151" t="s">
        <v>5</v>
      </c>
      <c r="O151" s="4">
        <v>22</v>
      </c>
      <c r="P151" s="4">
        <f t="shared" si="6"/>
        <v>3</v>
      </c>
    </row>
    <row r="152" spans="1:16" x14ac:dyDescent="0.25">
      <c r="A152" s="11" t="s">
        <v>36</v>
      </c>
      <c r="B152" s="11"/>
      <c r="C152" s="11"/>
      <c r="D152" s="7">
        <f t="shared" si="7"/>
        <v>0.26666666666666666</v>
      </c>
      <c r="E152" s="7">
        <f t="shared" si="8"/>
        <v>0.61538461538461542</v>
      </c>
      <c r="G152" s="6">
        <v>8</v>
      </c>
      <c r="I152" s="7"/>
      <c r="J152">
        <v>13</v>
      </c>
      <c r="K152" t="b">
        <f t="shared" si="9"/>
        <v>1</v>
      </c>
      <c r="L152" t="b">
        <f t="shared" si="10"/>
        <v>0</v>
      </c>
      <c r="M152" t="s">
        <v>4</v>
      </c>
      <c r="N152" t="s">
        <v>2</v>
      </c>
      <c r="O152" s="4">
        <v>23</v>
      </c>
      <c r="P152" s="4">
        <f t="shared" si="6"/>
        <v>3</v>
      </c>
    </row>
    <row r="153" spans="1:16" x14ac:dyDescent="0.25">
      <c r="A153" s="11" t="s">
        <v>37</v>
      </c>
      <c r="B153" s="11"/>
      <c r="C153" s="11"/>
      <c r="D153" s="7">
        <f t="shared" si="7"/>
        <v>0.26666666666666666</v>
      </c>
      <c r="E153" s="7">
        <f t="shared" si="8"/>
        <v>0.53333333333333333</v>
      </c>
      <c r="G153" s="6">
        <v>8</v>
      </c>
      <c r="I153" s="7"/>
      <c r="J153">
        <v>15</v>
      </c>
      <c r="K153" t="b">
        <f t="shared" si="9"/>
        <v>0</v>
      </c>
      <c r="L153" t="b">
        <f t="shared" si="10"/>
        <v>0</v>
      </c>
      <c r="M153" t="s">
        <v>4</v>
      </c>
      <c r="N153" t="s">
        <v>6</v>
      </c>
      <c r="O153" s="4">
        <v>24</v>
      </c>
      <c r="P153" s="4">
        <f t="shared" si="6"/>
        <v>4</v>
      </c>
    </row>
    <row r="154" spans="1:16" x14ac:dyDescent="0.25">
      <c r="A154" s="11" t="s">
        <v>38</v>
      </c>
      <c r="B154" s="11"/>
      <c r="C154" s="11"/>
      <c r="D154" s="7">
        <f t="shared" si="7"/>
        <v>0.23333333333333334</v>
      </c>
      <c r="E154" s="7">
        <f t="shared" si="8"/>
        <v>0.53846153846153844</v>
      </c>
      <c r="G154" s="6">
        <v>7</v>
      </c>
      <c r="I154" s="7"/>
      <c r="J154">
        <v>13</v>
      </c>
      <c r="K154" t="b">
        <f t="shared" si="9"/>
        <v>0</v>
      </c>
      <c r="L154" t="b">
        <f t="shared" si="10"/>
        <v>0</v>
      </c>
      <c r="M154" t="s">
        <v>1</v>
      </c>
      <c r="N154" t="s">
        <v>5</v>
      </c>
      <c r="O154" s="4">
        <v>25</v>
      </c>
      <c r="P154" s="4">
        <f t="shared" si="6"/>
        <v>2</v>
      </c>
    </row>
    <row r="155" spans="1:16" x14ac:dyDescent="0.25">
      <c r="A155" s="11" t="s">
        <v>39</v>
      </c>
      <c r="B155" s="11"/>
      <c r="C155" s="11"/>
      <c r="D155" s="7">
        <f t="shared" si="7"/>
        <v>0.23333333333333334</v>
      </c>
      <c r="E155" s="7">
        <f t="shared" si="8"/>
        <v>0.41176470588235292</v>
      </c>
      <c r="G155" s="6">
        <v>7</v>
      </c>
      <c r="I155" s="7"/>
      <c r="J155">
        <v>17</v>
      </c>
      <c r="K155" t="b">
        <f t="shared" si="9"/>
        <v>0</v>
      </c>
      <c r="L155" t="b">
        <f t="shared" si="10"/>
        <v>0</v>
      </c>
      <c r="M155" t="s">
        <v>1</v>
      </c>
      <c r="N155" t="s">
        <v>9</v>
      </c>
      <c r="O155" s="4">
        <v>26</v>
      </c>
      <c r="P155" s="4">
        <f t="shared" si="6"/>
        <v>4</v>
      </c>
    </row>
    <row r="156" spans="1:16" x14ac:dyDescent="0.25">
      <c r="A156" s="11" t="s">
        <v>40</v>
      </c>
      <c r="B156" s="11"/>
      <c r="C156" s="11"/>
      <c r="D156" s="7">
        <f t="shared" si="7"/>
        <v>0.23333333333333334</v>
      </c>
      <c r="E156" s="7">
        <f t="shared" si="8"/>
        <v>0.53846153846153844</v>
      </c>
      <c r="G156" s="6">
        <v>7</v>
      </c>
      <c r="I156" s="7"/>
      <c r="J156">
        <v>13</v>
      </c>
      <c r="K156" t="b">
        <f t="shared" si="9"/>
        <v>0</v>
      </c>
      <c r="L156" t="b">
        <f t="shared" si="10"/>
        <v>0</v>
      </c>
      <c r="M156" t="s">
        <v>1</v>
      </c>
      <c r="N156" t="s">
        <v>6</v>
      </c>
      <c r="O156" s="4">
        <v>27</v>
      </c>
      <c r="P156" s="4">
        <f t="shared" si="6"/>
        <v>1</v>
      </c>
    </row>
    <row r="157" spans="1:16" x14ac:dyDescent="0.25">
      <c r="A157" s="11" t="s">
        <v>41</v>
      </c>
      <c r="B157" s="11"/>
      <c r="C157" s="11"/>
      <c r="D157" s="7">
        <f t="shared" si="7"/>
        <v>0.23333333333333334</v>
      </c>
      <c r="E157" s="7">
        <f t="shared" si="8"/>
        <v>0.46666666666666667</v>
      </c>
      <c r="G157" s="6">
        <v>7</v>
      </c>
      <c r="I157" s="7"/>
      <c r="J157">
        <v>15</v>
      </c>
      <c r="K157" t="b">
        <f t="shared" si="9"/>
        <v>0</v>
      </c>
      <c r="L157" t="b">
        <f t="shared" si="10"/>
        <v>0</v>
      </c>
      <c r="M157" t="s">
        <v>5</v>
      </c>
      <c r="N157" t="s">
        <v>6</v>
      </c>
      <c r="O157" s="4">
        <v>28</v>
      </c>
      <c r="P157" s="4">
        <f t="shared" si="6"/>
        <v>1</v>
      </c>
    </row>
    <row r="158" spans="1:16" x14ac:dyDescent="0.25">
      <c r="A158" s="11" t="s">
        <v>42</v>
      </c>
      <c r="B158" s="11"/>
      <c r="C158" s="11"/>
      <c r="D158" s="7">
        <f t="shared" si="7"/>
        <v>0.26666666666666666</v>
      </c>
      <c r="E158" s="7">
        <f t="shared" si="8"/>
        <v>0.5</v>
      </c>
      <c r="G158" s="6">
        <v>8</v>
      </c>
      <c r="I158" s="7"/>
      <c r="J158">
        <v>16</v>
      </c>
      <c r="K158" t="b">
        <f t="shared" si="9"/>
        <v>0</v>
      </c>
      <c r="L158" t="b">
        <f t="shared" si="10"/>
        <v>0</v>
      </c>
      <c r="M158" t="s">
        <v>2</v>
      </c>
      <c r="N158" t="s">
        <v>6</v>
      </c>
      <c r="O158" s="4">
        <v>29</v>
      </c>
      <c r="P158" s="4">
        <f t="shared" si="6"/>
        <v>2</v>
      </c>
    </row>
    <row r="159" spans="1:16" x14ac:dyDescent="0.25">
      <c r="A159" s="11" t="s">
        <v>43</v>
      </c>
      <c r="B159" s="11"/>
      <c r="C159" s="11"/>
      <c r="D159" s="7">
        <f t="shared" si="7"/>
        <v>0.26666666666666666</v>
      </c>
      <c r="E159" s="7">
        <f t="shared" ref="E159:E195" si="11">G159/J159</f>
        <v>0.53333333333333333</v>
      </c>
      <c r="G159" s="6">
        <v>8</v>
      </c>
      <c r="I159" s="7"/>
      <c r="J159">
        <v>15</v>
      </c>
      <c r="K159" t="b">
        <f t="shared" si="9"/>
        <v>0</v>
      </c>
      <c r="L159" t="b">
        <f t="shared" si="10"/>
        <v>0</v>
      </c>
      <c r="O159" s="4">
        <v>30</v>
      </c>
      <c r="P159" s="4">
        <f t="shared" si="6"/>
        <v>4</v>
      </c>
    </row>
    <row r="160" spans="1:16" x14ac:dyDescent="0.25">
      <c r="A160" s="11" t="s">
        <v>44</v>
      </c>
      <c r="B160" s="11"/>
      <c r="C160" s="11"/>
      <c r="D160" s="7">
        <f t="shared" si="7"/>
        <v>0.33333333333333331</v>
      </c>
      <c r="E160" s="7">
        <f t="shared" si="11"/>
        <v>0.625</v>
      </c>
      <c r="G160" s="6">
        <v>10</v>
      </c>
      <c r="I160" s="7"/>
      <c r="J160">
        <v>16</v>
      </c>
      <c r="K160" t="b">
        <f t="shared" si="9"/>
        <v>1</v>
      </c>
      <c r="L160" t="b">
        <f t="shared" si="10"/>
        <v>0</v>
      </c>
    </row>
    <row r="161" spans="1:14" x14ac:dyDescent="0.25">
      <c r="A161" s="11" t="s">
        <v>45</v>
      </c>
      <c r="B161" s="11"/>
      <c r="C161" s="11"/>
      <c r="D161" s="7">
        <f t="shared" si="7"/>
        <v>0.33333333333333331</v>
      </c>
      <c r="E161" s="7">
        <f t="shared" si="11"/>
        <v>0.66666666666666663</v>
      </c>
      <c r="G161" s="6">
        <v>10</v>
      </c>
      <c r="I161" s="7"/>
      <c r="J161">
        <v>15</v>
      </c>
      <c r="K161" t="b">
        <f t="shared" si="9"/>
        <v>1</v>
      </c>
      <c r="L161" t="b">
        <f t="shared" si="10"/>
        <v>0</v>
      </c>
      <c r="M161" t="s">
        <v>7</v>
      </c>
      <c r="N161">
        <v>13</v>
      </c>
    </row>
    <row r="162" spans="1:14" x14ac:dyDescent="0.25">
      <c r="A162" s="11" t="s">
        <v>46</v>
      </c>
      <c r="B162" s="11"/>
      <c r="C162" s="11"/>
      <c r="D162" s="7">
        <f t="shared" si="7"/>
        <v>0.23333333333333334</v>
      </c>
      <c r="E162" s="7">
        <f t="shared" si="11"/>
        <v>0.4375</v>
      </c>
      <c r="G162" s="6">
        <v>7</v>
      </c>
      <c r="I162" s="7"/>
      <c r="J162">
        <v>16</v>
      </c>
      <c r="K162" t="b">
        <f t="shared" si="9"/>
        <v>0</v>
      </c>
      <c r="L162" t="b">
        <f t="shared" si="10"/>
        <v>0</v>
      </c>
      <c r="M162" t="s">
        <v>8</v>
      </c>
      <c r="N162">
        <v>16</v>
      </c>
    </row>
    <row r="163" spans="1:14" x14ac:dyDescent="0.25">
      <c r="A163" s="11" t="s">
        <v>47</v>
      </c>
      <c r="B163" s="11"/>
      <c r="C163" s="11"/>
      <c r="D163" s="7">
        <f t="shared" si="7"/>
        <v>0.23333333333333334</v>
      </c>
      <c r="E163" s="7">
        <f t="shared" si="11"/>
        <v>0.4375</v>
      </c>
      <c r="G163" s="6">
        <v>7</v>
      </c>
      <c r="I163" s="7"/>
      <c r="J163">
        <v>16</v>
      </c>
      <c r="K163" t="b">
        <f t="shared" si="9"/>
        <v>0</v>
      </c>
      <c r="L163" t="b">
        <f t="shared" si="10"/>
        <v>0</v>
      </c>
      <c r="M163" t="s">
        <v>3</v>
      </c>
      <c r="N163">
        <v>12</v>
      </c>
    </row>
    <row r="164" spans="1:14" x14ac:dyDescent="0.25">
      <c r="A164" s="11" t="s">
        <v>48</v>
      </c>
      <c r="B164" s="11"/>
      <c r="C164" s="11"/>
      <c r="D164" s="7">
        <f t="shared" si="7"/>
        <v>0.43333333333333335</v>
      </c>
      <c r="E164" s="7">
        <f t="shared" si="11"/>
        <v>0.8125</v>
      </c>
      <c r="G164" s="6">
        <v>13</v>
      </c>
      <c r="I164" s="7"/>
      <c r="J164">
        <v>16</v>
      </c>
      <c r="K164" t="b">
        <f t="shared" si="9"/>
        <v>1</v>
      </c>
      <c r="L164" t="b">
        <f t="shared" si="10"/>
        <v>1</v>
      </c>
      <c r="M164" t="s">
        <v>0</v>
      </c>
      <c r="N164">
        <v>15</v>
      </c>
    </row>
    <row r="165" spans="1:14" x14ac:dyDescent="0.25">
      <c r="A165" s="11" t="s">
        <v>49</v>
      </c>
      <c r="B165" s="11"/>
      <c r="C165" s="11"/>
      <c r="D165" s="7">
        <f t="shared" si="7"/>
        <v>0.43333333333333335</v>
      </c>
      <c r="E165" s="7">
        <f t="shared" si="11"/>
        <v>0.76470588235294112</v>
      </c>
      <c r="G165" s="6">
        <v>13</v>
      </c>
      <c r="I165" s="7"/>
      <c r="J165">
        <v>17</v>
      </c>
      <c r="K165" t="b">
        <f t="shared" si="9"/>
        <v>1</v>
      </c>
      <c r="L165" t="b">
        <f t="shared" si="10"/>
        <v>0</v>
      </c>
      <c r="M165" t="s">
        <v>4</v>
      </c>
      <c r="N165">
        <v>15</v>
      </c>
    </row>
    <row r="166" spans="1:14" x14ac:dyDescent="0.25">
      <c r="A166" s="11" t="s">
        <v>50</v>
      </c>
      <c r="B166" s="11"/>
      <c r="C166" s="11"/>
      <c r="D166" s="7">
        <f t="shared" si="7"/>
        <v>0.23333333333333334</v>
      </c>
      <c r="E166" s="7">
        <f t="shared" si="11"/>
        <v>0.4375</v>
      </c>
      <c r="G166" s="6">
        <v>7</v>
      </c>
      <c r="I166" s="7"/>
      <c r="J166">
        <v>16</v>
      </c>
      <c r="K166" t="b">
        <f t="shared" si="9"/>
        <v>0</v>
      </c>
      <c r="L166" t="b">
        <f t="shared" si="10"/>
        <v>0</v>
      </c>
      <c r="M166" t="s">
        <v>1</v>
      </c>
      <c r="N166">
        <v>16</v>
      </c>
    </row>
    <row r="167" spans="1:14" x14ac:dyDescent="0.25">
      <c r="A167" s="11" t="s">
        <v>51</v>
      </c>
      <c r="B167" s="11"/>
      <c r="C167" s="11"/>
      <c r="D167" s="7">
        <f t="shared" si="7"/>
        <v>0.23333333333333334</v>
      </c>
      <c r="E167" s="7">
        <f t="shared" si="11"/>
        <v>0.46666666666666667</v>
      </c>
      <c r="G167" s="6">
        <v>7</v>
      </c>
      <c r="I167" s="7"/>
      <c r="J167">
        <v>15</v>
      </c>
      <c r="K167" t="b">
        <f t="shared" si="9"/>
        <v>0</v>
      </c>
      <c r="L167" t="b">
        <f t="shared" si="10"/>
        <v>0</v>
      </c>
      <c r="M167" t="s">
        <v>5</v>
      </c>
      <c r="N167">
        <v>17</v>
      </c>
    </row>
    <row r="168" spans="1:14" x14ac:dyDescent="0.25">
      <c r="A168" s="11" t="s">
        <v>52</v>
      </c>
      <c r="B168" s="11"/>
      <c r="C168" s="11"/>
      <c r="D168" s="7">
        <f t="shared" si="7"/>
        <v>0.23333333333333334</v>
      </c>
      <c r="E168" s="7">
        <f t="shared" si="11"/>
        <v>0.4375</v>
      </c>
      <c r="G168" s="6">
        <v>7</v>
      </c>
      <c r="I168" s="7"/>
      <c r="J168">
        <v>16</v>
      </c>
      <c r="K168" t="b">
        <f t="shared" si="9"/>
        <v>0</v>
      </c>
      <c r="L168" t="b">
        <f t="shared" si="10"/>
        <v>0</v>
      </c>
      <c r="M168" t="s">
        <v>2</v>
      </c>
      <c r="N168">
        <v>15</v>
      </c>
    </row>
    <row r="169" spans="1:14" x14ac:dyDescent="0.25">
      <c r="A169" s="11" t="s">
        <v>53</v>
      </c>
      <c r="B169" s="11"/>
      <c r="C169" s="11"/>
      <c r="D169" s="7">
        <f t="shared" si="7"/>
        <v>0.23333333333333334</v>
      </c>
      <c r="E169" s="7">
        <f t="shared" si="11"/>
        <v>0.46666666666666667</v>
      </c>
      <c r="G169" s="6">
        <v>7</v>
      </c>
      <c r="I169" s="7"/>
      <c r="J169">
        <v>15</v>
      </c>
      <c r="K169" t="b">
        <f t="shared" si="9"/>
        <v>0</v>
      </c>
      <c r="L169" t="b">
        <f t="shared" si="10"/>
        <v>0</v>
      </c>
      <c r="M169" t="s">
        <v>9</v>
      </c>
      <c r="N169">
        <v>11</v>
      </c>
    </row>
    <row r="170" spans="1:14" x14ac:dyDescent="0.25">
      <c r="A170" s="11" t="s">
        <v>54</v>
      </c>
      <c r="B170" s="11"/>
      <c r="C170" s="11"/>
      <c r="D170" s="7">
        <f t="shared" si="7"/>
        <v>0.26666666666666666</v>
      </c>
      <c r="E170" s="7">
        <f t="shared" si="11"/>
        <v>0.66666666666666663</v>
      </c>
      <c r="G170" s="6">
        <v>8</v>
      </c>
      <c r="I170" s="7"/>
      <c r="J170">
        <v>12</v>
      </c>
      <c r="K170" t="b">
        <f t="shared" si="9"/>
        <v>1</v>
      </c>
      <c r="L170" t="b">
        <f t="shared" si="10"/>
        <v>0</v>
      </c>
      <c r="M170" t="s">
        <v>6</v>
      </c>
      <c r="N170">
        <v>15</v>
      </c>
    </row>
    <row r="171" spans="1:14" x14ac:dyDescent="0.25">
      <c r="A171" s="11" t="s">
        <v>55</v>
      </c>
      <c r="B171" s="11"/>
      <c r="C171" s="11"/>
      <c r="D171" s="7">
        <f t="shared" si="7"/>
        <v>0.26666666666666666</v>
      </c>
      <c r="E171" s="7">
        <f t="shared" si="11"/>
        <v>0.53333333333333333</v>
      </c>
      <c r="G171" s="6">
        <v>8</v>
      </c>
      <c r="I171" s="7"/>
      <c r="J171">
        <v>15</v>
      </c>
      <c r="K171" t="b">
        <f t="shared" si="9"/>
        <v>0</v>
      </c>
      <c r="L171" t="b">
        <f t="shared" si="10"/>
        <v>0</v>
      </c>
    </row>
    <row r="172" spans="1:14" x14ac:dyDescent="0.25">
      <c r="A172" s="11" t="s">
        <v>56</v>
      </c>
      <c r="B172" s="11"/>
      <c r="C172" s="11"/>
      <c r="D172" s="7">
        <f t="shared" si="7"/>
        <v>0.23333333333333334</v>
      </c>
      <c r="E172" s="7">
        <f t="shared" si="11"/>
        <v>0.58333333333333337</v>
      </c>
      <c r="G172" s="6">
        <v>7</v>
      </c>
      <c r="I172" s="7"/>
      <c r="J172">
        <v>12</v>
      </c>
      <c r="K172" t="b">
        <f t="shared" si="9"/>
        <v>0</v>
      </c>
      <c r="L172" t="b">
        <f t="shared" si="10"/>
        <v>0</v>
      </c>
    </row>
    <row r="173" spans="1:14" x14ac:dyDescent="0.25">
      <c r="A173" s="11" t="s">
        <v>57</v>
      </c>
      <c r="B173" s="11"/>
      <c r="C173" s="11"/>
      <c r="D173" s="7">
        <f t="shared" si="7"/>
        <v>0.23333333333333334</v>
      </c>
      <c r="E173" s="7">
        <f t="shared" si="11"/>
        <v>0.41176470588235292</v>
      </c>
      <c r="G173" s="6">
        <v>7</v>
      </c>
      <c r="I173" s="7"/>
      <c r="J173">
        <v>17</v>
      </c>
      <c r="K173" t="b">
        <f t="shared" si="9"/>
        <v>0</v>
      </c>
      <c r="L173" t="b">
        <f t="shared" si="10"/>
        <v>0</v>
      </c>
    </row>
    <row r="174" spans="1:14" x14ac:dyDescent="0.25">
      <c r="A174" s="11" t="s">
        <v>58</v>
      </c>
      <c r="B174" s="11"/>
      <c r="C174" s="11"/>
      <c r="D174" s="7">
        <f t="shared" si="7"/>
        <v>0.26666666666666666</v>
      </c>
      <c r="E174" s="7">
        <f t="shared" si="11"/>
        <v>0.53333333333333333</v>
      </c>
      <c r="G174" s="6">
        <v>8</v>
      </c>
      <c r="I174" s="7"/>
      <c r="J174">
        <v>15</v>
      </c>
      <c r="K174" t="b">
        <f t="shared" si="9"/>
        <v>0</v>
      </c>
      <c r="L174" t="b">
        <f t="shared" si="10"/>
        <v>0</v>
      </c>
    </row>
    <row r="175" spans="1:14" x14ac:dyDescent="0.25">
      <c r="A175" s="11" t="s">
        <v>59</v>
      </c>
      <c r="B175" s="11"/>
      <c r="C175" s="11"/>
      <c r="D175" s="7">
        <f t="shared" si="7"/>
        <v>0.26666666666666666</v>
      </c>
      <c r="E175" s="7">
        <f t="shared" si="11"/>
        <v>0.53333333333333333</v>
      </c>
      <c r="G175" s="6">
        <v>8</v>
      </c>
      <c r="I175" s="7"/>
      <c r="J175">
        <v>15</v>
      </c>
      <c r="K175" t="b">
        <f t="shared" si="9"/>
        <v>0</v>
      </c>
      <c r="L175" t="b">
        <f t="shared" si="10"/>
        <v>0</v>
      </c>
    </row>
    <row r="176" spans="1:14" x14ac:dyDescent="0.25">
      <c r="A176" s="11" t="s">
        <v>60</v>
      </c>
      <c r="B176" s="11"/>
      <c r="C176" s="11"/>
      <c r="D176" s="7">
        <f t="shared" si="7"/>
        <v>0.3</v>
      </c>
      <c r="E176" s="7">
        <f t="shared" si="11"/>
        <v>0.6</v>
      </c>
      <c r="G176" s="6">
        <v>9</v>
      </c>
      <c r="I176" s="7"/>
      <c r="J176">
        <v>15</v>
      </c>
      <c r="K176" t="b">
        <f t="shared" si="9"/>
        <v>1</v>
      </c>
      <c r="L176" t="b">
        <f t="shared" si="10"/>
        <v>0</v>
      </c>
    </row>
    <row r="177" spans="1:12" x14ac:dyDescent="0.25">
      <c r="A177" s="11" t="s">
        <v>61</v>
      </c>
      <c r="B177" s="11"/>
      <c r="C177" s="11"/>
      <c r="D177" s="7">
        <f t="shared" si="7"/>
        <v>0.3</v>
      </c>
      <c r="E177" s="7">
        <f t="shared" si="11"/>
        <v>0.6</v>
      </c>
      <c r="G177" s="6">
        <v>9</v>
      </c>
      <c r="I177" s="7"/>
      <c r="J177">
        <v>15</v>
      </c>
      <c r="K177" t="b">
        <f t="shared" si="9"/>
        <v>1</v>
      </c>
      <c r="L177" t="b">
        <f t="shared" si="10"/>
        <v>0</v>
      </c>
    </row>
    <row r="178" spans="1:12" x14ac:dyDescent="0.25">
      <c r="A178" s="11" t="s">
        <v>62</v>
      </c>
      <c r="B178" s="11"/>
      <c r="C178" s="11"/>
      <c r="D178" s="7">
        <f t="shared" si="7"/>
        <v>0.23333333333333334</v>
      </c>
      <c r="E178" s="7">
        <f t="shared" si="11"/>
        <v>0.46666666666666667</v>
      </c>
      <c r="G178" s="6">
        <v>7</v>
      </c>
      <c r="I178" s="7"/>
      <c r="J178">
        <v>15</v>
      </c>
      <c r="K178" t="b">
        <f t="shared" si="9"/>
        <v>0</v>
      </c>
      <c r="L178" t="b">
        <f t="shared" si="10"/>
        <v>0</v>
      </c>
    </row>
    <row r="179" spans="1:12" x14ac:dyDescent="0.25">
      <c r="A179" s="11" t="s">
        <v>63</v>
      </c>
      <c r="B179" s="11"/>
      <c r="C179" s="11"/>
      <c r="D179" s="7">
        <f t="shared" si="7"/>
        <v>0.23333333333333334</v>
      </c>
      <c r="E179" s="7">
        <f t="shared" si="11"/>
        <v>0.46666666666666667</v>
      </c>
      <c r="G179" s="6">
        <v>7</v>
      </c>
      <c r="I179" s="7"/>
      <c r="J179">
        <v>15</v>
      </c>
      <c r="K179" t="b">
        <f t="shared" si="9"/>
        <v>0</v>
      </c>
      <c r="L179" t="b">
        <f t="shared" si="10"/>
        <v>0</v>
      </c>
    </row>
    <row r="180" spans="1:12" x14ac:dyDescent="0.25">
      <c r="A180" s="11" t="s">
        <v>64</v>
      </c>
      <c r="B180" s="11"/>
      <c r="C180" s="11"/>
      <c r="D180" s="7">
        <f t="shared" si="7"/>
        <v>0.33333333333333331</v>
      </c>
      <c r="E180" s="7">
        <f t="shared" si="11"/>
        <v>0.66666666666666663</v>
      </c>
      <c r="G180" s="6">
        <v>10</v>
      </c>
      <c r="J180">
        <v>15</v>
      </c>
      <c r="K180" t="b">
        <f t="shared" si="9"/>
        <v>1</v>
      </c>
      <c r="L180" t="b">
        <f t="shared" si="10"/>
        <v>0</v>
      </c>
    </row>
    <row r="181" spans="1:12" x14ac:dyDescent="0.25">
      <c r="A181" s="11" t="s">
        <v>65</v>
      </c>
      <c r="B181" s="11"/>
      <c r="C181" s="11"/>
      <c r="D181" s="7">
        <f t="shared" si="7"/>
        <v>0.33333333333333331</v>
      </c>
      <c r="E181" s="7">
        <f t="shared" si="11"/>
        <v>0.58823529411764708</v>
      </c>
      <c r="G181" s="6">
        <v>10</v>
      </c>
      <c r="J181">
        <v>17</v>
      </c>
      <c r="K181" t="b">
        <f t="shared" si="9"/>
        <v>0</v>
      </c>
      <c r="L181" t="b">
        <f t="shared" si="10"/>
        <v>0</v>
      </c>
    </row>
    <row r="182" spans="1:12" x14ac:dyDescent="0.25">
      <c r="A182" s="11" t="s">
        <v>66</v>
      </c>
      <c r="B182" s="11"/>
      <c r="C182" s="11"/>
      <c r="D182" s="7">
        <f t="shared" si="7"/>
        <v>0.23333333333333334</v>
      </c>
      <c r="E182" s="7">
        <f t="shared" si="11"/>
        <v>0.46666666666666667</v>
      </c>
      <c r="G182" s="6">
        <v>7</v>
      </c>
      <c r="J182">
        <v>15</v>
      </c>
      <c r="K182" t="b">
        <f t="shared" si="9"/>
        <v>0</v>
      </c>
      <c r="L182" t="b">
        <f t="shared" si="10"/>
        <v>0</v>
      </c>
    </row>
    <row r="183" spans="1:12" x14ac:dyDescent="0.25">
      <c r="A183" s="11" t="s">
        <v>67</v>
      </c>
      <c r="B183" s="11"/>
      <c r="C183" s="11"/>
      <c r="D183" s="7">
        <f t="shared" si="7"/>
        <v>0.23333333333333334</v>
      </c>
      <c r="E183" s="7">
        <f t="shared" si="11"/>
        <v>0.46666666666666667</v>
      </c>
      <c r="G183" s="6">
        <v>7</v>
      </c>
      <c r="J183">
        <v>15</v>
      </c>
      <c r="K183" t="b">
        <f t="shared" si="9"/>
        <v>0</v>
      </c>
      <c r="L183" t="b">
        <f t="shared" si="10"/>
        <v>0</v>
      </c>
    </row>
    <row r="184" spans="1:12" x14ac:dyDescent="0.25">
      <c r="A184" s="11" t="s">
        <v>68</v>
      </c>
      <c r="B184" s="11"/>
      <c r="C184" s="11"/>
      <c r="D184" s="7">
        <f t="shared" si="7"/>
        <v>0.26666666666666666</v>
      </c>
      <c r="E184" s="7">
        <f t="shared" si="11"/>
        <v>0.53333333333333333</v>
      </c>
      <c r="G184" s="6">
        <v>8</v>
      </c>
      <c r="J184">
        <v>15</v>
      </c>
      <c r="K184" t="b">
        <f t="shared" si="9"/>
        <v>0</v>
      </c>
      <c r="L184" t="b">
        <f t="shared" si="10"/>
        <v>0</v>
      </c>
    </row>
    <row r="185" spans="1:12" x14ac:dyDescent="0.25">
      <c r="A185" s="11" t="s">
        <v>69</v>
      </c>
      <c r="B185" s="11"/>
      <c r="C185" s="11"/>
      <c r="D185" s="7">
        <f t="shared" si="7"/>
        <v>0.26666666666666666</v>
      </c>
      <c r="E185" s="7">
        <f t="shared" si="11"/>
        <v>0.53333333333333333</v>
      </c>
      <c r="G185" s="6">
        <v>8</v>
      </c>
      <c r="J185">
        <v>15</v>
      </c>
      <c r="K185" t="b">
        <f t="shared" si="9"/>
        <v>0</v>
      </c>
      <c r="L185" t="b">
        <f t="shared" si="10"/>
        <v>0</v>
      </c>
    </row>
    <row r="186" spans="1:12" x14ac:dyDescent="0.25">
      <c r="A186" s="11" t="s">
        <v>70</v>
      </c>
      <c r="B186" s="11"/>
      <c r="C186" s="11"/>
      <c r="D186" s="7">
        <f t="shared" si="7"/>
        <v>0.36666666666666664</v>
      </c>
      <c r="E186" s="7">
        <f t="shared" si="11"/>
        <v>0.6875</v>
      </c>
      <c r="G186" s="6">
        <v>11</v>
      </c>
      <c r="J186">
        <v>16</v>
      </c>
      <c r="K186" t="b">
        <f t="shared" si="9"/>
        <v>1</v>
      </c>
      <c r="L186" t="b">
        <f t="shared" si="10"/>
        <v>0</v>
      </c>
    </row>
    <row r="187" spans="1:12" x14ac:dyDescent="0.25">
      <c r="A187" s="11" t="s">
        <v>71</v>
      </c>
      <c r="B187" s="11"/>
      <c r="C187" s="11"/>
      <c r="D187" s="7">
        <f t="shared" si="7"/>
        <v>0.36666666666666664</v>
      </c>
      <c r="E187" s="7">
        <f t="shared" si="11"/>
        <v>0.6470588235294118</v>
      </c>
      <c r="G187" s="6">
        <v>11</v>
      </c>
      <c r="J187">
        <v>17</v>
      </c>
      <c r="K187" t="b">
        <f t="shared" si="9"/>
        <v>1</v>
      </c>
      <c r="L187" t="b">
        <f t="shared" si="10"/>
        <v>0</v>
      </c>
    </row>
    <row r="188" spans="1:12" x14ac:dyDescent="0.25">
      <c r="A188" s="11" t="s">
        <v>72</v>
      </c>
      <c r="B188" s="11"/>
      <c r="C188" s="11"/>
      <c r="D188" s="7">
        <f t="shared" si="7"/>
        <v>0.23333333333333334</v>
      </c>
      <c r="E188" s="7">
        <f t="shared" si="11"/>
        <v>0.4375</v>
      </c>
      <c r="G188" s="6">
        <v>7</v>
      </c>
      <c r="J188">
        <v>16</v>
      </c>
      <c r="K188" t="b">
        <f t="shared" si="9"/>
        <v>0</v>
      </c>
      <c r="L188" t="b">
        <f t="shared" si="10"/>
        <v>0</v>
      </c>
    </row>
    <row r="189" spans="1:12" x14ac:dyDescent="0.25">
      <c r="A189" s="11" t="s">
        <v>73</v>
      </c>
      <c r="B189" s="11"/>
      <c r="C189" s="11"/>
      <c r="D189" s="7">
        <f t="shared" si="7"/>
        <v>0.23333333333333334</v>
      </c>
      <c r="E189" s="7">
        <f t="shared" si="11"/>
        <v>0.63636363636363635</v>
      </c>
      <c r="G189" s="6">
        <v>7</v>
      </c>
      <c r="J189">
        <v>11</v>
      </c>
      <c r="K189" t="b">
        <f t="shared" si="9"/>
        <v>1</v>
      </c>
      <c r="L189" t="b">
        <f t="shared" si="10"/>
        <v>0</v>
      </c>
    </row>
    <row r="190" spans="1:12" x14ac:dyDescent="0.25">
      <c r="A190" s="11" t="s">
        <v>74</v>
      </c>
      <c r="B190" s="11"/>
      <c r="C190" s="11"/>
      <c r="D190" s="7">
        <f t="shared" si="7"/>
        <v>0.3</v>
      </c>
      <c r="E190" s="7">
        <f t="shared" si="11"/>
        <v>0.5625</v>
      </c>
      <c r="G190" s="6">
        <v>9</v>
      </c>
      <c r="J190">
        <v>16</v>
      </c>
      <c r="K190" t="b">
        <f t="shared" si="9"/>
        <v>0</v>
      </c>
      <c r="L190" t="b">
        <f t="shared" si="10"/>
        <v>0</v>
      </c>
    </row>
    <row r="191" spans="1:12" x14ac:dyDescent="0.25">
      <c r="A191" s="11" t="s">
        <v>75</v>
      </c>
      <c r="B191" s="11"/>
      <c r="C191" s="11"/>
      <c r="D191" s="7">
        <f t="shared" si="7"/>
        <v>0.3</v>
      </c>
      <c r="E191" s="7">
        <f t="shared" si="11"/>
        <v>0.6</v>
      </c>
      <c r="G191" s="6">
        <v>9</v>
      </c>
      <c r="J191">
        <v>15</v>
      </c>
      <c r="K191" t="b">
        <f t="shared" si="9"/>
        <v>1</v>
      </c>
      <c r="L191" t="b">
        <f t="shared" si="10"/>
        <v>0</v>
      </c>
    </row>
    <row r="192" spans="1:12" x14ac:dyDescent="0.25">
      <c r="A192" s="11" t="s">
        <v>76</v>
      </c>
      <c r="B192" s="11"/>
      <c r="C192" s="11"/>
      <c r="D192" s="7">
        <f t="shared" si="7"/>
        <v>0.26666666666666666</v>
      </c>
      <c r="E192" s="7">
        <f t="shared" si="11"/>
        <v>0.47058823529411764</v>
      </c>
      <c r="G192" s="6">
        <v>8</v>
      </c>
      <c r="J192">
        <v>17</v>
      </c>
      <c r="K192" t="b">
        <f t="shared" si="9"/>
        <v>0</v>
      </c>
      <c r="L192" t="b">
        <f t="shared" si="10"/>
        <v>0</v>
      </c>
    </row>
    <row r="193" spans="1:16" x14ac:dyDescent="0.25">
      <c r="A193" s="11" t="s">
        <v>77</v>
      </c>
      <c r="B193" s="11"/>
      <c r="C193" s="11"/>
      <c r="D193" s="7">
        <f t="shared" si="7"/>
        <v>0.26666666666666666</v>
      </c>
      <c r="E193" s="7">
        <f t="shared" si="11"/>
        <v>0.53333333333333333</v>
      </c>
      <c r="G193" s="6">
        <v>8</v>
      </c>
      <c r="J193">
        <v>15</v>
      </c>
      <c r="K193" t="b">
        <f t="shared" si="9"/>
        <v>0</v>
      </c>
      <c r="L193" t="b">
        <f t="shared" si="10"/>
        <v>0</v>
      </c>
    </row>
    <row r="194" spans="1:16" x14ac:dyDescent="0.25">
      <c r="A194" s="11" t="s">
        <v>78</v>
      </c>
      <c r="B194" s="11"/>
      <c r="C194" s="11"/>
      <c r="D194" s="7">
        <f t="shared" si="7"/>
        <v>0.23333333333333334</v>
      </c>
      <c r="E194" s="7">
        <f t="shared" si="11"/>
        <v>0.46666666666666667</v>
      </c>
      <c r="G194" s="6">
        <v>7</v>
      </c>
      <c r="J194">
        <v>15</v>
      </c>
      <c r="K194" t="b">
        <f t="shared" si="9"/>
        <v>0</v>
      </c>
      <c r="L194" t="b">
        <f t="shared" si="10"/>
        <v>0</v>
      </c>
    </row>
    <row r="195" spans="1:16" x14ac:dyDescent="0.25">
      <c r="A195" s="11" t="s">
        <v>79</v>
      </c>
      <c r="B195" s="11"/>
      <c r="C195" s="11"/>
      <c r="D195" s="7">
        <f>G195/H$148</f>
        <v>0.23333333333333334</v>
      </c>
      <c r="E195" s="7">
        <f t="shared" si="11"/>
        <v>0.46666666666666667</v>
      </c>
      <c r="G195" s="6">
        <v>7</v>
      </c>
      <c r="J195">
        <v>15</v>
      </c>
      <c r="K195" t="b">
        <f t="shared" si="9"/>
        <v>0</v>
      </c>
      <c r="L195" t="b">
        <f t="shared" si="10"/>
        <v>0</v>
      </c>
    </row>
    <row r="198" spans="1:16" x14ac:dyDescent="0.25">
      <c r="A198" s="2" t="s">
        <v>82</v>
      </c>
      <c r="M198" s="2" t="s">
        <v>7</v>
      </c>
      <c r="N198" s="2" t="s">
        <v>8</v>
      </c>
      <c r="O198" s="2" t="s">
        <v>5</v>
      </c>
      <c r="P198">
        <v>7</v>
      </c>
    </row>
    <row r="199" spans="1:16" x14ac:dyDescent="0.25">
      <c r="A199" s="11" t="s">
        <v>29</v>
      </c>
      <c r="B199" s="11"/>
      <c r="C199" s="11"/>
      <c r="D199" t="s">
        <v>30</v>
      </c>
      <c r="E199" t="s">
        <v>31</v>
      </c>
      <c r="M199" s="2" t="s">
        <v>8</v>
      </c>
      <c r="N199" s="2" t="s">
        <v>0</v>
      </c>
      <c r="O199" s="2" t="s">
        <v>5</v>
      </c>
      <c r="P199">
        <v>7</v>
      </c>
    </row>
    <row r="200" spans="1:16" x14ac:dyDescent="0.25">
      <c r="A200" s="11" t="s">
        <v>95</v>
      </c>
      <c r="B200" s="11"/>
      <c r="C200" s="11"/>
      <c r="D200" s="7">
        <f>G200/H$200</f>
        <v>0.23333333333333334</v>
      </c>
      <c r="E200" s="7">
        <f>G200/J200</f>
        <v>0.7</v>
      </c>
      <c r="G200">
        <v>7</v>
      </c>
      <c r="H200">
        <v>30</v>
      </c>
      <c r="J200">
        <v>10</v>
      </c>
      <c r="K200" t="b">
        <f>IF(E200 &gt;= 0.6,TRUE,FALSE)</f>
        <v>1</v>
      </c>
      <c r="L200" t="b">
        <f>IF(E200 &gt;= 0.8,TRUE,FALSE)</f>
        <v>0</v>
      </c>
      <c r="M200" s="2" t="s">
        <v>8</v>
      </c>
      <c r="N200" s="2" t="s">
        <v>4</v>
      </c>
      <c r="O200" s="2" t="s">
        <v>5</v>
      </c>
      <c r="P200">
        <v>10</v>
      </c>
    </row>
    <row r="201" spans="1:16" x14ac:dyDescent="0.25">
      <c r="A201" s="11" t="s">
        <v>96</v>
      </c>
      <c r="B201" s="11"/>
      <c r="C201" s="11"/>
      <c r="D201" s="7">
        <f t="shared" ref="D201:D211" si="12">G201/H$200</f>
        <v>0.23333333333333334</v>
      </c>
      <c r="E201" s="7">
        <f t="shared" ref="E201:E211" si="13">G201/J201</f>
        <v>1</v>
      </c>
      <c r="G201">
        <v>7</v>
      </c>
      <c r="J201">
        <v>7</v>
      </c>
      <c r="K201" t="b">
        <f t="shared" ref="K201:K211" si="14">IF(E201 &gt;= 0.6,TRUE,FALSE)</f>
        <v>1</v>
      </c>
      <c r="L201" t="b">
        <f t="shared" ref="L201:L211" si="15">IF(E201 &gt;= 0.8,TRUE,FALSE)</f>
        <v>1</v>
      </c>
      <c r="M201" s="2" t="s">
        <v>8</v>
      </c>
      <c r="N201" s="2" t="s">
        <v>1</v>
      </c>
      <c r="O201" s="2" t="s">
        <v>5</v>
      </c>
      <c r="P201">
        <v>7</v>
      </c>
    </row>
    <row r="202" spans="1:16" x14ac:dyDescent="0.25">
      <c r="A202" s="11" t="s">
        <v>83</v>
      </c>
      <c r="B202" s="11"/>
      <c r="C202" s="11"/>
      <c r="D202" s="7">
        <f t="shared" si="12"/>
        <v>0.23333333333333334</v>
      </c>
      <c r="E202" s="7">
        <f t="shared" si="13"/>
        <v>0.53846153846153844</v>
      </c>
      <c r="G202">
        <v>7</v>
      </c>
      <c r="J202">
        <v>13</v>
      </c>
      <c r="K202" t="b">
        <f t="shared" si="14"/>
        <v>0</v>
      </c>
      <c r="L202" t="b">
        <f t="shared" si="15"/>
        <v>0</v>
      </c>
    </row>
    <row r="203" spans="1:16" x14ac:dyDescent="0.25">
      <c r="A203" s="11" t="s">
        <v>97</v>
      </c>
      <c r="B203" s="11"/>
      <c r="C203" s="11"/>
      <c r="D203" s="7">
        <f t="shared" si="12"/>
        <v>0.23333333333333334</v>
      </c>
      <c r="E203" s="7">
        <f t="shared" si="13"/>
        <v>0.875</v>
      </c>
      <c r="G203">
        <v>7</v>
      </c>
      <c r="J203">
        <v>8</v>
      </c>
      <c r="K203" t="b">
        <f t="shared" si="14"/>
        <v>1</v>
      </c>
      <c r="L203" t="b">
        <f t="shared" si="15"/>
        <v>1</v>
      </c>
    </row>
    <row r="204" spans="1:16" x14ac:dyDescent="0.25">
      <c r="A204" s="11" t="s">
        <v>84</v>
      </c>
      <c r="B204" s="11"/>
      <c r="C204" s="11"/>
      <c r="D204" s="7">
        <f t="shared" si="12"/>
        <v>0.23333333333333334</v>
      </c>
      <c r="E204" s="7">
        <f t="shared" si="13"/>
        <v>0.53846153846153844</v>
      </c>
      <c r="G204">
        <v>7</v>
      </c>
      <c r="J204">
        <v>13</v>
      </c>
      <c r="K204" t="b">
        <f t="shared" si="14"/>
        <v>0</v>
      </c>
      <c r="L204" t="b">
        <f t="shared" si="15"/>
        <v>0</v>
      </c>
    </row>
    <row r="205" spans="1:16" x14ac:dyDescent="0.25">
      <c r="A205" s="11" t="s">
        <v>98</v>
      </c>
      <c r="B205" s="11"/>
      <c r="C205" s="11"/>
      <c r="D205" s="7">
        <f t="shared" si="12"/>
        <v>0.23333333333333334</v>
      </c>
      <c r="E205" s="7">
        <f t="shared" si="13"/>
        <v>1</v>
      </c>
      <c r="G205">
        <v>7</v>
      </c>
      <c r="J205">
        <v>7</v>
      </c>
      <c r="K205" t="b">
        <f t="shared" si="14"/>
        <v>1</v>
      </c>
      <c r="L205" t="b">
        <f t="shared" si="15"/>
        <v>1</v>
      </c>
    </row>
    <row r="206" spans="1:16" x14ac:dyDescent="0.25">
      <c r="A206" s="11" t="s">
        <v>99</v>
      </c>
      <c r="B206" s="11"/>
      <c r="C206" s="11"/>
      <c r="D206" s="7">
        <f t="shared" si="12"/>
        <v>0.33333333333333331</v>
      </c>
      <c r="E206" s="7">
        <f t="shared" si="13"/>
        <v>1</v>
      </c>
      <c r="G206">
        <v>10</v>
      </c>
      <c r="J206">
        <v>10</v>
      </c>
      <c r="K206" t="b">
        <f t="shared" si="14"/>
        <v>1</v>
      </c>
      <c r="L206" t="b">
        <f t="shared" si="15"/>
        <v>1</v>
      </c>
    </row>
    <row r="207" spans="1:16" x14ac:dyDescent="0.25">
      <c r="A207" s="11" t="s">
        <v>85</v>
      </c>
      <c r="B207" s="11"/>
      <c r="C207" s="11"/>
      <c r="D207" s="7">
        <f t="shared" si="12"/>
        <v>0.33333333333333331</v>
      </c>
      <c r="E207" s="7">
        <f t="shared" si="13"/>
        <v>0.76923076923076927</v>
      </c>
      <c r="G207">
        <v>10</v>
      </c>
      <c r="J207">
        <v>13</v>
      </c>
      <c r="K207" t="b">
        <f t="shared" si="14"/>
        <v>1</v>
      </c>
      <c r="L207" t="b">
        <f t="shared" si="15"/>
        <v>0</v>
      </c>
    </row>
    <row r="208" spans="1:16" x14ac:dyDescent="0.25">
      <c r="A208" s="11" t="s">
        <v>100</v>
      </c>
      <c r="B208" s="11"/>
      <c r="C208" s="11"/>
      <c r="D208" s="7">
        <f t="shared" si="12"/>
        <v>0.33333333333333331</v>
      </c>
      <c r="E208" s="7">
        <f t="shared" si="13"/>
        <v>1</v>
      </c>
      <c r="G208">
        <v>10</v>
      </c>
      <c r="J208">
        <v>10</v>
      </c>
      <c r="K208" t="b">
        <f t="shared" si="14"/>
        <v>1</v>
      </c>
      <c r="L208" t="b">
        <f t="shared" si="15"/>
        <v>1</v>
      </c>
    </row>
    <row r="209" spans="1:17" x14ac:dyDescent="0.25">
      <c r="A209" s="11" t="s">
        <v>101</v>
      </c>
      <c r="B209" s="11"/>
      <c r="C209" s="11"/>
      <c r="D209" s="7">
        <f t="shared" si="12"/>
        <v>0.23333333333333334</v>
      </c>
      <c r="E209" s="7">
        <f t="shared" si="13"/>
        <v>1</v>
      </c>
      <c r="G209">
        <v>7</v>
      </c>
      <c r="J209">
        <v>7</v>
      </c>
      <c r="K209" t="b">
        <f t="shared" si="14"/>
        <v>1</v>
      </c>
      <c r="L209" t="b">
        <f t="shared" si="15"/>
        <v>1</v>
      </c>
      <c r="M209" s="2"/>
    </row>
    <row r="210" spans="1:17" x14ac:dyDescent="0.25">
      <c r="A210" s="11" t="s">
        <v>86</v>
      </c>
      <c r="B210" s="11"/>
      <c r="C210" s="11"/>
      <c r="D210" s="7">
        <f t="shared" si="12"/>
        <v>0.23333333333333334</v>
      </c>
      <c r="E210" s="7">
        <f t="shared" si="13"/>
        <v>0.53846153846153844</v>
      </c>
      <c r="G210">
        <v>7</v>
      </c>
      <c r="J210">
        <v>13</v>
      </c>
      <c r="K210" t="b">
        <f t="shared" si="14"/>
        <v>0</v>
      </c>
      <c r="L210" t="b">
        <f t="shared" si="15"/>
        <v>0</v>
      </c>
      <c r="M210" s="11"/>
      <c r="N210" s="11"/>
      <c r="O210" s="11"/>
    </row>
    <row r="211" spans="1:17" x14ac:dyDescent="0.25">
      <c r="A211" s="11" t="s">
        <v>102</v>
      </c>
      <c r="B211" s="11"/>
      <c r="C211" s="11"/>
      <c r="D211" s="7">
        <f t="shared" si="12"/>
        <v>0.23333333333333334</v>
      </c>
      <c r="E211" s="7">
        <f t="shared" si="13"/>
        <v>0.63636363636363635</v>
      </c>
      <c r="G211">
        <v>7</v>
      </c>
      <c r="J211">
        <v>11</v>
      </c>
      <c r="K211" t="b">
        <f t="shared" si="14"/>
        <v>1</v>
      </c>
      <c r="L211" t="b">
        <f t="shared" si="15"/>
        <v>0</v>
      </c>
      <c r="M211" s="11"/>
      <c r="N211" s="11"/>
      <c r="O211" s="11"/>
      <c r="P211" s="7"/>
      <c r="Q211" s="7"/>
    </row>
    <row r="212" spans="1:17" x14ac:dyDescent="0.25">
      <c r="M212" s="11"/>
      <c r="N212" s="11"/>
      <c r="O212" s="11"/>
      <c r="P212" s="7"/>
      <c r="Q212" s="7"/>
    </row>
    <row r="213" spans="1:17" x14ac:dyDescent="0.25">
      <c r="K213" s="7"/>
      <c r="L213" s="7"/>
      <c r="M213" s="11"/>
      <c r="N213" s="11"/>
      <c r="O213" s="11"/>
      <c r="P213" s="7"/>
      <c r="Q213" s="7"/>
    </row>
    <row r="214" spans="1:17" x14ac:dyDescent="0.25">
      <c r="A214" s="2" t="s">
        <v>89</v>
      </c>
      <c r="K214" s="7"/>
      <c r="L214" s="7"/>
      <c r="M214" s="11"/>
      <c r="N214" s="11"/>
      <c r="O214" s="11"/>
      <c r="P214" s="7"/>
      <c r="Q214" s="7"/>
    </row>
    <row r="215" spans="1:17" x14ac:dyDescent="0.25">
      <c r="A215" s="11" t="s">
        <v>29</v>
      </c>
      <c r="B215" s="11"/>
      <c r="C215" s="11"/>
      <c r="D215" t="s">
        <v>90</v>
      </c>
      <c r="F215" t="s">
        <v>91</v>
      </c>
      <c r="H215" t="s">
        <v>92</v>
      </c>
      <c r="K215" s="7"/>
      <c r="L215" s="7"/>
      <c r="N215" s="7"/>
    </row>
    <row r="216" spans="1:17" x14ac:dyDescent="0.25">
      <c r="A216" s="11" t="s">
        <v>48</v>
      </c>
      <c r="B216" s="11"/>
      <c r="C216" s="11"/>
      <c r="D216" s="11">
        <v>0.433</v>
      </c>
      <c r="E216" s="11"/>
      <c r="F216" s="11">
        <v>0.81299999999999994</v>
      </c>
      <c r="G216" s="11"/>
      <c r="H216" s="7">
        <f>D216*F216</f>
        <v>0.35202899999999998</v>
      </c>
      <c r="K216" s="7"/>
      <c r="L216" s="7"/>
      <c r="N216" s="7"/>
    </row>
    <row r="217" spans="1:17" x14ac:dyDescent="0.25">
      <c r="A217" s="11" t="s">
        <v>96</v>
      </c>
      <c r="B217" s="11"/>
      <c r="C217" s="11"/>
      <c r="D217" s="11">
        <v>0.23300000000000001</v>
      </c>
      <c r="E217" s="11"/>
      <c r="F217" s="11">
        <v>1</v>
      </c>
      <c r="G217" s="11"/>
      <c r="H217" s="7">
        <f t="shared" ref="H217:H221" si="16">D217*F217</f>
        <v>0.23300000000000001</v>
      </c>
      <c r="K217" s="7"/>
      <c r="L217" s="7"/>
      <c r="N217" s="7"/>
    </row>
    <row r="218" spans="1:17" x14ac:dyDescent="0.25">
      <c r="A218" s="11" t="s">
        <v>97</v>
      </c>
      <c r="B218" s="11"/>
      <c r="C218" s="11"/>
      <c r="D218" s="11">
        <v>0.23300000000000001</v>
      </c>
      <c r="E218" s="11"/>
      <c r="F218" s="11">
        <v>0.875</v>
      </c>
      <c r="G218" s="11"/>
      <c r="H218" s="7">
        <f t="shared" si="16"/>
        <v>0.203875</v>
      </c>
      <c r="K218" s="7"/>
      <c r="L218" s="7"/>
      <c r="N218" s="7"/>
    </row>
    <row r="219" spans="1:17" x14ac:dyDescent="0.25">
      <c r="A219" s="11" t="s">
        <v>98</v>
      </c>
      <c r="B219" s="11"/>
      <c r="C219" s="11"/>
      <c r="D219" s="11">
        <v>0.23300000000000001</v>
      </c>
      <c r="E219" s="11"/>
      <c r="F219" s="11">
        <v>1</v>
      </c>
      <c r="G219" s="11"/>
      <c r="H219" s="7">
        <f t="shared" si="16"/>
        <v>0.23300000000000001</v>
      </c>
    </row>
    <row r="220" spans="1:17" x14ac:dyDescent="0.25">
      <c r="A220" s="11" t="s">
        <v>99</v>
      </c>
      <c r="B220" s="11"/>
      <c r="C220" s="11"/>
      <c r="D220" s="11">
        <v>0.33300000000000002</v>
      </c>
      <c r="E220" s="11"/>
      <c r="F220" s="11">
        <v>1</v>
      </c>
      <c r="G220" s="11"/>
      <c r="H220" s="7">
        <f>D220*F220</f>
        <v>0.33300000000000002</v>
      </c>
    </row>
    <row r="221" spans="1:17" x14ac:dyDescent="0.25">
      <c r="A221" s="11" t="s">
        <v>100</v>
      </c>
      <c r="B221" s="11"/>
      <c r="C221" s="11"/>
      <c r="D221" s="11">
        <v>0.33300000000000002</v>
      </c>
      <c r="E221" s="11"/>
      <c r="F221" s="11">
        <v>1</v>
      </c>
      <c r="G221" s="11"/>
      <c r="H221" s="7">
        <f>D221*F221</f>
        <v>0.33300000000000002</v>
      </c>
    </row>
    <row r="222" spans="1:17" x14ac:dyDescent="0.25">
      <c r="A222" s="11" t="s">
        <v>101</v>
      </c>
      <c r="B222" s="11"/>
      <c r="C222" s="11"/>
      <c r="D222" s="11">
        <v>0.23300000000000001</v>
      </c>
      <c r="E222" s="11"/>
      <c r="F222" s="11">
        <v>1</v>
      </c>
      <c r="G222" s="11"/>
      <c r="H222" s="7">
        <f>D222*F222</f>
        <v>0.23300000000000001</v>
      </c>
      <c r="K222" s="7"/>
      <c r="L222" s="7"/>
      <c r="N222" s="7"/>
    </row>
    <row r="223" spans="1:17" x14ac:dyDescent="0.25">
      <c r="K223" s="7"/>
      <c r="L223" s="7"/>
      <c r="N223" s="7"/>
    </row>
    <row r="224" spans="1:17" x14ac:dyDescent="0.25">
      <c r="C224" t="s">
        <v>94</v>
      </c>
      <c r="D224" s="11">
        <f>MIN(D216:E222)</f>
        <v>0.23300000000000001</v>
      </c>
      <c r="E224" s="11"/>
      <c r="F224" s="11">
        <f>MIN(F216:G222)</f>
        <v>0.81299999999999994</v>
      </c>
      <c r="G224" s="11"/>
      <c r="K224" s="7"/>
      <c r="L224" s="7"/>
      <c r="N224" s="7"/>
    </row>
    <row r="226" spans="1:8" x14ac:dyDescent="0.25">
      <c r="A226" s="2" t="s">
        <v>93</v>
      </c>
    </row>
    <row r="227" spans="1:8" x14ac:dyDescent="0.25">
      <c r="A227" s="11" t="s">
        <v>29</v>
      </c>
      <c r="B227" s="11"/>
      <c r="C227" s="11"/>
      <c r="D227" t="s">
        <v>90</v>
      </c>
      <c r="F227" t="s">
        <v>91</v>
      </c>
      <c r="H227" t="s">
        <v>92</v>
      </c>
    </row>
    <row r="228" spans="1:8" x14ac:dyDescent="0.25">
      <c r="A228" s="11" t="s">
        <v>32</v>
      </c>
      <c r="B228" s="11"/>
      <c r="C228" s="11"/>
      <c r="D228" s="7">
        <v>0.33333333333333331</v>
      </c>
      <c r="E228" s="5"/>
      <c r="F228" s="7">
        <v>0.76923076923076927</v>
      </c>
      <c r="G228" s="5"/>
      <c r="H228" s="7">
        <f>D228*F228</f>
        <v>0.25641025641025639</v>
      </c>
    </row>
    <row r="229" spans="1:8" x14ac:dyDescent="0.25">
      <c r="A229" s="11" t="s">
        <v>33</v>
      </c>
      <c r="B229" s="11"/>
      <c r="C229" s="11"/>
      <c r="D229" s="7">
        <v>0.33333333333333331</v>
      </c>
      <c r="E229" s="5"/>
      <c r="F229" s="7">
        <v>0.625</v>
      </c>
      <c r="G229" s="5"/>
      <c r="H229" s="7">
        <f>D229*F229</f>
        <v>0.20833333333333331</v>
      </c>
    </row>
    <row r="230" spans="1:8" x14ac:dyDescent="0.25">
      <c r="A230" s="11" t="s">
        <v>34</v>
      </c>
      <c r="B230" s="11"/>
      <c r="C230" s="11"/>
      <c r="D230" s="7">
        <v>0.3</v>
      </c>
      <c r="E230" s="5"/>
      <c r="F230" s="7">
        <v>0.69230769230769229</v>
      </c>
      <c r="G230" s="5"/>
      <c r="H230" s="7">
        <f>D230*F230</f>
        <v>0.20769230769230768</v>
      </c>
    </row>
    <row r="231" spans="1:8" x14ac:dyDescent="0.25">
      <c r="A231" s="11" t="s">
        <v>35</v>
      </c>
      <c r="B231" s="11"/>
      <c r="C231" s="11"/>
      <c r="D231" s="7">
        <v>0.3</v>
      </c>
      <c r="E231" s="5"/>
      <c r="F231" s="7">
        <v>0.6</v>
      </c>
      <c r="G231" s="5"/>
      <c r="H231" s="7">
        <f>D231*F231</f>
        <v>0.18</v>
      </c>
    </row>
    <row r="232" spans="1:8" x14ac:dyDescent="0.25">
      <c r="A232" s="11" t="s">
        <v>36</v>
      </c>
      <c r="B232" s="11"/>
      <c r="C232" s="11"/>
      <c r="D232" s="7">
        <v>0.26666666666666666</v>
      </c>
      <c r="E232" s="5"/>
      <c r="F232" s="7">
        <v>0.61538461538461542</v>
      </c>
      <c r="G232" s="5"/>
      <c r="H232" s="7">
        <f>D232*F232</f>
        <v>0.1641025641025641</v>
      </c>
    </row>
    <row r="233" spans="1:8" x14ac:dyDescent="0.25">
      <c r="A233" s="11" t="s">
        <v>44</v>
      </c>
      <c r="B233" s="11"/>
      <c r="C233" s="11"/>
      <c r="D233" s="7">
        <v>0.33333333333333331</v>
      </c>
      <c r="E233" s="5"/>
      <c r="F233" s="7">
        <v>0.625</v>
      </c>
      <c r="G233" s="5"/>
      <c r="H233" s="7">
        <f>D233*F233</f>
        <v>0.20833333333333331</v>
      </c>
    </row>
    <row r="234" spans="1:8" x14ac:dyDescent="0.25">
      <c r="A234" s="11" t="s">
        <v>45</v>
      </c>
      <c r="B234" s="11"/>
      <c r="C234" s="11"/>
      <c r="D234" s="7">
        <v>0.33333333333333331</v>
      </c>
      <c r="E234" s="5"/>
      <c r="F234" s="7">
        <v>0.66666666666666663</v>
      </c>
      <c r="G234" s="5"/>
      <c r="H234" s="7">
        <f>D234*F234</f>
        <v>0.22222222222222221</v>
      </c>
    </row>
    <row r="235" spans="1:8" x14ac:dyDescent="0.25">
      <c r="A235" s="11" t="s">
        <v>48</v>
      </c>
      <c r="B235" s="11"/>
      <c r="C235" s="11"/>
      <c r="D235" s="7">
        <v>0.43333333333333335</v>
      </c>
      <c r="E235" s="5"/>
      <c r="F235" s="7">
        <v>0.8125</v>
      </c>
      <c r="G235" s="5"/>
      <c r="H235" s="7">
        <f>D235*F235</f>
        <v>0.35208333333333336</v>
      </c>
    </row>
    <row r="236" spans="1:8" x14ac:dyDescent="0.25">
      <c r="A236" s="11" t="s">
        <v>49</v>
      </c>
      <c r="B236" s="11"/>
      <c r="C236" s="11"/>
      <c r="D236" s="7">
        <v>0.43333333333333335</v>
      </c>
      <c r="E236" s="5"/>
      <c r="F236" s="7">
        <v>0.76470588235294112</v>
      </c>
      <c r="G236" s="5"/>
      <c r="H236" s="7">
        <f>D236*F236</f>
        <v>0.33137254901960783</v>
      </c>
    </row>
    <row r="237" spans="1:8" x14ac:dyDescent="0.25">
      <c r="A237" s="11" t="s">
        <v>54</v>
      </c>
      <c r="B237" s="11"/>
      <c r="C237" s="11"/>
      <c r="D237" s="7">
        <v>0.26666666666666666</v>
      </c>
      <c r="E237" s="5"/>
      <c r="F237" s="7">
        <v>0.66666666666666663</v>
      </c>
      <c r="G237" s="5"/>
      <c r="H237" s="7">
        <f>D237*F237</f>
        <v>0.17777777777777776</v>
      </c>
    </row>
    <row r="238" spans="1:8" x14ac:dyDescent="0.25">
      <c r="A238" s="11" t="s">
        <v>60</v>
      </c>
      <c r="B238" s="11"/>
      <c r="C238" s="11"/>
      <c r="D238" s="7">
        <v>0.3</v>
      </c>
      <c r="E238" s="5"/>
      <c r="F238" s="7">
        <v>0.6</v>
      </c>
      <c r="G238" s="5"/>
      <c r="H238" s="7">
        <f>D238*F238</f>
        <v>0.18</v>
      </c>
    </row>
    <row r="239" spans="1:8" x14ac:dyDescent="0.25">
      <c r="A239" s="11" t="s">
        <v>61</v>
      </c>
      <c r="B239" s="11"/>
      <c r="C239" s="11"/>
      <c r="D239" s="7">
        <v>0.3</v>
      </c>
      <c r="E239" s="5"/>
      <c r="F239" s="7">
        <v>0.6</v>
      </c>
      <c r="G239" s="5"/>
      <c r="H239" s="7">
        <f>D239*F239</f>
        <v>0.18</v>
      </c>
    </row>
    <row r="240" spans="1:8" x14ac:dyDescent="0.25">
      <c r="A240" s="11" t="s">
        <v>64</v>
      </c>
      <c r="B240" s="11"/>
      <c r="C240" s="11"/>
      <c r="D240" s="7">
        <v>0.33333333333333331</v>
      </c>
      <c r="E240" s="5"/>
      <c r="F240" s="7">
        <v>0.66666666666666663</v>
      </c>
      <c r="G240" s="5"/>
      <c r="H240" s="7">
        <f>D240*F240</f>
        <v>0.22222222222222221</v>
      </c>
    </row>
    <row r="241" spans="1:8" x14ac:dyDescent="0.25">
      <c r="A241" s="11" t="s">
        <v>70</v>
      </c>
      <c r="B241" s="11"/>
      <c r="C241" s="11"/>
      <c r="D241" s="7">
        <v>0.36666666666666664</v>
      </c>
      <c r="E241" s="5"/>
      <c r="F241" s="7">
        <v>0.6875</v>
      </c>
      <c r="G241" s="5"/>
      <c r="H241" s="7">
        <f>D241*F241</f>
        <v>0.25208333333333333</v>
      </c>
    </row>
    <row r="242" spans="1:8" x14ac:dyDescent="0.25">
      <c r="A242" s="11" t="s">
        <v>71</v>
      </c>
      <c r="B242" s="11"/>
      <c r="C242" s="11"/>
      <c r="D242" s="7">
        <v>0.36666666666666664</v>
      </c>
      <c r="E242" s="5"/>
      <c r="F242" s="7">
        <v>0.6470588235294118</v>
      </c>
      <c r="G242" s="5"/>
      <c r="H242" s="7">
        <f>D242*F242</f>
        <v>0.2372549019607843</v>
      </c>
    </row>
    <row r="243" spans="1:8" x14ac:dyDescent="0.25">
      <c r="A243" s="11" t="s">
        <v>73</v>
      </c>
      <c r="B243" s="11"/>
      <c r="C243" s="11"/>
      <c r="D243" s="7">
        <v>0.23333333333333334</v>
      </c>
      <c r="E243" s="5"/>
      <c r="F243" s="7">
        <v>0.63636363636363635</v>
      </c>
      <c r="G243" s="5"/>
      <c r="H243" s="7">
        <f>D243*F243</f>
        <v>0.1484848484848485</v>
      </c>
    </row>
    <row r="244" spans="1:8" x14ac:dyDescent="0.25">
      <c r="A244" s="11" t="s">
        <v>75</v>
      </c>
      <c r="B244" s="11"/>
      <c r="C244" s="11"/>
      <c r="D244" s="7">
        <v>0.3</v>
      </c>
      <c r="E244" s="5"/>
      <c r="F244" s="7">
        <v>0.6</v>
      </c>
      <c r="G244" s="5"/>
      <c r="H244" s="7">
        <f>D244*F244</f>
        <v>0.18</v>
      </c>
    </row>
    <row r="245" spans="1:8" x14ac:dyDescent="0.25">
      <c r="A245" s="11" t="s">
        <v>95</v>
      </c>
      <c r="B245" s="11"/>
      <c r="C245" s="11"/>
      <c r="D245" s="7">
        <v>0.23333333333333334</v>
      </c>
      <c r="E245" s="5"/>
      <c r="F245" s="7">
        <v>0.7</v>
      </c>
      <c r="G245" s="5"/>
      <c r="H245" s="7">
        <f t="shared" ref="H245:H253" si="17">D245*F245</f>
        <v>0.16333333333333333</v>
      </c>
    </row>
    <row r="246" spans="1:8" x14ac:dyDescent="0.25">
      <c r="A246" s="11" t="s">
        <v>96</v>
      </c>
      <c r="B246" s="11"/>
      <c r="C246" s="11"/>
      <c r="D246" s="7">
        <v>0.23333333333333334</v>
      </c>
      <c r="F246" s="7">
        <v>1</v>
      </c>
      <c r="H246" s="7">
        <f t="shared" si="17"/>
        <v>0.23333333333333334</v>
      </c>
    </row>
    <row r="247" spans="1:8" x14ac:dyDescent="0.25">
      <c r="A247" s="11" t="s">
        <v>97</v>
      </c>
      <c r="B247" s="11"/>
      <c r="C247" s="11"/>
      <c r="D247" s="7">
        <v>0.23333333333333334</v>
      </c>
      <c r="F247" s="7">
        <v>0.875</v>
      </c>
      <c r="H247" s="7">
        <f t="shared" si="17"/>
        <v>0.20416666666666666</v>
      </c>
    </row>
    <row r="248" spans="1:8" x14ac:dyDescent="0.25">
      <c r="A248" s="11" t="s">
        <v>98</v>
      </c>
      <c r="B248" s="11"/>
      <c r="C248" s="11"/>
      <c r="D248" s="7">
        <v>0.23333333333333334</v>
      </c>
      <c r="F248" s="7">
        <v>0.7</v>
      </c>
      <c r="H248" s="7">
        <f t="shared" si="17"/>
        <v>0.16333333333333333</v>
      </c>
    </row>
    <row r="249" spans="1:8" x14ac:dyDescent="0.25">
      <c r="A249" s="11" t="s">
        <v>97</v>
      </c>
      <c r="B249" s="11"/>
      <c r="C249" s="11"/>
      <c r="D249" s="7">
        <v>0.23300000000000001</v>
      </c>
      <c r="F249" s="7">
        <v>1</v>
      </c>
      <c r="H249" s="7">
        <f t="shared" si="17"/>
        <v>0.23300000000000001</v>
      </c>
    </row>
    <row r="250" spans="1:8" x14ac:dyDescent="0.25">
      <c r="A250" s="11" t="s">
        <v>99</v>
      </c>
      <c r="B250" s="11"/>
      <c r="C250" s="11"/>
      <c r="D250" s="7">
        <v>0.33333333333333331</v>
      </c>
      <c r="F250" s="7">
        <v>1</v>
      </c>
      <c r="H250" s="7">
        <f>D250*F250</f>
        <v>0.33333333333333331</v>
      </c>
    </row>
    <row r="251" spans="1:8" x14ac:dyDescent="0.25">
      <c r="A251" s="11" t="s">
        <v>85</v>
      </c>
      <c r="B251" s="11"/>
      <c r="C251" s="11"/>
      <c r="D251" s="7">
        <v>0.33333333333333331</v>
      </c>
      <c r="F251" s="7">
        <v>0.76923076923076927</v>
      </c>
      <c r="H251" s="7">
        <f>D251*F251</f>
        <v>0.25641025641025639</v>
      </c>
    </row>
    <row r="252" spans="1:8" x14ac:dyDescent="0.25">
      <c r="A252" s="11" t="s">
        <v>100</v>
      </c>
      <c r="B252" s="11"/>
      <c r="C252" s="11"/>
      <c r="D252" s="7">
        <v>0.33333333333333331</v>
      </c>
      <c r="F252" s="7">
        <v>1</v>
      </c>
      <c r="H252" s="7">
        <f>D252*F252</f>
        <v>0.33333333333333331</v>
      </c>
    </row>
    <row r="253" spans="1:8" x14ac:dyDescent="0.25">
      <c r="A253" s="11" t="s">
        <v>101</v>
      </c>
      <c r="B253" s="11"/>
      <c r="C253" s="11"/>
      <c r="D253" s="7">
        <v>0.23333333333333334</v>
      </c>
      <c r="F253" s="7">
        <v>1</v>
      </c>
      <c r="H253" s="7">
        <f>D253*F253</f>
        <v>0.23333333333333334</v>
      </c>
    </row>
    <row r="254" spans="1:8" x14ac:dyDescent="0.25">
      <c r="A254" s="11" t="s">
        <v>102</v>
      </c>
      <c r="B254" s="11"/>
      <c r="C254" s="11"/>
      <c r="D254" s="7">
        <v>0.23333333333333334</v>
      </c>
      <c r="F254" s="7">
        <v>0.63636363636363635</v>
      </c>
      <c r="H254" s="7">
        <f>D254*F254</f>
        <v>0.1484848484848485</v>
      </c>
    </row>
    <row r="256" spans="1:8" x14ac:dyDescent="0.25">
      <c r="C256" t="s">
        <v>94</v>
      </c>
      <c r="D256" s="7">
        <f>MIN(D228:D254)</f>
        <v>0.23300000000000001</v>
      </c>
      <c r="E256" s="7">
        <f t="shared" ref="E256:F256" si="18">MIN(E228:E254)</f>
        <v>0</v>
      </c>
      <c r="F256" s="7">
        <f t="shared" si="18"/>
        <v>0.6</v>
      </c>
    </row>
    <row r="259" spans="4:6" x14ac:dyDescent="0.25">
      <c r="D259" s="7"/>
      <c r="E259" s="7"/>
      <c r="F259" s="7"/>
    </row>
  </sheetData>
  <sortState ref="J38:J47">
    <sortCondition ref="J38"/>
  </sortState>
  <mergeCells count="122">
    <mergeCell ref="D219:E219"/>
    <mergeCell ref="F219:G219"/>
    <mergeCell ref="A219:C219"/>
    <mergeCell ref="A249:C249"/>
    <mergeCell ref="D224:E224"/>
    <mergeCell ref="F224:G224"/>
    <mergeCell ref="A253:C253"/>
    <mergeCell ref="A254:C254"/>
    <mergeCell ref="A246:C246"/>
    <mergeCell ref="A247:C247"/>
    <mergeCell ref="A248:C248"/>
    <mergeCell ref="A250:C250"/>
    <mergeCell ref="A251:C251"/>
    <mergeCell ref="A252:C252"/>
    <mergeCell ref="A227:C227"/>
    <mergeCell ref="A228:C228"/>
    <mergeCell ref="A229:C229"/>
    <mergeCell ref="A230:C230"/>
    <mergeCell ref="A245:C245"/>
    <mergeCell ref="F217:G217"/>
    <mergeCell ref="F218:G218"/>
    <mergeCell ref="F220:G220"/>
    <mergeCell ref="F221:G221"/>
    <mergeCell ref="F222:G222"/>
    <mergeCell ref="M210:O210"/>
    <mergeCell ref="M211:O211"/>
    <mergeCell ref="M212:O212"/>
    <mergeCell ref="M213:O213"/>
    <mergeCell ref="M214:O214"/>
    <mergeCell ref="A158:C158"/>
    <mergeCell ref="A159:C159"/>
    <mergeCell ref="B1:H1"/>
    <mergeCell ref="A43:B43"/>
    <mergeCell ref="C43:D43"/>
    <mergeCell ref="A91:J91"/>
    <mergeCell ref="A153:C153"/>
    <mergeCell ref="A154:C154"/>
    <mergeCell ref="A155:C155"/>
    <mergeCell ref="A156:C156"/>
    <mergeCell ref="A157:C157"/>
    <mergeCell ref="A148:C148"/>
    <mergeCell ref="A149:C149"/>
    <mergeCell ref="A150:C150"/>
    <mergeCell ref="A151:C151"/>
    <mergeCell ref="A152:C152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9:C199"/>
    <mergeCell ref="A200:C200"/>
    <mergeCell ref="A201:C201"/>
    <mergeCell ref="A202:C202"/>
    <mergeCell ref="A203:C203"/>
    <mergeCell ref="A204:C204"/>
    <mergeCell ref="A215:C215"/>
    <mergeCell ref="A216:C216"/>
    <mergeCell ref="D216:E216"/>
    <mergeCell ref="A205:C205"/>
    <mergeCell ref="A206:C206"/>
    <mergeCell ref="A207:C207"/>
    <mergeCell ref="A208:C208"/>
    <mergeCell ref="A209:C209"/>
    <mergeCell ref="A210:C210"/>
    <mergeCell ref="A211:C211"/>
    <mergeCell ref="F216:G216"/>
    <mergeCell ref="A217:C217"/>
    <mergeCell ref="A218:C218"/>
    <mergeCell ref="A220:C220"/>
    <mergeCell ref="A221:C221"/>
    <mergeCell ref="A222:C222"/>
    <mergeCell ref="D217:E217"/>
    <mergeCell ref="D218:E218"/>
    <mergeCell ref="D220:E220"/>
    <mergeCell ref="D221:E221"/>
    <mergeCell ref="D222:E222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Шаршатов</dc:creator>
  <cp:lastModifiedBy>Максим Шаршатов</cp:lastModifiedBy>
  <dcterms:created xsi:type="dcterms:W3CDTF">2021-09-09T11:52:24Z</dcterms:created>
  <dcterms:modified xsi:type="dcterms:W3CDTF">2021-09-21T11:01:24Z</dcterms:modified>
</cp:coreProperties>
</file>