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Excel\Assignemnts\Assignemnt 2\"/>
    </mc:Choice>
  </mc:AlternateContent>
  <xr:revisionPtr revIDLastSave="0" documentId="13_ncr:1_{12B4A4C3-5CF6-4AFE-9E28-BFE7052652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" sheetId="1" r:id="rId1"/>
    <sheet name="Ques 1" sheetId="2" r:id="rId2"/>
    <sheet name="Ques 2" sheetId="3" r:id="rId3"/>
    <sheet name="Ques 3" sheetId="4" r:id="rId4"/>
    <sheet name="Ques 4" sheetId="5" r:id="rId5"/>
    <sheet name="Ques 5" sheetId="7" r:id="rId6"/>
  </sheets>
  <definedNames>
    <definedName name="_xlnm._FilterDatabase" localSheetId="5" hidden="1">'Ques 5'!$B$109:$C$139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37" i="4"/>
  <c r="C27" i="3"/>
  <c r="C26" i="3"/>
  <c r="C25" i="3"/>
  <c r="C24" i="3"/>
  <c r="J76" i="7"/>
  <c r="J84" i="7"/>
  <c r="J105" i="7"/>
  <c r="J77" i="7"/>
  <c r="J100" i="7"/>
  <c r="J78" i="7"/>
  <c r="J102" i="7"/>
  <c r="J97" i="7"/>
  <c r="J101" i="7"/>
  <c r="J92" i="7"/>
  <c r="J81" i="7"/>
  <c r="J87" i="7"/>
  <c r="J90" i="7"/>
  <c r="J91" i="7"/>
  <c r="J82" i="7"/>
  <c r="J93" i="7"/>
  <c r="J80" i="7"/>
  <c r="J83" i="7"/>
  <c r="J98" i="7"/>
  <c r="J104" i="7"/>
  <c r="J96" i="7"/>
  <c r="J85" i="7"/>
  <c r="J89" i="7"/>
  <c r="J86" i="7"/>
  <c r="J88" i="7"/>
  <c r="J94" i="7"/>
  <c r="J103" i="7"/>
  <c r="J95" i="7"/>
  <c r="J79" i="7"/>
  <c r="J99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7" i="7"/>
  <c r="C43" i="4"/>
  <c r="B69" i="2" l="1"/>
  <c r="C69" i="2"/>
  <c r="D69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08" i="2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74" i="2"/>
  <c r="E74" i="2" s="1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74" i="2"/>
</calcChain>
</file>

<file path=xl/sharedStrings.xml><?xml version="1.0" encoding="utf-8"?>
<sst xmlns="http://schemas.openxmlformats.org/spreadsheetml/2006/main" count="1075" uniqueCount="112">
  <si>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</si>
  <si>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</si>
  <si>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</si>
  <si>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</si>
  <si>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</si>
  <si>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</si>
  <si>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</si>
  <si>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</si>
  <si>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</si>
  <si>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</si>
  <si>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</si>
  <si>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</si>
  <si>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</si>
  <si>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</si>
  <si>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</si>
  <si>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</si>
  <si>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</si>
  <si>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</si>
  <si>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</si>
  <si>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</si>
  <si>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</si>
  <si>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</si>
  <si>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</si>
  <si>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</si>
  <si>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</si>
  <si>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</si>
  <si>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</si>
  <si>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</si>
  <si>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</si>
  <si>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</si>
  <si>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</si>
  <si>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</si>
  <si>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</si>
  <si>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</si>
  <si>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</si>
  <si>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</si>
  <si>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</si>
  <si>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</si>
  <si>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</si>
  <si>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</si>
  <si>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</si>
  <si>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</si>
  <si>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</si>
  <si>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</si>
  <si>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</si>
  <si>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</si>
  <si>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</si>
  <si>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</si>
  <si>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</si>
  <si>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</si>
  <si>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</si>
  <si>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</si>
  <si>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</si>
  <si>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</si>
  <si>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</si>
  <si>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</si>
  <si>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</si>
  <si>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</si>
  <si>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</si>
  <si>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</si>
  <si>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</si>
  <si>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</si>
  <si>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</si>
  <si>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</si>
  <si>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</si>
  <si>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Data Cleaning and Transformation</t>
  </si>
  <si>
    <t xml:space="preserve">Identify and highlight the null values in the Quantity, Price_Per_Unit and  Total Amount Columns using Conditional Formatting </t>
  </si>
  <si>
    <t>Fill the missing NULL values with the rounded average of their respective columns</t>
  </si>
  <si>
    <t>Remove any leading or trailing spaces in the Customer_Region Column using TRIM().</t>
  </si>
  <si>
    <t>Convert all Customer_Region values to uppercase.</t>
  </si>
  <si>
    <t>a.</t>
  </si>
  <si>
    <t>b.</t>
  </si>
  <si>
    <t>c.</t>
  </si>
  <si>
    <t>d.</t>
  </si>
  <si>
    <t>PivotTable Analysis</t>
  </si>
  <si>
    <t>Create a PivotTable that displays the total revenue (Total_Amount) by 
Customer_Region</t>
  </si>
  <si>
    <t>Identify the region with the highest revenue</t>
  </si>
  <si>
    <t>Apply Data Bars in Conditional Formatting to visually highlight the region with the highest sales</t>
  </si>
  <si>
    <t>Len_of_old_CR</t>
  </si>
  <si>
    <t>Len_of_New_CR</t>
  </si>
  <si>
    <t>Upper_Case</t>
  </si>
  <si>
    <t>Grand Total</t>
  </si>
  <si>
    <t>Row Labels</t>
  </si>
  <si>
    <t>Sum of Total_Amount</t>
  </si>
  <si>
    <t>VLOOKUP and INDEX/MATCH Operations</t>
  </si>
  <si>
    <t>Use the VLOOKUP function to find the Total_Amount for  Order_ID = 1015</t>
  </si>
  <si>
    <t>Use the INDEX/MATCH functions together to retrieve the Category for Order_ID = 1027</t>
  </si>
  <si>
    <t>Compare the results of both methods and explain the difference between VLOOKUP and INDEX/MATCH.</t>
  </si>
  <si>
    <t>Order_id</t>
  </si>
  <si>
    <t>Trend Analysis</t>
  </si>
  <si>
    <t>Create a Line Chart</t>
  </si>
  <si>
    <t>Plot the revenue trend over time using Order_date and Total_Amount</t>
  </si>
  <si>
    <t>Analyze the Trend</t>
  </si>
  <si>
    <t>Identify if there are any seasonal patterns or spikes in sales</t>
  </si>
  <si>
    <t>Profit Margin Calculation</t>
  </si>
  <si>
    <t>Add a New Column</t>
  </si>
  <si>
    <t>Create a calculated column:</t>
  </si>
  <si>
    <t>Profit_Margin = Total_Amount - (Quantity × Price_Per_Unit × 0.6)</t>
  </si>
  <si>
    <t>Highlight High-Profit Products:</t>
  </si>
  <si>
    <t>Use Conditional Formatting to highlight products with a profit margin above ₹5000</t>
  </si>
  <si>
    <t>Sort the dataset by Profit_Margin in Descending Order</t>
  </si>
  <si>
    <t>Identify the top 3 products with the highest Profit_Margin and display them in a separate table.</t>
  </si>
  <si>
    <t>(i).</t>
  </si>
  <si>
    <t>(ii).</t>
  </si>
  <si>
    <t>(iii).</t>
  </si>
  <si>
    <t>Profit_Margin</t>
  </si>
  <si>
    <t>Customer Region</t>
  </si>
  <si>
    <t>Total Sales</t>
  </si>
  <si>
    <r>
      <rPr>
        <b/>
        <sz val="11"/>
        <color rgb="FF000000"/>
        <rFont val="Calibri"/>
        <family val="2"/>
        <scheme val="minor"/>
      </rPr>
      <t>VLOOKUP:</t>
    </r>
    <r>
      <rPr>
        <sz val="11"/>
        <color rgb="FF000000"/>
        <rFont val="Calibri"/>
        <family val="2"/>
        <scheme val="minor"/>
      </rPr>
      <t xml:space="preserve"> Easy to use but only searches left to right and breaks if columns change.</t>
    </r>
  </si>
  <si>
    <r>
      <rPr>
        <b/>
        <sz val="11"/>
        <color rgb="FF000000"/>
        <rFont val="Calibri"/>
        <family val="2"/>
        <scheme val="minor"/>
      </rPr>
      <t>INDEX/MATCH:</t>
    </r>
    <r>
      <rPr>
        <sz val="11"/>
        <color rgb="FF000000"/>
        <rFont val="Calibri"/>
        <family val="2"/>
        <scheme val="minor"/>
      </rPr>
      <t xml:space="preserve"> More flexible, can search in any direction, and works better with large or dynamic data.</t>
    </r>
  </si>
  <si>
    <t>Both return the same result (Furniture), but INDEX/MATCH is more robust for complex tasks.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</si>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</sst>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" fontId="2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3" fillId="7" borderId="6" xfId="0" applyFont="1" applyFill="1" applyBorder="1" applyAlignment="1">
      <alignment horizontal="center"/>
    </xf>
    <xf numFmtId="0" fontId="3" fillId="7" borderId="6" xfId="0" applyFont="1" applyFill="1" applyBorder="1"/>
    <xf numFmtId="0" fontId="1" fillId="5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6" xfId="0" applyFont="1" applyFill="1" applyBorder="1"/>
    <xf numFmtId="0" fontId="3" fillId="8" borderId="6" xfId="0" applyFont="1" applyFill="1" applyBorder="1" applyAlignment="1">
      <alignment horizontal="center"/>
    </xf>
    <xf numFmtId="0" fontId="3" fillId="8" borderId="6" xfId="0" applyFont="1" applyFill="1" applyBorder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8" xfId="0" applyFont="1" applyBorder="1"/>
    <xf numFmtId="0" fontId="4" fillId="0" borderId="4" xfId="0" applyFont="1" applyBorder="1"/>
    <xf numFmtId="0" fontId="5" fillId="9" borderId="9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8" borderId="10" xfId="0" applyFont="1" applyFill="1" applyBorder="1"/>
    <xf numFmtId="0" fontId="5" fillId="8" borderId="10" xfId="0" applyFont="1" applyFill="1" applyBorder="1"/>
    <xf numFmtId="0" fontId="5" fillId="8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5" fillId="8" borderId="6" xfId="0" applyFont="1" applyFill="1" applyBorder="1"/>
    <xf numFmtId="0" fontId="8" fillId="0" borderId="0" xfId="0" applyFont="1"/>
  </cellXfs>
  <cellStyles count="1">
    <cellStyle name="Normal" xfId="0" builtinId="0"/>
  </cellStyles>
  <dxfs count="4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Order_date vs Total_Amount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Total_Amount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Dataset!$F$2:$F$31</c:f>
              <c:numCache>
                <c:formatCode>General</c:formatCode>
                <c:ptCount val="30"/>
                <c:pt idx="0">
                  <c:v>1500</c:v>
                </c:pt>
                <c:pt idx="1">
                  <c:v>0</c:v>
                </c:pt>
                <c:pt idx="2">
                  <c:v>3500</c:v>
                </c:pt>
                <c:pt idx="3">
                  <c:v>0</c:v>
                </c:pt>
                <c:pt idx="4">
                  <c:v>5000</c:v>
                </c:pt>
                <c:pt idx="5">
                  <c:v>14000</c:v>
                </c:pt>
                <c:pt idx="6">
                  <c:v>0</c:v>
                </c:pt>
                <c:pt idx="7">
                  <c:v>13500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2200</c:v>
                </c:pt>
                <c:pt idx="12">
                  <c:v>24000</c:v>
                </c:pt>
                <c:pt idx="13">
                  <c:v>0</c:v>
                </c:pt>
                <c:pt idx="14">
                  <c:v>5400</c:v>
                </c:pt>
                <c:pt idx="15">
                  <c:v>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0</c:v>
                </c:pt>
                <c:pt idx="20">
                  <c:v>8000</c:v>
                </c:pt>
                <c:pt idx="21">
                  <c:v>0</c:v>
                </c:pt>
                <c:pt idx="22">
                  <c:v>2500</c:v>
                </c:pt>
                <c:pt idx="23">
                  <c:v>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9-4643-B37C-4E293137D36D}"/>
            </c:ext>
          </c:extLst>
        </c:ser>
        <c:ser>
          <c:idx val="1"/>
          <c:order val="1"/>
          <c:tx>
            <c:strRef>
              <c:f>Dataset!$H$1</c:f>
              <c:strCache>
                <c:ptCount val="1"/>
                <c:pt idx="0">
                  <c:v>Order_Date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Dataset!$H$2:$H$31</c:f>
              <c:numCache>
                <c:formatCode>m/d/yyyy</c:formatCode>
                <c:ptCount val="30"/>
                <c:pt idx="0">
                  <c:v>45660</c:v>
                </c:pt>
                <c:pt idx="1">
                  <c:v>45691</c:v>
                </c:pt>
                <c:pt idx="2">
                  <c:v>45719</c:v>
                </c:pt>
                <c:pt idx="3">
                  <c:v>45750</c:v>
                </c:pt>
                <c:pt idx="4">
                  <c:v>45780</c:v>
                </c:pt>
                <c:pt idx="5">
                  <c:v>45811</c:v>
                </c:pt>
                <c:pt idx="6">
                  <c:v>45841</c:v>
                </c:pt>
                <c:pt idx="7">
                  <c:v>45872</c:v>
                </c:pt>
                <c:pt idx="8">
                  <c:v>45903</c:v>
                </c:pt>
                <c:pt idx="9">
                  <c:v>45933</c:v>
                </c:pt>
                <c:pt idx="10">
                  <c:v>45964</c:v>
                </c:pt>
                <c:pt idx="11">
                  <c:v>45994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9-4643-B37C-4E293137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93488"/>
        <c:axId val="616594448"/>
      </c:lineChart>
      <c:catAx>
        <c:axId val="61659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4448"/>
        <c:crosses val="autoZero"/>
        <c:auto val="1"/>
        <c:lblAlgn val="ctr"/>
        <c:lblOffset val="100"/>
        <c:noMultiLvlLbl val="0"/>
      </c:catAx>
      <c:valAx>
        <c:axId val="616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Seasonal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Total_Amount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Dataset!$F$2:$F$31</c:f>
              <c:numCache>
                <c:formatCode>General</c:formatCode>
                <c:ptCount val="30"/>
                <c:pt idx="0">
                  <c:v>1500</c:v>
                </c:pt>
                <c:pt idx="1">
                  <c:v>0</c:v>
                </c:pt>
                <c:pt idx="2">
                  <c:v>3500</c:v>
                </c:pt>
                <c:pt idx="3">
                  <c:v>0</c:v>
                </c:pt>
                <c:pt idx="4">
                  <c:v>5000</c:v>
                </c:pt>
                <c:pt idx="5">
                  <c:v>14000</c:v>
                </c:pt>
                <c:pt idx="6">
                  <c:v>0</c:v>
                </c:pt>
                <c:pt idx="7">
                  <c:v>13500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2200</c:v>
                </c:pt>
                <c:pt idx="12">
                  <c:v>24000</c:v>
                </c:pt>
                <c:pt idx="13">
                  <c:v>0</c:v>
                </c:pt>
                <c:pt idx="14">
                  <c:v>5400</c:v>
                </c:pt>
                <c:pt idx="15">
                  <c:v>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0</c:v>
                </c:pt>
                <c:pt idx="20">
                  <c:v>8000</c:v>
                </c:pt>
                <c:pt idx="21">
                  <c:v>0</c:v>
                </c:pt>
                <c:pt idx="22">
                  <c:v>2500</c:v>
                </c:pt>
                <c:pt idx="23">
                  <c:v>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B-4C8A-BB71-B4145386C148}"/>
            </c:ext>
          </c:extLst>
        </c:ser>
        <c:ser>
          <c:idx val="1"/>
          <c:order val="1"/>
          <c:tx>
            <c:strRef>
              <c:f>Dataset!$I$1</c:f>
              <c:strCache>
                <c:ptCount val="1"/>
                <c:pt idx="0">
                  <c:v>Days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Dataset!$I$2:$I$31</c:f>
              <c:numCache>
                <c:formatCode>m/d/yyyy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B-4C8A-BB71-B4145386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511136"/>
        <c:axId val="2098505376"/>
      </c:lineChart>
      <c:catAx>
        <c:axId val="20985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05376"/>
        <c:crosses val="autoZero"/>
        <c:auto val="1"/>
        <c:lblAlgn val="ctr"/>
        <c:lblOffset val="100"/>
        <c:noMultiLvlLbl val="0"/>
      </c:catAx>
      <c:valAx>
        <c:axId val="20985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4</xdr:row>
      <xdr:rowOff>0</xdr:rowOff>
    </xdr:from>
    <xdr:to>
      <xdr:col>6</xdr:col>
      <xdr:colOff>76199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9B01A-BFDF-41D9-BB83-27BBFF372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25</xdr:row>
      <xdr:rowOff>0</xdr:rowOff>
    </xdr:from>
    <xdr:to>
      <xdr:col>6</xdr:col>
      <xdr:colOff>171449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3F9C0-B6AE-4D4E-9B89-19EFAC1D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va prakash" refreshedDate="45787.694876967595" createdVersion="8" refreshedVersion="8" minRefreshableVersion="3" recordCount="30" xr:uid="{7B671B47-88FA-4BC3-9CF7-A6029D1923C4}">
  <cacheSource type="worksheet">
    <worksheetSource ref="A1:H31" sheet="Dataset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MixedTypes="1" containsNumber="1" containsInteger="1" minValue="1" maxValue="5"/>
    </cacheField>
    <cacheField name="Price_Per_Unit" numFmtId="0">
      <sharedItems containsMixedTypes="1" containsNumber="1" containsInteger="1" minValue="200" maxValue="70000"/>
    </cacheField>
    <cacheField name="Total_Amount" numFmtId="0">
      <sharedItems containsMixedTypes="1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1-03T00:00:00"/>
  </r>
  <r>
    <n v="1002"/>
    <s v="Yoga Mat"/>
    <s v="Fitness"/>
    <s v="NULL"/>
    <n v="800"/>
    <s v="NULL"/>
    <x v="1"/>
    <d v="2025-02-03T00:00:00"/>
  </r>
  <r>
    <n v="1003"/>
    <s v="Coffee Maker"/>
    <s v="Kitchenware"/>
    <n v="1"/>
    <n v="3500"/>
    <n v="3500"/>
    <x v="2"/>
    <d v="2025-03-03T00:00:00"/>
  </r>
  <r>
    <n v="1004"/>
    <s v="Bluetooth Speaker"/>
    <s v="Electronics"/>
    <n v="4"/>
    <s v="NULL"/>
    <s v="NULL"/>
    <x v="3"/>
    <d v="2025-04-03T00:00:00"/>
  </r>
  <r>
    <n v="1005"/>
    <s v="Running Shoes"/>
    <s v="Footwear"/>
    <n v="2"/>
    <n v="2500"/>
    <n v="5000"/>
    <x v="0"/>
    <d v="2025-05-03T00:00:00"/>
  </r>
  <r>
    <n v="1006"/>
    <s v="Smart Watch"/>
    <s v="Electronics"/>
    <n v="2"/>
    <n v="7000"/>
    <n v="14000"/>
    <x v="4"/>
    <d v="2025-06-03T00:00:00"/>
  </r>
  <r>
    <n v="1007"/>
    <s v="Treadmill"/>
    <s v="Fitness"/>
    <n v="1"/>
    <s v="NULL"/>
    <s v="NULL"/>
    <x v="1"/>
    <d v="2025-07-03T00:00:00"/>
  </r>
  <r>
    <n v="1008"/>
    <s v="Air Fryer"/>
    <s v="Kitchenware"/>
    <n v="3"/>
    <n v="4500"/>
    <n v="13500"/>
    <x v="2"/>
    <d v="2025-08-03T00:00:00"/>
  </r>
  <r>
    <n v="1009"/>
    <s v="Vacuum Cleaner"/>
    <s v="Appliances"/>
    <s v="NULL"/>
    <n v="6000"/>
    <s v="NULL"/>
    <x v="0"/>
    <d v="2025-09-03T00:00:00"/>
  </r>
  <r>
    <n v="1010"/>
    <s v="Dumbbells"/>
    <s v="Fitness"/>
    <n v="2"/>
    <n v="1500"/>
    <n v="3000"/>
    <x v="3"/>
    <d v="2025-10-03T00:00:00"/>
  </r>
  <r>
    <n v="1011"/>
    <s v="Laptop Stand"/>
    <s v="Electronics"/>
    <n v="5"/>
    <s v="NULL"/>
    <s v="NULL"/>
    <x v="2"/>
    <d v="2025-11-03T00:00:00"/>
  </r>
  <r>
    <n v="1012"/>
    <s v="Toaster"/>
    <s v="Kitchenware"/>
    <n v="1"/>
    <n v="2200"/>
    <n v="2200"/>
    <x v="1"/>
    <d v="2025-12-03T00:00:00"/>
  </r>
  <r>
    <n v="1013"/>
    <s v="Air Purifier"/>
    <s v="Appliances"/>
    <n v="2"/>
    <n v="12000"/>
    <n v="24000"/>
    <x v="3"/>
    <s v="13-03-2025"/>
  </r>
  <r>
    <n v="1014"/>
    <s v="Resistance Bands"/>
    <s v="Fitness"/>
    <s v="NULL"/>
    <n v="900"/>
    <s v="NULL"/>
    <x v="0"/>
    <s v="14-03-2025"/>
  </r>
  <r>
    <n v="1015"/>
    <s v="Hair Dryer"/>
    <s v="Appliances"/>
    <n v="3"/>
    <n v="1800"/>
    <n v="5400"/>
    <x v="2"/>
    <s v="15-03-2025"/>
  </r>
  <r>
    <n v="1016"/>
    <s v="Electric Kettle"/>
    <s v="Kitchenware"/>
    <s v="NULL"/>
    <n v="1500"/>
    <s v="NULL"/>
    <x v="1"/>
    <s v="16-03-2025"/>
  </r>
  <r>
    <n v="1017"/>
    <s v="Office Chair"/>
    <s v="Furniture"/>
    <n v="1"/>
    <n v="8000"/>
    <n v="8000"/>
    <x v="3"/>
    <s v="17-03-2025"/>
  </r>
  <r>
    <n v="1018"/>
    <s v="Adjustable Dumbbells"/>
    <s v="Fitness"/>
    <n v="2"/>
    <n v="5500"/>
    <n v="11000"/>
    <x v="0"/>
    <s v="18-03-2025"/>
  </r>
  <r>
    <n v="1019"/>
    <s v="Soundbar"/>
    <s v="Electronics"/>
    <n v="1"/>
    <n v="20000"/>
    <n v="20000"/>
    <x v="2"/>
    <s v="19-03-2025"/>
  </r>
  <r>
    <n v="1020"/>
    <s v="Yoga Block"/>
    <s v="Fitness"/>
    <s v="NULL"/>
    <n v="1200"/>
    <s v="NULL"/>
    <x v="1"/>
    <s v="20-03-2025"/>
  </r>
  <r>
    <n v="1021"/>
    <s v="Rice Cooker"/>
    <s v="Kitchenware"/>
    <n v="2"/>
    <n v="4000"/>
    <n v="8000"/>
    <x v="3"/>
    <s v="21-03-2025"/>
  </r>
  <r>
    <n v="1022"/>
    <s v="Monitor"/>
    <s v="Electronics"/>
    <s v="NULL"/>
    <n v="15000"/>
    <s v="NULL"/>
    <x v="0"/>
    <s v="22-03-2025"/>
  </r>
  <r>
    <n v="1023"/>
    <s v="Iron"/>
    <s v="Appliances"/>
    <n v="1"/>
    <n v="2500"/>
    <n v="2500"/>
    <x v="2"/>
    <s v="23-03-2025"/>
  </r>
  <r>
    <n v="1024"/>
    <s v="Resistance Bands"/>
    <s v="Fitness"/>
    <n v="3"/>
    <s v="NULL"/>
    <s v="NULL"/>
    <x v="1"/>
    <s v="24-03-2025"/>
  </r>
  <r>
    <n v="1025"/>
    <s v="Smart TV"/>
    <s v="Electronics"/>
    <n v="1"/>
    <n v="40000"/>
    <n v="40000"/>
    <x v="3"/>
    <s v="25-03-2025"/>
  </r>
  <r>
    <n v="1026"/>
    <s v="Water Bottle"/>
    <s v="Kitchenware"/>
    <n v="5"/>
    <n v="200"/>
    <n v="1000"/>
    <x v="0"/>
    <s v="26-03-2025"/>
  </r>
  <r>
    <n v="1027"/>
    <s v="Sofa Set"/>
    <s v="Furniture"/>
    <n v="1"/>
    <n v="55000"/>
    <n v="55000"/>
    <x v="2"/>
    <s v="27-03-2025"/>
  </r>
  <r>
    <n v="1028"/>
    <s v="Treadmill"/>
    <s v="Fitness"/>
    <s v="NULL"/>
    <n v="50000"/>
    <s v="NULL"/>
    <x v="1"/>
    <s v="28-03-2025"/>
  </r>
  <r>
    <n v="1029"/>
    <s v="Microwave Oven"/>
    <s v="Appliances"/>
    <n v="2"/>
    <n v="12000"/>
    <n v="24000"/>
    <x v="3"/>
    <s v="29-03-2025"/>
  </r>
  <r>
    <n v="1030"/>
    <s v="Laptop"/>
    <s v="Electronics"/>
    <n v="1"/>
    <n v="70000"/>
    <n v="70000"/>
    <x v="0"/>
    <s v="30-03-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B8BED-9970-4784-BE5E-2B955FB907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C19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2"/>
        <item x="0"/>
        <item h="1" x="4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Total_Amount" fld="5" baseField="6" baseItem="0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collapsedLevelsAreSubtotals="1" fieldPosition="0">
        <references count="1">
          <reference field="6" count="1">
            <x v="4"/>
          </reference>
        </references>
      </pivotArea>
    </format>
    <format dxfId="29">
      <pivotArea dataOnly="0" labelOnly="1" fieldPosition="0">
        <references count="1">
          <reference field="6" count="1">
            <x v="4"/>
          </reference>
        </references>
      </pivotArea>
    </format>
    <format dxfId="28">
      <pivotArea collapsedLevelsAreSubtotals="1" fieldPosition="0">
        <references count="1">
          <reference field="6" count="1">
            <x v="4"/>
          </reference>
        </references>
      </pivotArea>
    </format>
    <format dxfId="27">
      <pivotArea dataOnly="0" labelOnly="1" fieldPosition="0">
        <references count="1"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A88B3-4BD6-4CA6-8FA8-F763C74652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2"/>
        <item x="0"/>
        <item h="1" x="4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Total_Amount" fld="5" baseField="6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dataOnly="0" labelOnly="1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1"/>
  <sheetViews>
    <sheetView tabSelected="1" workbookViewId="0"/>
  </sheetViews>
  <sheetFormatPr defaultColWidth="12.5703125" defaultRowHeight="15.75" customHeight="1" x14ac:dyDescent="0.2"/>
  <cols>
    <col min="1" max="1" width="9" customWidth="1"/>
    <col min="2" max="2" width="20.85546875" customWidth="1"/>
    <col min="3" max="3" width="12.140625" customWidth="1"/>
    <col min="4" max="4" width="8.7109375" customWidth="1"/>
    <col min="5" max="5" width="14.42578125" customWidth="1"/>
    <col min="6" max="6" width="13.7109375" customWidth="1"/>
    <col min="7" max="7" width="16.85546875" customWidth="1"/>
    <col min="8" max="8" width="11.28515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111</v>
      </c>
    </row>
    <row r="2" spans="1:13" ht="15.75" customHeight="1" x14ac:dyDescent="0.2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44">
        <v>45660</v>
      </c>
      <c r="I2" s="44" t="str">
        <f>TEXT(H2,"dd")</f>
        <v>03</v>
      </c>
    </row>
    <row r="3" spans="1:13" ht="15.75" customHeight="1" x14ac:dyDescent="0.25">
      <c r="A3" s="3">
        <v>1002</v>
      </c>
      <c r="B3" s="3" t="s">
        <v>11</v>
      </c>
      <c r="C3" s="3" t="s">
        <v>12</v>
      </c>
      <c r="D3" s="3" t="s">
        <v>13</v>
      </c>
      <c r="E3" s="3">
        <v>800</v>
      </c>
      <c r="F3" s="3" t="s">
        <v>13</v>
      </c>
      <c r="G3" s="3" t="s">
        <v>14</v>
      </c>
      <c r="H3" s="45">
        <v>45691</v>
      </c>
      <c r="I3" s="44" t="str">
        <f t="shared" ref="I3:I31" si="0">TEXT(H3,"dd")</f>
        <v>03</v>
      </c>
    </row>
    <row r="4" spans="1:13" ht="15.75" customHeight="1" x14ac:dyDescent="0.2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44">
        <v>45719</v>
      </c>
      <c r="I4" s="44" t="str">
        <f t="shared" si="0"/>
        <v>03</v>
      </c>
      <c r="M4" s="47"/>
    </row>
    <row r="5" spans="1:13" ht="15.75" customHeight="1" x14ac:dyDescent="0.25">
      <c r="A5" s="3">
        <v>1004</v>
      </c>
      <c r="B5" s="3" t="s">
        <v>18</v>
      </c>
      <c r="C5" s="3" t="s">
        <v>9</v>
      </c>
      <c r="D5" s="3">
        <v>4</v>
      </c>
      <c r="E5" s="3" t="s">
        <v>13</v>
      </c>
      <c r="F5" s="3" t="s">
        <v>13</v>
      </c>
      <c r="G5" s="3" t="s">
        <v>19</v>
      </c>
      <c r="H5" s="45">
        <v>45750</v>
      </c>
      <c r="I5" s="44" t="str">
        <f t="shared" si="0"/>
        <v>03</v>
      </c>
      <c r="K5" s="47"/>
    </row>
    <row r="6" spans="1:13" ht="15.75" customHeight="1" x14ac:dyDescent="0.2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44">
        <v>45780</v>
      </c>
      <c r="I6" s="44" t="str">
        <f t="shared" si="0"/>
        <v>03</v>
      </c>
    </row>
    <row r="7" spans="1:13" ht="15.75" customHeight="1" x14ac:dyDescent="0.25">
      <c r="A7" s="3">
        <v>1006</v>
      </c>
      <c r="B7" s="3" t="s">
        <v>22</v>
      </c>
      <c r="C7" s="3" t="s">
        <v>9</v>
      </c>
      <c r="D7" s="3">
        <v>2</v>
      </c>
      <c r="E7" s="3">
        <v>7000</v>
      </c>
      <c r="F7" s="3">
        <v>14000</v>
      </c>
      <c r="G7" s="3" t="s">
        <v>13</v>
      </c>
      <c r="H7" s="45">
        <v>45811</v>
      </c>
      <c r="I7" s="44" t="str">
        <f t="shared" si="0"/>
        <v>03</v>
      </c>
    </row>
    <row r="8" spans="1:13" ht="15.75" customHeight="1" x14ac:dyDescent="0.25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44">
        <v>45841</v>
      </c>
      <c r="I8" s="44" t="str">
        <f t="shared" si="0"/>
        <v>03</v>
      </c>
    </row>
    <row r="9" spans="1:13" ht="15.75" customHeight="1" x14ac:dyDescent="0.25">
      <c r="A9" s="3">
        <v>1008</v>
      </c>
      <c r="B9" s="3" t="s">
        <v>24</v>
      </c>
      <c r="C9" s="3" t="s">
        <v>16</v>
      </c>
      <c r="D9" s="3">
        <v>3</v>
      </c>
      <c r="E9" s="3">
        <v>4500</v>
      </c>
      <c r="F9" s="3">
        <v>13500</v>
      </c>
      <c r="G9" s="3" t="s">
        <v>17</v>
      </c>
      <c r="H9" s="45">
        <v>45872</v>
      </c>
      <c r="I9" s="44" t="str">
        <f t="shared" si="0"/>
        <v>03</v>
      </c>
    </row>
    <row r="10" spans="1:13" ht="15.75" customHeight="1" x14ac:dyDescent="0.25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44">
        <v>45903</v>
      </c>
      <c r="I10" s="44" t="str">
        <f t="shared" si="0"/>
        <v>03</v>
      </c>
    </row>
    <row r="11" spans="1:13" ht="15.75" customHeight="1" x14ac:dyDescent="0.25">
      <c r="A11" s="3">
        <v>1010</v>
      </c>
      <c r="B11" s="3" t="s">
        <v>27</v>
      </c>
      <c r="C11" s="3" t="s">
        <v>12</v>
      </c>
      <c r="D11" s="3">
        <v>2</v>
      </c>
      <c r="E11" s="3">
        <v>1500</v>
      </c>
      <c r="F11" s="3">
        <v>3000</v>
      </c>
      <c r="G11" s="3" t="s">
        <v>19</v>
      </c>
      <c r="H11" s="45">
        <v>45933</v>
      </c>
      <c r="I11" s="44" t="str">
        <f t="shared" si="0"/>
        <v>03</v>
      </c>
    </row>
    <row r="12" spans="1:13" ht="15.75" customHeight="1" x14ac:dyDescent="0.25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44">
        <v>45964</v>
      </c>
      <c r="I12" s="44" t="str">
        <f t="shared" si="0"/>
        <v>03</v>
      </c>
    </row>
    <row r="13" spans="1:13" ht="15.75" customHeight="1" x14ac:dyDescent="0.25">
      <c r="A13" s="3">
        <v>1012</v>
      </c>
      <c r="B13" s="3" t="s">
        <v>29</v>
      </c>
      <c r="C13" s="3" t="s">
        <v>16</v>
      </c>
      <c r="D13" s="3">
        <v>1</v>
      </c>
      <c r="E13" s="3">
        <v>2200</v>
      </c>
      <c r="F13" s="3">
        <v>2200</v>
      </c>
      <c r="G13" s="3" t="s">
        <v>14</v>
      </c>
      <c r="H13" s="45">
        <v>45994</v>
      </c>
      <c r="I13" s="44" t="str">
        <f t="shared" si="0"/>
        <v>03</v>
      </c>
    </row>
    <row r="14" spans="1:13" ht="15.75" customHeight="1" x14ac:dyDescent="0.2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44" t="s">
        <v>31</v>
      </c>
      <c r="I14" s="44" t="str">
        <f t="shared" si="0"/>
        <v>13</v>
      </c>
    </row>
    <row r="15" spans="1:13" ht="15.75" customHeight="1" x14ac:dyDescent="0.25">
      <c r="A15" s="3">
        <v>1014</v>
      </c>
      <c r="B15" s="3" t="s">
        <v>32</v>
      </c>
      <c r="C15" s="3" t="s">
        <v>12</v>
      </c>
      <c r="D15" s="3" t="s">
        <v>13</v>
      </c>
      <c r="E15" s="3">
        <v>900</v>
      </c>
      <c r="F15" s="3" t="s">
        <v>13</v>
      </c>
      <c r="G15" s="3" t="s">
        <v>10</v>
      </c>
      <c r="H15" s="45" t="s">
        <v>33</v>
      </c>
      <c r="I15" s="44" t="str">
        <f t="shared" si="0"/>
        <v>14</v>
      </c>
    </row>
    <row r="16" spans="1:13" ht="15.75" customHeight="1" x14ac:dyDescent="0.2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44" t="s">
        <v>35</v>
      </c>
      <c r="I16" s="44" t="str">
        <f t="shared" si="0"/>
        <v>15</v>
      </c>
    </row>
    <row r="17" spans="1:9" ht="15.75" customHeight="1" x14ac:dyDescent="0.25">
      <c r="A17" s="3">
        <v>1016</v>
      </c>
      <c r="B17" s="3" t="s">
        <v>36</v>
      </c>
      <c r="C17" s="3" t="s">
        <v>16</v>
      </c>
      <c r="D17" s="3" t="s">
        <v>13</v>
      </c>
      <c r="E17" s="3">
        <v>1500</v>
      </c>
      <c r="F17" s="3" t="s">
        <v>13</v>
      </c>
      <c r="G17" s="3" t="s">
        <v>14</v>
      </c>
      <c r="H17" s="45" t="s">
        <v>37</v>
      </c>
      <c r="I17" s="44" t="str">
        <f t="shared" si="0"/>
        <v>16</v>
      </c>
    </row>
    <row r="18" spans="1:9" ht="15.75" customHeight="1" x14ac:dyDescent="0.2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44" t="s">
        <v>40</v>
      </c>
      <c r="I18" s="44" t="str">
        <f t="shared" si="0"/>
        <v>17</v>
      </c>
    </row>
    <row r="19" spans="1:9" ht="15.75" customHeight="1" x14ac:dyDescent="0.25">
      <c r="A19" s="3">
        <v>1018</v>
      </c>
      <c r="B19" s="3" t="s">
        <v>41</v>
      </c>
      <c r="C19" s="3" t="s">
        <v>12</v>
      </c>
      <c r="D19" s="3">
        <v>2</v>
      </c>
      <c r="E19" s="3">
        <v>5500</v>
      </c>
      <c r="F19" s="3">
        <v>11000</v>
      </c>
      <c r="G19" s="3" t="s">
        <v>10</v>
      </c>
      <c r="H19" s="45" t="s">
        <v>42</v>
      </c>
      <c r="I19" s="44" t="str">
        <f t="shared" si="0"/>
        <v>18</v>
      </c>
    </row>
    <row r="20" spans="1:9" ht="15.75" customHeight="1" x14ac:dyDescent="0.2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44" t="s">
        <v>44</v>
      </c>
      <c r="I20" s="44" t="str">
        <f t="shared" si="0"/>
        <v>19</v>
      </c>
    </row>
    <row r="21" spans="1:9" ht="15.75" customHeight="1" x14ac:dyDescent="0.25">
      <c r="A21" s="3">
        <v>1020</v>
      </c>
      <c r="B21" s="3" t="s">
        <v>45</v>
      </c>
      <c r="C21" s="3" t="s">
        <v>12</v>
      </c>
      <c r="D21" s="3" t="s">
        <v>13</v>
      </c>
      <c r="E21" s="3">
        <v>1200</v>
      </c>
      <c r="F21" s="3" t="s">
        <v>13</v>
      </c>
      <c r="G21" s="3" t="s">
        <v>14</v>
      </c>
      <c r="H21" s="45" t="s">
        <v>46</v>
      </c>
      <c r="I21" s="44" t="str">
        <f t="shared" si="0"/>
        <v>20</v>
      </c>
    </row>
    <row r="22" spans="1:9" ht="15.75" customHeight="1" x14ac:dyDescent="0.2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44" t="s">
        <v>48</v>
      </c>
      <c r="I22" s="44" t="str">
        <f t="shared" si="0"/>
        <v>21</v>
      </c>
    </row>
    <row r="23" spans="1:9" ht="15" x14ac:dyDescent="0.25">
      <c r="A23" s="3">
        <v>1022</v>
      </c>
      <c r="B23" s="3" t="s">
        <v>49</v>
      </c>
      <c r="C23" s="3" t="s">
        <v>9</v>
      </c>
      <c r="D23" s="3" t="s">
        <v>13</v>
      </c>
      <c r="E23" s="3">
        <v>15000</v>
      </c>
      <c r="F23" s="3" t="s">
        <v>13</v>
      </c>
      <c r="G23" s="3" t="s">
        <v>10</v>
      </c>
      <c r="H23" s="45" t="s">
        <v>50</v>
      </c>
      <c r="I23" s="44" t="str">
        <f t="shared" si="0"/>
        <v>22</v>
      </c>
    </row>
    <row r="24" spans="1:9" ht="15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44" t="s">
        <v>52</v>
      </c>
      <c r="I24" s="44" t="str">
        <f t="shared" si="0"/>
        <v>23</v>
      </c>
    </row>
    <row r="25" spans="1:9" ht="15" x14ac:dyDescent="0.25">
      <c r="A25" s="3">
        <v>1024</v>
      </c>
      <c r="B25" s="3" t="s">
        <v>32</v>
      </c>
      <c r="C25" s="3" t="s">
        <v>12</v>
      </c>
      <c r="D25" s="3">
        <v>3</v>
      </c>
      <c r="E25" s="3" t="s">
        <v>13</v>
      </c>
      <c r="F25" s="3" t="s">
        <v>13</v>
      </c>
      <c r="G25" s="3" t="s">
        <v>14</v>
      </c>
      <c r="H25" s="45" t="s">
        <v>53</v>
      </c>
      <c r="I25" s="44" t="str">
        <f t="shared" si="0"/>
        <v>24</v>
      </c>
    </row>
    <row r="26" spans="1:9" ht="15" x14ac:dyDescent="0.2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44" t="s">
        <v>55</v>
      </c>
      <c r="I26" s="44" t="str">
        <f t="shared" si="0"/>
        <v>25</v>
      </c>
    </row>
    <row r="27" spans="1:9" ht="15" x14ac:dyDescent="0.25">
      <c r="A27" s="3">
        <v>1026</v>
      </c>
      <c r="B27" s="3" t="s">
        <v>56</v>
      </c>
      <c r="C27" s="3" t="s">
        <v>16</v>
      </c>
      <c r="D27" s="3">
        <v>5</v>
      </c>
      <c r="E27" s="3">
        <v>200</v>
      </c>
      <c r="F27" s="3">
        <v>1000</v>
      </c>
      <c r="G27" s="3" t="s">
        <v>10</v>
      </c>
      <c r="H27" s="45" t="s">
        <v>57</v>
      </c>
      <c r="I27" s="44" t="str">
        <f t="shared" si="0"/>
        <v>26</v>
      </c>
    </row>
    <row r="28" spans="1:9" ht="15" x14ac:dyDescent="0.2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44" t="s">
        <v>59</v>
      </c>
      <c r="I28" s="44" t="str">
        <f t="shared" si="0"/>
        <v>27</v>
      </c>
    </row>
    <row r="29" spans="1:9" ht="15" x14ac:dyDescent="0.25">
      <c r="A29" s="3">
        <v>1028</v>
      </c>
      <c r="B29" s="3" t="s">
        <v>23</v>
      </c>
      <c r="C29" s="3" t="s">
        <v>12</v>
      </c>
      <c r="D29" s="3" t="s">
        <v>13</v>
      </c>
      <c r="E29" s="3">
        <v>50000</v>
      </c>
      <c r="F29" s="3" t="s">
        <v>13</v>
      </c>
      <c r="G29" s="3" t="s">
        <v>14</v>
      </c>
      <c r="H29" s="45" t="s">
        <v>60</v>
      </c>
      <c r="I29" s="44" t="str">
        <f t="shared" si="0"/>
        <v>28</v>
      </c>
    </row>
    <row r="30" spans="1:9" ht="15" x14ac:dyDescent="0.2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44" t="s">
        <v>62</v>
      </c>
      <c r="I30" s="44" t="str">
        <f t="shared" si="0"/>
        <v>29</v>
      </c>
    </row>
    <row r="31" spans="1:9" ht="15" x14ac:dyDescent="0.25">
      <c r="A31" s="3">
        <v>1030</v>
      </c>
      <c r="B31" s="3" t="s">
        <v>63</v>
      </c>
      <c r="C31" s="3" t="s">
        <v>9</v>
      </c>
      <c r="D31" s="3">
        <v>1</v>
      </c>
      <c r="E31" s="3">
        <v>70000</v>
      </c>
      <c r="F31" s="3">
        <v>70000</v>
      </c>
      <c r="G31" s="3" t="s">
        <v>10</v>
      </c>
      <c r="H31" s="45" t="s">
        <v>64</v>
      </c>
      <c r="I31" s="44" t="str">
        <f t="shared" si="0"/>
        <v>30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7D-0639-4748-BDAC-6F17F0F802E4}">
  <dimension ref="A1:I137"/>
  <sheetViews>
    <sheetView workbookViewId="0"/>
  </sheetViews>
  <sheetFormatPr defaultRowHeight="15" x14ac:dyDescent="0.25"/>
  <cols>
    <col min="1" max="1" width="2.7109375" style="4" customWidth="1"/>
    <col min="2" max="2" width="32.5703125" style="4" customWidth="1"/>
    <col min="3" max="3" width="20.85546875" style="4" customWidth="1"/>
    <col min="4" max="4" width="16.85546875" style="4" bestFit="1" customWidth="1"/>
    <col min="5" max="5" width="15.5703125" style="4" bestFit="1" customWidth="1"/>
    <col min="6" max="6" width="14.42578125" style="4" customWidth="1"/>
    <col min="7" max="7" width="13.7109375" style="4" customWidth="1"/>
    <col min="8" max="8" width="16.85546875" style="4" customWidth="1"/>
    <col min="9" max="9" width="11.28515625" style="4" customWidth="1"/>
    <col min="10" max="16384" width="9.140625" style="4"/>
  </cols>
  <sheetData>
    <row r="1" spans="1:9" x14ac:dyDescent="0.25">
      <c r="A1" s="21">
        <v>1</v>
      </c>
      <c r="B1" s="22" t="s">
        <v>65</v>
      </c>
    </row>
    <row r="2" spans="1:9" x14ac:dyDescent="0.25">
      <c r="A2" s="24" t="s">
        <v>70</v>
      </c>
      <c r="B2" s="25" t="s">
        <v>66</v>
      </c>
    </row>
    <row r="4" spans="1:9" x14ac:dyDescent="0.25">
      <c r="B4" s="23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</row>
    <row r="5" spans="1:9" x14ac:dyDescent="0.25">
      <c r="B5" s="6">
        <v>1001</v>
      </c>
      <c r="C5" s="6" t="s">
        <v>8</v>
      </c>
      <c r="D5" s="6" t="s">
        <v>9</v>
      </c>
      <c r="E5" s="6">
        <v>3</v>
      </c>
      <c r="F5" s="6">
        <v>500</v>
      </c>
      <c r="G5" s="6">
        <v>1500</v>
      </c>
      <c r="H5" s="6" t="s">
        <v>10</v>
      </c>
      <c r="I5" s="8">
        <v>45660</v>
      </c>
    </row>
    <row r="6" spans="1:9" x14ac:dyDescent="0.25">
      <c r="B6" s="7">
        <v>1002</v>
      </c>
      <c r="C6" s="7" t="s">
        <v>11</v>
      </c>
      <c r="D6" s="7" t="s">
        <v>12</v>
      </c>
      <c r="E6" s="7" t="s">
        <v>13</v>
      </c>
      <c r="F6" s="7">
        <v>800</v>
      </c>
      <c r="G6" s="7" t="s">
        <v>13</v>
      </c>
      <c r="H6" s="7" t="s">
        <v>14</v>
      </c>
      <c r="I6" s="9">
        <v>45691</v>
      </c>
    </row>
    <row r="7" spans="1:9" x14ac:dyDescent="0.25">
      <c r="B7" s="6">
        <v>1003</v>
      </c>
      <c r="C7" s="6" t="s">
        <v>15</v>
      </c>
      <c r="D7" s="6" t="s">
        <v>16</v>
      </c>
      <c r="E7" s="6">
        <v>1</v>
      </c>
      <c r="F7" s="6">
        <v>3500</v>
      </c>
      <c r="G7" s="6">
        <v>3500</v>
      </c>
      <c r="H7" s="6" t="s">
        <v>17</v>
      </c>
      <c r="I7" s="8">
        <v>45719</v>
      </c>
    </row>
    <row r="8" spans="1:9" x14ac:dyDescent="0.25">
      <c r="B8" s="7">
        <v>1004</v>
      </c>
      <c r="C8" s="7" t="s">
        <v>18</v>
      </c>
      <c r="D8" s="7" t="s">
        <v>9</v>
      </c>
      <c r="E8" s="7">
        <v>4</v>
      </c>
      <c r="F8" s="7" t="s">
        <v>13</v>
      </c>
      <c r="G8" s="7" t="s">
        <v>13</v>
      </c>
      <c r="H8" s="7" t="s">
        <v>19</v>
      </c>
      <c r="I8" s="9">
        <v>45750</v>
      </c>
    </row>
    <row r="9" spans="1:9" x14ac:dyDescent="0.25">
      <c r="B9" s="6">
        <v>1005</v>
      </c>
      <c r="C9" s="6" t="s">
        <v>20</v>
      </c>
      <c r="D9" s="6" t="s">
        <v>21</v>
      </c>
      <c r="E9" s="6">
        <v>2</v>
      </c>
      <c r="F9" s="6">
        <v>2500</v>
      </c>
      <c r="G9" s="6">
        <v>5000</v>
      </c>
      <c r="H9" s="6" t="s">
        <v>10</v>
      </c>
      <c r="I9" s="8">
        <v>45780</v>
      </c>
    </row>
    <row r="10" spans="1:9" x14ac:dyDescent="0.25">
      <c r="B10" s="7">
        <v>1006</v>
      </c>
      <c r="C10" s="7" t="s">
        <v>22</v>
      </c>
      <c r="D10" s="7" t="s">
        <v>9</v>
      </c>
      <c r="E10" s="7">
        <v>2</v>
      </c>
      <c r="F10" s="7">
        <v>7000</v>
      </c>
      <c r="G10" s="7">
        <v>14000</v>
      </c>
      <c r="H10" s="7" t="s">
        <v>13</v>
      </c>
      <c r="I10" s="9">
        <v>45811</v>
      </c>
    </row>
    <row r="11" spans="1:9" x14ac:dyDescent="0.25">
      <c r="B11" s="6">
        <v>1007</v>
      </c>
      <c r="C11" s="6" t="s">
        <v>23</v>
      </c>
      <c r="D11" s="6" t="s">
        <v>12</v>
      </c>
      <c r="E11" s="6">
        <v>1</v>
      </c>
      <c r="F11" s="6" t="s">
        <v>13</v>
      </c>
      <c r="G11" s="6" t="s">
        <v>13</v>
      </c>
      <c r="H11" s="6" t="s">
        <v>14</v>
      </c>
      <c r="I11" s="8">
        <v>45841</v>
      </c>
    </row>
    <row r="12" spans="1:9" x14ac:dyDescent="0.25">
      <c r="B12" s="7">
        <v>1008</v>
      </c>
      <c r="C12" s="7" t="s">
        <v>24</v>
      </c>
      <c r="D12" s="7" t="s">
        <v>16</v>
      </c>
      <c r="E12" s="7">
        <v>3</v>
      </c>
      <c r="F12" s="7">
        <v>4500</v>
      </c>
      <c r="G12" s="7">
        <v>13500</v>
      </c>
      <c r="H12" s="7" t="s">
        <v>17</v>
      </c>
      <c r="I12" s="9">
        <v>45872</v>
      </c>
    </row>
    <row r="13" spans="1:9" x14ac:dyDescent="0.25">
      <c r="B13" s="6">
        <v>1009</v>
      </c>
      <c r="C13" s="6" t="s">
        <v>25</v>
      </c>
      <c r="D13" s="6" t="s">
        <v>26</v>
      </c>
      <c r="E13" s="6" t="s">
        <v>13</v>
      </c>
      <c r="F13" s="6">
        <v>6000</v>
      </c>
      <c r="G13" s="6" t="s">
        <v>13</v>
      </c>
      <c r="H13" s="6" t="s">
        <v>10</v>
      </c>
      <c r="I13" s="8">
        <v>45903</v>
      </c>
    </row>
    <row r="14" spans="1:9" x14ac:dyDescent="0.25">
      <c r="B14" s="7">
        <v>1010</v>
      </c>
      <c r="C14" s="7" t="s">
        <v>27</v>
      </c>
      <c r="D14" s="7" t="s">
        <v>12</v>
      </c>
      <c r="E14" s="7">
        <v>2</v>
      </c>
      <c r="F14" s="7">
        <v>1500</v>
      </c>
      <c r="G14" s="7">
        <v>3000</v>
      </c>
      <c r="H14" s="7" t="s">
        <v>19</v>
      </c>
      <c r="I14" s="9">
        <v>45933</v>
      </c>
    </row>
    <row r="15" spans="1:9" x14ac:dyDescent="0.25">
      <c r="B15" s="6">
        <v>1011</v>
      </c>
      <c r="C15" s="6" t="s">
        <v>28</v>
      </c>
      <c r="D15" s="6" t="s">
        <v>9</v>
      </c>
      <c r="E15" s="6">
        <v>5</v>
      </c>
      <c r="F15" s="6" t="s">
        <v>13</v>
      </c>
      <c r="G15" s="6" t="s">
        <v>13</v>
      </c>
      <c r="H15" s="6" t="s">
        <v>17</v>
      </c>
      <c r="I15" s="8">
        <v>45964</v>
      </c>
    </row>
    <row r="16" spans="1:9" x14ac:dyDescent="0.25">
      <c r="B16" s="7">
        <v>1012</v>
      </c>
      <c r="C16" s="7" t="s">
        <v>29</v>
      </c>
      <c r="D16" s="7" t="s">
        <v>16</v>
      </c>
      <c r="E16" s="7">
        <v>1</v>
      </c>
      <c r="F16" s="7">
        <v>2200</v>
      </c>
      <c r="G16" s="7">
        <v>2200</v>
      </c>
      <c r="H16" s="7" t="s">
        <v>14</v>
      </c>
      <c r="I16" s="9">
        <v>45994</v>
      </c>
    </row>
    <row r="17" spans="2:9" x14ac:dyDescent="0.25">
      <c r="B17" s="6">
        <v>1013</v>
      </c>
      <c r="C17" s="6" t="s">
        <v>30</v>
      </c>
      <c r="D17" s="6" t="s">
        <v>26</v>
      </c>
      <c r="E17" s="6">
        <v>2</v>
      </c>
      <c r="F17" s="6">
        <v>12000</v>
      </c>
      <c r="G17" s="6">
        <v>24000</v>
      </c>
      <c r="H17" s="6" t="s">
        <v>19</v>
      </c>
      <c r="I17" s="6" t="s">
        <v>31</v>
      </c>
    </row>
    <row r="18" spans="2:9" x14ac:dyDescent="0.25">
      <c r="B18" s="7">
        <v>1014</v>
      </c>
      <c r="C18" s="7" t="s">
        <v>32</v>
      </c>
      <c r="D18" s="7" t="s">
        <v>12</v>
      </c>
      <c r="E18" s="7" t="s">
        <v>13</v>
      </c>
      <c r="F18" s="7">
        <v>900</v>
      </c>
      <c r="G18" s="7" t="s">
        <v>13</v>
      </c>
      <c r="H18" s="7" t="s">
        <v>10</v>
      </c>
      <c r="I18" s="7" t="s">
        <v>33</v>
      </c>
    </row>
    <row r="19" spans="2:9" x14ac:dyDescent="0.25">
      <c r="B19" s="6">
        <v>1015</v>
      </c>
      <c r="C19" s="6" t="s">
        <v>34</v>
      </c>
      <c r="D19" s="6" t="s">
        <v>26</v>
      </c>
      <c r="E19" s="6">
        <v>3</v>
      </c>
      <c r="F19" s="6">
        <v>1800</v>
      </c>
      <c r="G19" s="6">
        <v>5400</v>
      </c>
      <c r="H19" s="6" t="s">
        <v>17</v>
      </c>
      <c r="I19" s="6" t="s">
        <v>35</v>
      </c>
    </row>
    <row r="20" spans="2:9" x14ac:dyDescent="0.25">
      <c r="B20" s="7">
        <v>1016</v>
      </c>
      <c r="C20" s="7" t="s">
        <v>36</v>
      </c>
      <c r="D20" s="7" t="s">
        <v>16</v>
      </c>
      <c r="E20" s="7" t="s">
        <v>13</v>
      </c>
      <c r="F20" s="7">
        <v>1500</v>
      </c>
      <c r="G20" s="7" t="s">
        <v>13</v>
      </c>
      <c r="H20" s="7" t="s">
        <v>14</v>
      </c>
      <c r="I20" s="7" t="s">
        <v>37</v>
      </c>
    </row>
    <row r="21" spans="2:9" x14ac:dyDescent="0.25">
      <c r="B21" s="6">
        <v>1017</v>
      </c>
      <c r="C21" s="6" t="s">
        <v>38</v>
      </c>
      <c r="D21" s="6" t="s">
        <v>39</v>
      </c>
      <c r="E21" s="6">
        <v>1</v>
      </c>
      <c r="F21" s="6">
        <v>8000</v>
      </c>
      <c r="G21" s="6">
        <v>8000</v>
      </c>
      <c r="H21" s="6" t="s">
        <v>19</v>
      </c>
      <c r="I21" s="6" t="s">
        <v>40</v>
      </c>
    </row>
    <row r="22" spans="2:9" x14ac:dyDescent="0.25">
      <c r="B22" s="7">
        <v>1018</v>
      </c>
      <c r="C22" s="7" t="s">
        <v>41</v>
      </c>
      <c r="D22" s="7" t="s">
        <v>12</v>
      </c>
      <c r="E22" s="7">
        <v>2</v>
      </c>
      <c r="F22" s="7">
        <v>5500</v>
      </c>
      <c r="G22" s="7">
        <v>11000</v>
      </c>
      <c r="H22" s="7" t="s">
        <v>10</v>
      </c>
      <c r="I22" s="7" t="s">
        <v>42</v>
      </c>
    </row>
    <row r="23" spans="2:9" x14ac:dyDescent="0.25">
      <c r="B23" s="6">
        <v>1019</v>
      </c>
      <c r="C23" s="6" t="s">
        <v>43</v>
      </c>
      <c r="D23" s="6" t="s">
        <v>9</v>
      </c>
      <c r="E23" s="6">
        <v>1</v>
      </c>
      <c r="F23" s="6">
        <v>20000</v>
      </c>
      <c r="G23" s="6">
        <v>20000</v>
      </c>
      <c r="H23" s="6" t="s">
        <v>17</v>
      </c>
      <c r="I23" s="6" t="s">
        <v>44</v>
      </c>
    </row>
    <row r="24" spans="2:9" x14ac:dyDescent="0.25">
      <c r="B24" s="7">
        <v>1020</v>
      </c>
      <c r="C24" s="7" t="s">
        <v>45</v>
      </c>
      <c r="D24" s="7" t="s">
        <v>12</v>
      </c>
      <c r="E24" s="7" t="s">
        <v>13</v>
      </c>
      <c r="F24" s="7">
        <v>1200</v>
      </c>
      <c r="G24" s="7" t="s">
        <v>13</v>
      </c>
      <c r="H24" s="7" t="s">
        <v>14</v>
      </c>
      <c r="I24" s="7" t="s">
        <v>46</v>
      </c>
    </row>
    <row r="25" spans="2:9" x14ac:dyDescent="0.25">
      <c r="B25" s="6">
        <v>1021</v>
      </c>
      <c r="C25" s="6" t="s">
        <v>47</v>
      </c>
      <c r="D25" s="6" t="s">
        <v>16</v>
      </c>
      <c r="E25" s="6">
        <v>2</v>
      </c>
      <c r="F25" s="6">
        <v>4000</v>
      </c>
      <c r="G25" s="6">
        <v>8000</v>
      </c>
      <c r="H25" s="6" t="s">
        <v>19</v>
      </c>
      <c r="I25" s="6" t="s">
        <v>48</v>
      </c>
    </row>
    <row r="26" spans="2:9" x14ac:dyDescent="0.25">
      <c r="B26" s="7">
        <v>1022</v>
      </c>
      <c r="C26" s="7" t="s">
        <v>49</v>
      </c>
      <c r="D26" s="7" t="s">
        <v>9</v>
      </c>
      <c r="E26" s="7" t="s">
        <v>13</v>
      </c>
      <c r="F26" s="7">
        <v>15000</v>
      </c>
      <c r="G26" s="7" t="s">
        <v>13</v>
      </c>
      <c r="H26" s="7" t="s">
        <v>10</v>
      </c>
      <c r="I26" s="7" t="s">
        <v>50</v>
      </c>
    </row>
    <row r="27" spans="2:9" x14ac:dyDescent="0.25">
      <c r="B27" s="6">
        <v>1023</v>
      </c>
      <c r="C27" s="6" t="s">
        <v>51</v>
      </c>
      <c r="D27" s="6" t="s">
        <v>26</v>
      </c>
      <c r="E27" s="6">
        <v>1</v>
      </c>
      <c r="F27" s="6">
        <v>2500</v>
      </c>
      <c r="G27" s="6">
        <v>2500</v>
      </c>
      <c r="H27" s="6" t="s">
        <v>17</v>
      </c>
      <c r="I27" s="6" t="s">
        <v>52</v>
      </c>
    </row>
    <row r="28" spans="2:9" x14ac:dyDescent="0.25">
      <c r="B28" s="7">
        <v>1024</v>
      </c>
      <c r="C28" s="7" t="s">
        <v>32</v>
      </c>
      <c r="D28" s="7" t="s">
        <v>12</v>
      </c>
      <c r="E28" s="7">
        <v>3</v>
      </c>
      <c r="F28" s="7" t="s">
        <v>13</v>
      </c>
      <c r="G28" s="7" t="s">
        <v>13</v>
      </c>
      <c r="H28" s="7" t="s">
        <v>14</v>
      </c>
      <c r="I28" s="7" t="s">
        <v>53</v>
      </c>
    </row>
    <row r="29" spans="2:9" x14ac:dyDescent="0.25">
      <c r="B29" s="6">
        <v>1025</v>
      </c>
      <c r="C29" s="6" t="s">
        <v>54</v>
      </c>
      <c r="D29" s="6" t="s">
        <v>9</v>
      </c>
      <c r="E29" s="6">
        <v>1</v>
      </c>
      <c r="F29" s="6">
        <v>40000</v>
      </c>
      <c r="G29" s="6">
        <v>40000</v>
      </c>
      <c r="H29" s="6" t="s">
        <v>19</v>
      </c>
      <c r="I29" s="6" t="s">
        <v>55</v>
      </c>
    </row>
    <row r="30" spans="2:9" x14ac:dyDescent="0.25">
      <c r="B30" s="3">
        <v>1026</v>
      </c>
      <c r="C30" s="3" t="s">
        <v>56</v>
      </c>
      <c r="D30" s="3" t="s">
        <v>16</v>
      </c>
      <c r="E30" s="3">
        <v>5</v>
      </c>
      <c r="F30" s="3">
        <v>200</v>
      </c>
      <c r="G30" s="3">
        <v>1000</v>
      </c>
      <c r="H30" s="3" t="s">
        <v>10</v>
      </c>
      <c r="I30" s="3" t="s">
        <v>57</v>
      </c>
    </row>
    <row r="31" spans="2:9" x14ac:dyDescent="0.25">
      <c r="B31" s="6">
        <v>1027</v>
      </c>
      <c r="C31" s="6" t="s">
        <v>58</v>
      </c>
      <c r="D31" s="6" t="s">
        <v>39</v>
      </c>
      <c r="E31" s="6">
        <v>1</v>
      </c>
      <c r="F31" s="6">
        <v>55000</v>
      </c>
      <c r="G31" s="6">
        <v>55000</v>
      </c>
      <c r="H31" s="6" t="s">
        <v>17</v>
      </c>
      <c r="I31" s="6" t="s">
        <v>59</v>
      </c>
    </row>
    <row r="32" spans="2:9" x14ac:dyDescent="0.25">
      <c r="B32" s="3">
        <v>1028</v>
      </c>
      <c r="C32" s="3" t="s">
        <v>23</v>
      </c>
      <c r="D32" s="3" t="s">
        <v>12</v>
      </c>
      <c r="E32" s="3" t="s">
        <v>13</v>
      </c>
      <c r="F32" s="3">
        <v>50000</v>
      </c>
      <c r="G32" s="3" t="s">
        <v>13</v>
      </c>
      <c r="H32" s="3" t="s">
        <v>14</v>
      </c>
      <c r="I32" s="3" t="s">
        <v>60</v>
      </c>
    </row>
    <row r="33" spans="1:9" x14ac:dyDescent="0.25">
      <c r="B33" s="6">
        <v>1029</v>
      </c>
      <c r="C33" s="6" t="s">
        <v>61</v>
      </c>
      <c r="D33" s="6" t="s">
        <v>26</v>
      </c>
      <c r="E33" s="6">
        <v>2</v>
      </c>
      <c r="F33" s="6">
        <v>12000</v>
      </c>
      <c r="G33" s="6">
        <v>24000</v>
      </c>
      <c r="H33" s="6" t="s">
        <v>19</v>
      </c>
      <c r="I33" s="6" t="s">
        <v>62</v>
      </c>
    </row>
    <row r="34" spans="1:9" x14ac:dyDescent="0.25">
      <c r="B34" s="3">
        <v>1030</v>
      </c>
      <c r="C34" s="3" t="s">
        <v>63</v>
      </c>
      <c r="D34" s="3" t="s">
        <v>9</v>
      </c>
      <c r="E34" s="3">
        <v>1</v>
      </c>
      <c r="F34" s="3">
        <v>70000</v>
      </c>
      <c r="G34" s="3">
        <v>70000</v>
      </c>
      <c r="H34" s="3" t="s">
        <v>10</v>
      </c>
      <c r="I34" s="3" t="s">
        <v>64</v>
      </c>
    </row>
    <row r="36" spans="1:9" x14ac:dyDescent="0.25">
      <c r="A36" s="26" t="s">
        <v>71</v>
      </c>
      <c r="B36" s="27" t="s">
        <v>67</v>
      </c>
    </row>
    <row r="38" spans="1:9" x14ac:dyDescent="0.25">
      <c r="B38" s="5" t="s">
        <v>3</v>
      </c>
      <c r="C38" s="5" t="s">
        <v>4</v>
      </c>
      <c r="D38" s="5" t="s">
        <v>5</v>
      </c>
    </row>
    <row r="39" spans="1:9" x14ac:dyDescent="0.25">
      <c r="B39" s="6">
        <v>3</v>
      </c>
      <c r="C39" s="6">
        <v>500</v>
      </c>
      <c r="D39" s="6">
        <v>1500</v>
      </c>
    </row>
    <row r="40" spans="1:9" x14ac:dyDescent="0.25">
      <c r="B40" s="7">
        <v>2</v>
      </c>
      <c r="C40" s="7">
        <v>800</v>
      </c>
      <c r="D40" s="7">
        <v>16400</v>
      </c>
    </row>
    <row r="41" spans="1:9" x14ac:dyDescent="0.25">
      <c r="B41" s="6">
        <v>1</v>
      </c>
      <c r="C41" s="6">
        <v>3500</v>
      </c>
      <c r="D41" s="6">
        <v>3500</v>
      </c>
    </row>
    <row r="42" spans="1:9" x14ac:dyDescent="0.25">
      <c r="B42" s="7">
        <v>4</v>
      </c>
      <c r="C42" s="7">
        <v>12619</v>
      </c>
      <c r="D42" s="7">
        <v>16400</v>
      </c>
    </row>
    <row r="43" spans="1:9" x14ac:dyDescent="0.25">
      <c r="B43" s="6">
        <v>2</v>
      </c>
      <c r="C43" s="6">
        <v>2500</v>
      </c>
      <c r="D43" s="6">
        <v>5000</v>
      </c>
    </row>
    <row r="44" spans="1:9" x14ac:dyDescent="0.25">
      <c r="B44" s="7">
        <v>2</v>
      </c>
      <c r="C44" s="7">
        <v>7000</v>
      </c>
      <c r="D44" s="7">
        <v>14000</v>
      </c>
    </row>
    <row r="45" spans="1:9" x14ac:dyDescent="0.25">
      <c r="B45" s="6">
        <v>1</v>
      </c>
      <c r="C45" s="6">
        <v>12619</v>
      </c>
      <c r="D45" s="6">
        <v>16400</v>
      </c>
    </row>
    <row r="46" spans="1:9" x14ac:dyDescent="0.25">
      <c r="B46" s="7">
        <v>3</v>
      </c>
      <c r="C46" s="7">
        <v>4500</v>
      </c>
      <c r="D46" s="7">
        <v>13500</v>
      </c>
    </row>
    <row r="47" spans="1:9" x14ac:dyDescent="0.25">
      <c r="B47" s="6">
        <v>2</v>
      </c>
      <c r="C47" s="6">
        <v>6000</v>
      </c>
      <c r="D47" s="6">
        <v>16400</v>
      </c>
    </row>
    <row r="48" spans="1:9" x14ac:dyDescent="0.25">
      <c r="B48" s="7">
        <v>2</v>
      </c>
      <c r="C48" s="7">
        <v>1500</v>
      </c>
      <c r="D48" s="7">
        <v>3000</v>
      </c>
    </row>
    <row r="49" spans="2:4" x14ac:dyDescent="0.25">
      <c r="B49" s="6">
        <v>5</v>
      </c>
      <c r="C49" s="6">
        <v>12619</v>
      </c>
      <c r="D49" s="6">
        <v>16400</v>
      </c>
    </row>
    <row r="50" spans="2:4" x14ac:dyDescent="0.25">
      <c r="B50" s="7">
        <v>1</v>
      </c>
      <c r="C50" s="7">
        <v>2200</v>
      </c>
      <c r="D50" s="7">
        <v>2200</v>
      </c>
    </row>
    <row r="51" spans="2:4" x14ac:dyDescent="0.25">
      <c r="B51" s="6">
        <v>2</v>
      </c>
      <c r="C51" s="6">
        <v>12000</v>
      </c>
      <c r="D51" s="6">
        <v>24000</v>
      </c>
    </row>
    <row r="52" spans="2:4" x14ac:dyDescent="0.25">
      <c r="B52" s="7">
        <v>2</v>
      </c>
      <c r="C52" s="7">
        <v>900</v>
      </c>
      <c r="D52" s="7">
        <v>16400</v>
      </c>
    </row>
    <row r="53" spans="2:4" x14ac:dyDescent="0.25">
      <c r="B53" s="6">
        <v>3</v>
      </c>
      <c r="C53" s="6">
        <v>1800</v>
      </c>
      <c r="D53" s="6">
        <v>5400</v>
      </c>
    </row>
    <row r="54" spans="2:4" x14ac:dyDescent="0.25">
      <c r="B54" s="7">
        <v>2</v>
      </c>
      <c r="C54" s="7">
        <v>1500</v>
      </c>
      <c r="D54" s="7">
        <v>16400</v>
      </c>
    </row>
    <row r="55" spans="2:4" x14ac:dyDescent="0.25">
      <c r="B55" s="6">
        <v>1</v>
      </c>
      <c r="C55" s="6">
        <v>8000</v>
      </c>
      <c r="D55" s="6">
        <v>8000</v>
      </c>
    </row>
    <row r="56" spans="2:4" x14ac:dyDescent="0.25">
      <c r="B56" s="7">
        <v>2</v>
      </c>
      <c r="C56" s="7">
        <v>5500</v>
      </c>
      <c r="D56" s="7">
        <v>11000</v>
      </c>
    </row>
    <row r="57" spans="2:4" x14ac:dyDescent="0.25">
      <c r="B57" s="6">
        <v>1</v>
      </c>
      <c r="C57" s="6">
        <v>20000</v>
      </c>
      <c r="D57" s="6">
        <v>20000</v>
      </c>
    </row>
    <row r="58" spans="2:4" x14ac:dyDescent="0.25">
      <c r="B58" s="7">
        <v>2</v>
      </c>
      <c r="C58" s="7">
        <v>1200</v>
      </c>
      <c r="D58" s="7">
        <v>16400</v>
      </c>
    </row>
    <row r="59" spans="2:4" x14ac:dyDescent="0.25">
      <c r="B59" s="6">
        <v>2</v>
      </c>
      <c r="C59" s="6">
        <v>4000</v>
      </c>
      <c r="D59" s="6">
        <v>8000</v>
      </c>
    </row>
    <row r="60" spans="2:4" x14ac:dyDescent="0.25">
      <c r="B60" s="7">
        <v>2</v>
      </c>
      <c r="C60" s="7">
        <v>15000</v>
      </c>
      <c r="D60" s="7">
        <v>16400</v>
      </c>
    </row>
    <row r="61" spans="2:4" x14ac:dyDescent="0.25">
      <c r="B61" s="6">
        <v>1</v>
      </c>
      <c r="C61" s="6">
        <v>2500</v>
      </c>
      <c r="D61" s="6">
        <v>2500</v>
      </c>
    </row>
    <row r="62" spans="2:4" x14ac:dyDescent="0.25">
      <c r="B62" s="7">
        <v>3</v>
      </c>
      <c r="C62" s="7">
        <v>12619</v>
      </c>
      <c r="D62" s="7">
        <v>16400</v>
      </c>
    </row>
    <row r="63" spans="2:4" x14ac:dyDescent="0.25">
      <c r="B63" s="6">
        <v>1</v>
      </c>
      <c r="C63" s="6">
        <v>40000</v>
      </c>
      <c r="D63" s="6">
        <v>40000</v>
      </c>
    </row>
    <row r="64" spans="2:4" x14ac:dyDescent="0.25">
      <c r="B64" s="3">
        <v>5</v>
      </c>
      <c r="C64" s="3">
        <v>200</v>
      </c>
      <c r="D64" s="3">
        <v>1000</v>
      </c>
    </row>
    <row r="65" spans="1:5" x14ac:dyDescent="0.25">
      <c r="B65" s="6">
        <v>1</v>
      </c>
      <c r="C65" s="6">
        <v>55000</v>
      </c>
      <c r="D65" s="6">
        <v>55000</v>
      </c>
    </row>
    <row r="66" spans="1:5" x14ac:dyDescent="0.25">
      <c r="B66" s="3">
        <v>2</v>
      </c>
      <c r="C66" s="3">
        <v>50000</v>
      </c>
      <c r="D66" s="3">
        <v>16400</v>
      </c>
    </row>
    <row r="67" spans="1:5" x14ac:dyDescent="0.25">
      <c r="B67" s="6">
        <v>2</v>
      </c>
      <c r="C67" s="6">
        <v>12000</v>
      </c>
      <c r="D67" s="6">
        <v>24000</v>
      </c>
    </row>
    <row r="68" spans="1:5" x14ac:dyDescent="0.25">
      <c r="B68" s="3">
        <v>1</v>
      </c>
      <c r="C68" s="3">
        <v>70000</v>
      </c>
      <c r="D68" s="3">
        <v>70000</v>
      </c>
    </row>
    <row r="69" spans="1:5" x14ac:dyDescent="0.25">
      <c r="B69" s="13">
        <f>ROUND(AVERAGE(B39:B68),0)</f>
        <v>2</v>
      </c>
      <c r="C69" s="13">
        <f t="shared" ref="C69:D69" si="0">ROUND(AVERAGE(C39:C68),0)</f>
        <v>12619</v>
      </c>
      <c r="D69" s="13">
        <f t="shared" si="0"/>
        <v>16400</v>
      </c>
    </row>
    <row r="71" spans="1:5" x14ac:dyDescent="0.25">
      <c r="A71" s="26" t="s">
        <v>72</v>
      </c>
      <c r="B71" s="27" t="s">
        <v>68</v>
      </c>
    </row>
    <row r="73" spans="1:5" x14ac:dyDescent="0.25">
      <c r="B73" s="5" t="s">
        <v>6</v>
      </c>
      <c r="C73" s="5" t="s">
        <v>78</v>
      </c>
      <c r="D73" s="5" t="s">
        <v>6</v>
      </c>
      <c r="E73" s="5" t="s">
        <v>79</v>
      </c>
    </row>
    <row r="74" spans="1:5" x14ac:dyDescent="0.25">
      <c r="B74" s="10" t="s">
        <v>10</v>
      </c>
      <c r="C74" s="10">
        <f>LEN(B74)</f>
        <v>5</v>
      </c>
      <c r="D74" s="10" t="str">
        <f>TRIM(B74)</f>
        <v>North</v>
      </c>
      <c r="E74" s="10">
        <f>LEN(D74)</f>
        <v>5</v>
      </c>
    </row>
    <row r="75" spans="1:5" x14ac:dyDescent="0.25">
      <c r="B75" s="11" t="s">
        <v>14</v>
      </c>
      <c r="C75" s="11">
        <f t="shared" ref="C75:C103" si="1">LEN(B75)</f>
        <v>5</v>
      </c>
      <c r="D75" s="11" t="str">
        <f t="shared" ref="D75:D103" si="2">TRIM(B75)</f>
        <v>South</v>
      </c>
      <c r="E75" s="11">
        <f t="shared" ref="E75:E103" si="3">LEN(D75)</f>
        <v>5</v>
      </c>
    </row>
    <row r="76" spans="1:5" x14ac:dyDescent="0.25">
      <c r="B76" s="10" t="s">
        <v>17</v>
      </c>
      <c r="C76" s="10">
        <f t="shared" si="1"/>
        <v>4</v>
      </c>
      <c r="D76" s="10" t="str">
        <f t="shared" si="2"/>
        <v>East</v>
      </c>
      <c r="E76" s="10">
        <f t="shared" si="3"/>
        <v>4</v>
      </c>
    </row>
    <row r="77" spans="1:5" x14ac:dyDescent="0.25">
      <c r="B77" s="11" t="s">
        <v>19</v>
      </c>
      <c r="C77" s="11">
        <f t="shared" si="1"/>
        <v>4</v>
      </c>
      <c r="D77" s="11" t="str">
        <f t="shared" si="2"/>
        <v>West</v>
      </c>
      <c r="E77" s="11">
        <f t="shared" si="3"/>
        <v>4</v>
      </c>
    </row>
    <row r="78" spans="1:5" x14ac:dyDescent="0.25">
      <c r="B78" s="10" t="s">
        <v>10</v>
      </c>
      <c r="C78" s="10">
        <f t="shared" si="1"/>
        <v>5</v>
      </c>
      <c r="D78" s="10" t="str">
        <f t="shared" si="2"/>
        <v>North</v>
      </c>
      <c r="E78" s="10">
        <f t="shared" si="3"/>
        <v>5</v>
      </c>
    </row>
    <row r="79" spans="1:5" x14ac:dyDescent="0.25">
      <c r="B79" s="11" t="s">
        <v>13</v>
      </c>
      <c r="C79" s="11">
        <f t="shared" si="1"/>
        <v>4</v>
      </c>
      <c r="D79" s="11" t="str">
        <f t="shared" si="2"/>
        <v>NULL</v>
      </c>
      <c r="E79" s="11">
        <f t="shared" si="3"/>
        <v>4</v>
      </c>
    </row>
    <row r="80" spans="1:5" x14ac:dyDescent="0.25">
      <c r="B80" s="10" t="s">
        <v>14</v>
      </c>
      <c r="C80" s="10">
        <f t="shared" si="1"/>
        <v>5</v>
      </c>
      <c r="D80" s="10" t="str">
        <f t="shared" si="2"/>
        <v>South</v>
      </c>
      <c r="E80" s="10">
        <f t="shared" si="3"/>
        <v>5</v>
      </c>
    </row>
    <row r="81" spans="2:5" x14ac:dyDescent="0.25">
      <c r="B81" s="11" t="s">
        <v>17</v>
      </c>
      <c r="C81" s="11">
        <f t="shared" si="1"/>
        <v>4</v>
      </c>
      <c r="D81" s="11" t="str">
        <f t="shared" si="2"/>
        <v>East</v>
      </c>
      <c r="E81" s="11">
        <f t="shared" si="3"/>
        <v>4</v>
      </c>
    </row>
    <row r="82" spans="2:5" x14ac:dyDescent="0.25">
      <c r="B82" s="10" t="s">
        <v>10</v>
      </c>
      <c r="C82" s="10">
        <f t="shared" si="1"/>
        <v>5</v>
      </c>
      <c r="D82" s="10" t="str">
        <f t="shared" si="2"/>
        <v>North</v>
      </c>
      <c r="E82" s="10">
        <f t="shared" si="3"/>
        <v>5</v>
      </c>
    </row>
    <row r="83" spans="2:5" x14ac:dyDescent="0.25">
      <c r="B83" s="11" t="s">
        <v>19</v>
      </c>
      <c r="C83" s="11">
        <f t="shared" si="1"/>
        <v>4</v>
      </c>
      <c r="D83" s="11" t="str">
        <f t="shared" si="2"/>
        <v>West</v>
      </c>
      <c r="E83" s="11">
        <f t="shared" si="3"/>
        <v>4</v>
      </c>
    </row>
    <row r="84" spans="2:5" x14ac:dyDescent="0.25">
      <c r="B84" s="10" t="s">
        <v>17</v>
      </c>
      <c r="C84" s="10">
        <f t="shared" si="1"/>
        <v>4</v>
      </c>
      <c r="D84" s="10" t="str">
        <f t="shared" si="2"/>
        <v>East</v>
      </c>
      <c r="E84" s="10">
        <f t="shared" si="3"/>
        <v>4</v>
      </c>
    </row>
    <row r="85" spans="2:5" x14ac:dyDescent="0.25">
      <c r="B85" s="11" t="s">
        <v>14</v>
      </c>
      <c r="C85" s="11">
        <f t="shared" si="1"/>
        <v>5</v>
      </c>
      <c r="D85" s="11" t="str">
        <f t="shared" si="2"/>
        <v>South</v>
      </c>
      <c r="E85" s="11">
        <f t="shared" si="3"/>
        <v>5</v>
      </c>
    </row>
    <row r="86" spans="2:5" x14ac:dyDescent="0.25">
      <c r="B86" s="10" t="s">
        <v>19</v>
      </c>
      <c r="C86" s="10">
        <f t="shared" si="1"/>
        <v>4</v>
      </c>
      <c r="D86" s="10" t="str">
        <f t="shared" si="2"/>
        <v>West</v>
      </c>
      <c r="E86" s="10">
        <f t="shared" si="3"/>
        <v>4</v>
      </c>
    </row>
    <row r="87" spans="2:5" x14ac:dyDescent="0.25">
      <c r="B87" s="11" t="s">
        <v>10</v>
      </c>
      <c r="C87" s="11">
        <f t="shared" si="1"/>
        <v>5</v>
      </c>
      <c r="D87" s="11" t="str">
        <f t="shared" si="2"/>
        <v>North</v>
      </c>
      <c r="E87" s="11">
        <f t="shared" si="3"/>
        <v>5</v>
      </c>
    </row>
    <row r="88" spans="2:5" x14ac:dyDescent="0.25">
      <c r="B88" s="10" t="s">
        <v>17</v>
      </c>
      <c r="C88" s="10">
        <f t="shared" si="1"/>
        <v>4</v>
      </c>
      <c r="D88" s="10" t="str">
        <f t="shared" si="2"/>
        <v>East</v>
      </c>
      <c r="E88" s="10">
        <f t="shared" si="3"/>
        <v>4</v>
      </c>
    </row>
    <row r="89" spans="2:5" x14ac:dyDescent="0.25">
      <c r="B89" s="11" t="s">
        <v>14</v>
      </c>
      <c r="C89" s="11">
        <f t="shared" si="1"/>
        <v>5</v>
      </c>
      <c r="D89" s="11" t="str">
        <f t="shared" si="2"/>
        <v>South</v>
      </c>
      <c r="E89" s="11">
        <f t="shared" si="3"/>
        <v>5</v>
      </c>
    </row>
    <row r="90" spans="2:5" x14ac:dyDescent="0.25">
      <c r="B90" s="10" t="s">
        <v>19</v>
      </c>
      <c r="C90" s="10">
        <f t="shared" si="1"/>
        <v>4</v>
      </c>
      <c r="D90" s="10" t="str">
        <f t="shared" si="2"/>
        <v>West</v>
      </c>
      <c r="E90" s="10">
        <f t="shared" si="3"/>
        <v>4</v>
      </c>
    </row>
    <row r="91" spans="2:5" x14ac:dyDescent="0.25">
      <c r="B91" s="11" t="s">
        <v>10</v>
      </c>
      <c r="C91" s="11">
        <f t="shared" si="1"/>
        <v>5</v>
      </c>
      <c r="D91" s="11" t="str">
        <f t="shared" si="2"/>
        <v>North</v>
      </c>
      <c r="E91" s="11">
        <f t="shared" si="3"/>
        <v>5</v>
      </c>
    </row>
    <row r="92" spans="2:5" x14ac:dyDescent="0.25">
      <c r="B92" s="10" t="s">
        <v>17</v>
      </c>
      <c r="C92" s="10">
        <f t="shared" si="1"/>
        <v>4</v>
      </c>
      <c r="D92" s="10" t="str">
        <f t="shared" si="2"/>
        <v>East</v>
      </c>
      <c r="E92" s="10">
        <f t="shared" si="3"/>
        <v>4</v>
      </c>
    </row>
    <row r="93" spans="2:5" x14ac:dyDescent="0.25">
      <c r="B93" s="11" t="s">
        <v>14</v>
      </c>
      <c r="C93" s="11">
        <f t="shared" si="1"/>
        <v>5</v>
      </c>
      <c r="D93" s="11" t="str">
        <f t="shared" si="2"/>
        <v>South</v>
      </c>
      <c r="E93" s="11">
        <f t="shared" si="3"/>
        <v>5</v>
      </c>
    </row>
    <row r="94" spans="2:5" x14ac:dyDescent="0.25">
      <c r="B94" s="10" t="s">
        <v>19</v>
      </c>
      <c r="C94" s="10">
        <f t="shared" si="1"/>
        <v>4</v>
      </c>
      <c r="D94" s="10" t="str">
        <f t="shared" si="2"/>
        <v>West</v>
      </c>
      <c r="E94" s="10">
        <f t="shared" si="3"/>
        <v>4</v>
      </c>
    </row>
    <row r="95" spans="2:5" x14ac:dyDescent="0.25">
      <c r="B95" s="11" t="s">
        <v>10</v>
      </c>
      <c r="C95" s="11">
        <f t="shared" si="1"/>
        <v>5</v>
      </c>
      <c r="D95" s="11" t="str">
        <f t="shared" si="2"/>
        <v>North</v>
      </c>
      <c r="E95" s="11">
        <f t="shared" si="3"/>
        <v>5</v>
      </c>
    </row>
    <row r="96" spans="2:5" x14ac:dyDescent="0.25">
      <c r="B96" s="10" t="s">
        <v>17</v>
      </c>
      <c r="C96" s="10">
        <f t="shared" si="1"/>
        <v>4</v>
      </c>
      <c r="D96" s="10" t="str">
        <f t="shared" si="2"/>
        <v>East</v>
      </c>
      <c r="E96" s="10">
        <f t="shared" si="3"/>
        <v>4</v>
      </c>
    </row>
    <row r="97" spans="1:5" x14ac:dyDescent="0.25">
      <c r="B97" s="11" t="s">
        <v>14</v>
      </c>
      <c r="C97" s="11">
        <f t="shared" si="1"/>
        <v>5</v>
      </c>
      <c r="D97" s="11" t="str">
        <f t="shared" si="2"/>
        <v>South</v>
      </c>
      <c r="E97" s="11">
        <f t="shared" si="3"/>
        <v>5</v>
      </c>
    </row>
    <row r="98" spans="1:5" x14ac:dyDescent="0.25">
      <c r="B98" s="10" t="s">
        <v>19</v>
      </c>
      <c r="C98" s="10">
        <f t="shared" si="1"/>
        <v>4</v>
      </c>
      <c r="D98" s="10" t="str">
        <f t="shared" si="2"/>
        <v>West</v>
      </c>
      <c r="E98" s="10">
        <f t="shared" si="3"/>
        <v>4</v>
      </c>
    </row>
    <row r="99" spans="1:5" x14ac:dyDescent="0.25">
      <c r="B99" s="12" t="s">
        <v>10</v>
      </c>
      <c r="C99" s="12">
        <f t="shared" si="1"/>
        <v>5</v>
      </c>
      <c r="D99" s="12" t="str">
        <f t="shared" si="2"/>
        <v>North</v>
      </c>
      <c r="E99" s="12">
        <f t="shared" si="3"/>
        <v>5</v>
      </c>
    </row>
    <row r="100" spans="1:5" x14ac:dyDescent="0.25">
      <c r="B100" s="10" t="s">
        <v>17</v>
      </c>
      <c r="C100" s="10">
        <f t="shared" si="1"/>
        <v>4</v>
      </c>
      <c r="D100" s="10" t="str">
        <f t="shared" si="2"/>
        <v>East</v>
      </c>
      <c r="E100" s="10">
        <f t="shared" si="3"/>
        <v>4</v>
      </c>
    </row>
    <row r="101" spans="1:5" x14ac:dyDescent="0.25">
      <c r="B101" s="12" t="s">
        <v>14</v>
      </c>
      <c r="C101" s="12">
        <f t="shared" si="1"/>
        <v>5</v>
      </c>
      <c r="D101" s="12" t="str">
        <f t="shared" si="2"/>
        <v>South</v>
      </c>
      <c r="E101" s="12">
        <f t="shared" si="3"/>
        <v>5</v>
      </c>
    </row>
    <row r="102" spans="1:5" x14ac:dyDescent="0.25">
      <c r="B102" s="10" t="s">
        <v>19</v>
      </c>
      <c r="C102" s="10">
        <f t="shared" si="1"/>
        <v>4</v>
      </c>
      <c r="D102" s="10" t="str">
        <f t="shared" si="2"/>
        <v>West</v>
      </c>
      <c r="E102" s="10">
        <f t="shared" si="3"/>
        <v>4</v>
      </c>
    </row>
    <row r="103" spans="1:5" x14ac:dyDescent="0.25">
      <c r="B103" s="12" t="s">
        <v>10</v>
      </c>
      <c r="C103" s="12">
        <f t="shared" si="1"/>
        <v>5</v>
      </c>
      <c r="D103" s="12" t="str">
        <f t="shared" si="2"/>
        <v>North</v>
      </c>
      <c r="E103" s="12">
        <f t="shared" si="3"/>
        <v>5</v>
      </c>
    </row>
    <row r="105" spans="1:5" x14ac:dyDescent="0.25">
      <c r="A105" s="26" t="s">
        <v>73</v>
      </c>
      <c r="B105" s="27" t="s">
        <v>69</v>
      </c>
    </row>
    <row r="107" spans="1:5" x14ac:dyDescent="0.25">
      <c r="B107" s="5" t="s">
        <v>6</v>
      </c>
      <c r="C107" s="5" t="s">
        <v>80</v>
      </c>
    </row>
    <row r="108" spans="1:5" x14ac:dyDescent="0.25">
      <c r="B108" s="10" t="s">
        <v>10</v>
      </c>
      <c r="C108" s="10" t="str">
        <f>UPPER(B108)</f>
        <v>NORTH</v>
      </c>
    </row>
    <row r="109" spans="1:5" x14ac:dyDescent="0.25">
      <c r="B109" s="11" t="s">
        <v>14</v>
      </c>
      <c r="C109" s="11" t="str">
        <f t="shared" ref="C109:C137" si="4">UPPER(B109)</f>
        <v>SOUTH</v>
      </c>
    </row>
    <row r="110" spans="1:5" x14ac:dyDescent="0.25">
      <c r="B110" s="10" t="s">
        <v>17</v>
      </c>
      <c r="C110" s="10" t="str">
        <f t="shared" si="4"/>
        <v>EAST</v>
      </c>
    </row>
    <row r="111" spans="1:5" x14ac:dyDescent="0.25">
      <c r="B111" s="11" t="s">
        <v>19</v>
      </c>
      <c r="C111" s="11" t="str">
        <f t="shared" si="4"/>
        <v>WEST</v>
      </c>
    </row>
    <row r="112" spans="1:5" x14ac:dyDescent="0.25">
      <c r="B112" s="10" t="s">
        <v>10</v>
      </c>
      <c r="C112" s="10" t="str">
        <f t="shared" si="4"/>
        <v>NORTH</v>
      </c>
    </row>
    <row r="113" spans="2:3" x14ac:dyDescent="0.25">
      <c r="B113" s="11" t="s">
        <v>13</v>
      </c>
      <c r="C113" s="11" t="str">
        <f t="shared" si="4"/>
        <v>NULL</v>
      </c>
    </row>
    <row r="114" spans="2:3" x14ac:dyDescent="0.25">
      <c r="B114" s="10" t="s">
        <v>14</v>
      </c>
      <c r="C114" s="10" t="str">
        <f t="shared" si="4"/>
        <v>SOUTH</v>
      </c>
    </row>
    <row r="115" spans="2:3" x14ac:dyDescent="0.25">
      <c r="B115" s="11" t="s">
        <v>17</v>
      </c>
      <c r="C115" s="11" t="str">
        <f t="shared" si="4"/>
        <v>EAST</v>
      </c>
    </row>
    <row r="116" spans="2:3" x14ac:dyDescent="0.25">
      <c r="B116" s="10" t="s">
        <v>10</v>
      </c>
      <c r="C116" s="10" t="str">
        <f t="shared" si="4"/>
        <v>NORTH</v>
      </c>
    </row>
    <row r="117" spans="2:3" x14ac:dyDescent="0.25">
      <c r="B117" s="11" t="s">
        <v>19</v>
      </c>
      <c r="C117" s="11" t="str">
        <f t="shared" si="4"/>
        <v>WEST</v>
      </c>
    </row>
    <row r="118" spans="2:3" x14ac:dyDescent="0.25">
      <c r="B118" s="10" t="s">
        <v>17</v>
      </c>
      <c r="C118" s="10" t="str">
        <f t="shared" si="4"/>
        <v>EAST</v>
      </c>
    </row>
    <row r="119" spans="2:3" x14ac:dyDescent="0.25">
      <c r="B119" s="11" t="s">
        <v>14</v>
      </c>
      <c r="C119" s="11" t="str">
        <f t="shared" si="4"/>
        <v>SOUTH</v>
      </c>
    </row>
    <row r="120" spans="2:3" x14ac:dyDescent="0.25">
      <c r="B120" s="10" t="s">
        <v>19</v>
      </c>
      <c r="C120" s="10" t="str">
        <f t="shared" si="4"/>
        <v>WEST</v>
      </c>
    </row>
    <row r="121" spans="2:3" x14ac:dyDescent="0.25">
      <c r="B121" s="11" t="s">
        <v>10</v>
      </c>
      <c r="C121" s="11" t="str">
        <f t="shared" si="4"/>
        <v>NORTH</v>
      </c>
    </row>
    <row r="122" spans="2:3" x14ac:dyDescent="0.25">
      <c r="B122" s="10" t="s">
        <v>17</v>
      </c>
      <c r="C122" s="10" t="str">
        <f t="shared" si="4"/>
        <v>EAST</v>
      </c>
    </row>
    <row r="123" spans="2:3" x14ac:dyDescent="0.25">
      <c r="B123" s="11" t="s">
        <v>14</v>
      </c>
      <c r="C123" s="11" t="str">
        <f t="shared" si="4"/>
        <v>SOUTH</v>
      </c>
    </row>
    <row r="124" spans="2:3" x14ac:dyDescent="0.25">
      <c r="B124" s="10" t="s">
        <v>19</v>
      </c>
      <c r="C124" s="10" t="str">
        <f t="shared" si="4"/>
        <v>WEST</v>
      </c>
    </row>
    <row r="125" spans="2:3" x14ac:dyDescent="0.25">
      <c r="B125" s="11" t="s">
        <v>10</v>
      </c>
      <c r="C125" s="11" t="str">
        <f t="shared" si="4"/>
        <v>NORTH</v>
      </c>
    </row>
    <row r="126" spans="2:3" x14ac:dyDescent="0.25">
      <c r="B126" s="10" t="s">
        <v>17</v>
      </c>
      <c r="C126" s="10" t="str">
        <f t="shared" si="4"/>
        <v>EAST</v>
      </c>
    </row>
    <row r="127" spans="2:3" x14ac:dyDescent="0.25">
      <c r="B127" s="11" t="s">
        <v>14</v>
      </c>
      <c r="C127" s="11" t="str">
        <f t="shared" si="4"/>
        <v>SOUTH</v>
      </c>
    </row>
    <row r="128" spans="2:3" x14ac:dyDescent="0.25">
      <c r="B128" s="10" t="s">
        <v>19</v>
      </c>
      <c r="C128" s="10" t="str">
        <f t="shared" si="4"/>
        <v>WEST</v>
      </c>
    </row>
    <row r="129" spans="2:3" x14ac:dyDescent="0.25">
      <c r="B129" s="11" t="s">
        <v>10</v>
      </c>
      <c r="C129" s="11" t="str">
        <f t="shared" si="4"/>
        <v>NORTH</v>
      </c>
    </row>
    <row r="130" spans="2:3" x14ac:dyDescent="0.25">
      <c r="B130" s="10" t="s">
        <v>17</v>
      </c>
      <c r="C130" s="10" t="str">
        <f t="shared" si="4"/>
        <v>EAST</v>
      </c>
    </row>
    <row r="131" spans="2:3" x14ac:dyDescent="0.25">
      <c r="B131" s="11" t="s">
        <v>14</v>
      </c>
      <c r="C131" s="11" t="str">
        <f t="shared" si="4"/>
        <v>SOUTH</v>
      </c>
    </row>
    <row r="132" spans="2:3" x14ac:dyDescent="0.25">
      <c r="B132" s="10" t="s">
        <v>19</v>
      </c>
      <c r="C132" s="10" t="str">
        <f t="shared" si="4"/>
        <v>WEST</v>
      </c>
    </row>
    <row r="133" spans="2:3" x14ac:dyDescent="0.25">
      <c r="B133" s="12" t="s">
        <v>10</v>
      </c>
      <c r="C133" s="12" t="str">
        <f t="shared" si="4"/>
        <v>NORTH</v>
      </c>
    </row>
    <row r="134" spans="2:3" x14ac:dyDescent="0.25">
      <c r="B134" s="10" t="s">
        <v>17</v>
      </c>
      <c r="C134" s="10" t="str">
        <f t="shared" si="4"/>
        <v>EAST</v>
      </c>
    </row>
    <row r="135" spans="2:3" x14ac:dyDescent="0.25">
      <c r="B135" s="12" t="s">
        <v>14</v>
      </c>
      <c r="C135" s="12" t="str">
        <f t="shared" si="4"/>
        <v>SOUTH</v>
      </c>
    </row>
    <row r="136" spans="2:3" x14ac:dyDescent="0.25">
      <c r="B136" s="10" t="s">
        <v>19</v>
      </c>
      <c r="C136" s="10" t="str">
        <f t="shared" si="4"/>
        <v>WEST</v>
      </c>
    </row>
    <row r="137" spans="2:3" x14ac:dyDescent="0.25">
      <c r="B137" s="12" t="s">
        <v>10</v>
      </c>
      <c r="C137" s="12" t="str">
        <f t="shared" si="4"/>
        <v>NORTH</v>
      </c>
    </row>
  </sheetData>
  <conditionalFormatting sqref="B38:D68">
    <cfRule type="cellIs" dxfId="26" priority="1" operator="equal">
      <formula>"NULL"</formula>
    </cfRule>
    <cfRule type="cellIs" dxfId="25" priority="2" operator="equal">
      <formula>"NULL"</formula>
    </cfRule>
  </conditionalFormatting>
  <conditionalFormatting sqref="E4:G34">
    <cfRule type="cellIs" dxfId="24" priority="3" operator="equal">
      <formula>"NULL"</formula>
    </cfRule>
    <cfRule type="cellIs" dxfId="23" priority="4" operator="equal">
      <formula>"NULL"</formula>
    </cfRule>
  </conditionalFormatting>
  <pageMargins left="0.7" right="0.7" top="0.75" bottom="0.75" header="0.3" footer="0.3"/>
  <ignoredErrors>
    <ignoredError sqref="D74 D75:D10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32F8-9F29-4644-BDCA-0D116CED93E1}">
  <dimension ref="A1:I59"/>
  <sheetViews>
    <sheetView workbookViewId="0"/>
  </sheetViews>
  <sheetFormatPr defaultColWidth="37.42578125" defaultRowHeight="12.75" x14ac:dyDescent="0.2"/>
  <cols>
    <col min="1" max="1" width="2.7109375" bestFit="1" customWidth="1"/>
    <col min="2" max="2" width="47.42578125" customWidth="1"/>
    <col min="3" max="3" width="20.85546875" bestFit="1" customWidth="1"/>
    <col min="4" max="4" width="12.140625" bestFit="1" customWidth="1"/>
    <col min="5" max="5" width="8.7109375" bestFit="1" customWidth="1"/>
    <col min="6" max="6" width="14.42578125" bestFit="1" customWidth="1"/>
    <col min="7" max="7" width="13.7109375" bestFit="1" customWidth="1"/>
    <col min="8" max="8" width="16.85546875" bestFit="1" customWidth="1"/>
    <col min="9" max="9" width="11.28515625" bestFit="1" customWidth="1"/>
  </cols>
  <sheetData>
    <row r="1" spans="1:3" ht="15" x14ac:dyDescent="0.25">
      <c r="A1" s="21">
        <v>2</v>
      </c>
      <c r="B1" s="21" t="s">
        <v>74</v>
      </c>
      <c r="C1" s="4"/>
    </row>
    <row r="2" spans="1:3" ht="15" x14ac:dyDescent="0.25">
      <c r="A2" s="24" t="s">
        <v>70</v>
      </c>
      <c r="B2" s="25" t="s">
        <v>75</v>
      </c>
      <c r="C2" s="4"/>
    </row>
    <row r="3" spans="1:3" ht="15" x14ac:dyDescent="0.25">
      <c r="C3" s="4"/>
    </row>
    <row r="4" spans="1:3" ht="15" x14ac:dyDescent="0.25">
      <c r="B4" s="28" t="s">
        <v>82</v>
      </c>
      <c r="C4" s="14" t="s">
        <v>83</v>
      </c>
    </row>
    <row r="5" spans="1:3" ht="15" x14ac:dyDescent="0.25">
      <c r="B5" s="29" t="s">
        <v>17</v>
      </c>
      <c r="C5" s="14">
        <v>99900</v>
      </c>
    </row>
    <row r="6" spans="1:3" ht="15" x14ac:dyDescent="0.25">
      <c r="B6" s="29" t="s">
        <v>10</v>
      </c>
      <c r="C6" s="14">
        <v>88500</v>
      </c>
    </row>
    <row r="7" spans="1:3" ht="15" x14ac:dyDescent="0.25">
      <c r="B7" s="29" t="s">
        <v>14</v>
      </c>
      <c r="C7" s="14">
        <v>2200</v>
      </c>
    </row>
    <row r="8" spans="1:3" ht="15" x14ac:dyDescent="0.25">
      <c r="B8" s="29" t="s">
        <v>19</v>
      </c>
      <c r="C8" s="14">
        <v>107000</v>
      </c>
    </row>
    <row r="9" spans="1:3" ht="15" x14ac:dyDescent="0.25">
      <c r="B9" s="29" t="s">
        <v>81</v>
      </c>
      <c r="C9" s="14">
        <v>297600</v>
      </c>
    </row>
    <row r="12" spans="1:3" ht="15" x14ac:dyDescent="0.25">
      <c r="A12" s="26" t="s">
        <v>71</v>
      </c>
      <c r="B12" s="27" t="s">
        <v>76</v>
      </c>
    </row>
    <row r="14" spans="1:3" ht="15" x14ac:dyDescent="0.25">
      <c r="B14" s="28" t="s">
        <v>82</v>
      </c>
      <c r="C14" s="14" t="s">
        <v>83</v>
      </c>
    </row>
    <row r="15" spans="1:3" ht="15" x14ac:dyDescent="0.25">
      <c r="B15" s="29" t="s">
        <v>17</v>
      </c>
      <c r="C15" s="14">
        <v>99900</v>
      </c>
    </row>
    <row r="16" spans="1:3" ht="15" x14ac:dyDescent="0.25">
      <c r="B16" s="29" t="s">
        <v>10</v>
      </c>
      <c r="C16" s="14">
        <v>88500</v>
      </c>
    </row>
    <row r="17" spans="1:9" ht="15" x14ac:dyDescent="0.25">
      <c r="B17" s="29" t="s">
        <v>14</v>
      </c>
      <c r="C17" s="14">
        <v>2200</v>
      </c>
    </row>
    <row r="18" spans="1:9" ht="15" x14ac:dyDescent="0.25">
      <c r="B18" s="15" t="s">
        <v>19</v>
      </c>
      <c r="C18" s="16">
        <v>107000</v>
      </c>
    </row>
    <row r="19" spans="1:9" ht="15" x14ac:dyDescent="0.25">
      <c r="B19" s="29" t="s">
        <v>81</v>
      </c>
      <c r="C19" s="14">
        <v>297600</v>
      </c>
    </row>
    <row r="21" spans="1:9" ht="15" x14ac:dyDescent="0.25">
      <c r="A21" s="26" t="s">
        <v>72</v>
      </c>
      <c r="B21" s="27" t="s">
        <v>77</v>
      </c>
      <c r="C21" s="16"/>
    </row>
    <row r="23" spans="1:9" ht="15" x14ac:dyDescent="0.25">
      <c r="B23" s="32" t="s">
        <v>106</v>
      </c>
      <c r="C23" s="33" t="s">
        <v>107</v>
      </c>
    </row>
    <row r="24" spans="1:9" ht="15" x14ac:dyDescent="0.25">
      <c r="B24" s="34" t="s">
        <v>17</v>
      </c>
      <c r="C24" s="30">
        <f>SUMIF(H30:H59,"East",G30:G59)</f>
        <v>99900</v>
      </c>
    </row>
    <row r="25" spans="1:9" ht="15" x14ac:dyDescent="0.25">
      <c r="B25" s="34" t="s">
        <v>19</v>
      </c>
      <c r="C25" s="30">
        <f>SUMIF(H30:H59,"West",G30:G59)</f>
        <v>107000</v>
      </c>
    </row>
    <row r="26" spans="1:9" ht="15" x14ac:dyDescent="0.25">
      <c r="B26" s="34" t="s">
        <v>10</v>
      </c>
      <c r="C26" s="30">
        <f>SUMIF(H30:H59,"North",G30:G59)</f>
        <v>88500</v>
      </c>
    </row>
    <row r="27" spans="1:9" ht="15" x14ac:dyDescent="0.25">
      <c r="B27" s="35" t="s">
        <v>14</v>
      </c>
      <c r="C27" s="31">
        <f>SUMIF(H30:H59,"South",G30:G59)</f>
        <v>2200</v>
      </c>
    </row>
    <row r="29" spans="1:9" ht="15" x14ac:dyDescent="0.25">
      <c r="B29" s="5" t="s">
        <v>0</v>
      </c>
      <c r="C29" s="5" t="s">
        <v>1</v>
      </c>
      <c r="D29" s="5" t="s">
        <v>2</v>
      </c>
      <c r="E29" s="5" t="s">
        <v>3</v>
      </c>
      <c r="F29" s="5" t="s">
        <v>4</v>
      </c>
      <c r="G29" s="5" t="s">
        <v>5</v>
      </c>
      <c r="H29" s="5" t="s">
        <v>6</v>
      </c>
      <c r="I29" s="5" t="s">
        <v>7</v>
      </c>
    </row>
    <row r="30" spans="1:9" ht="15" x14ac:dyDescent="0.25">
      <c r="B30" s="6">
        <v>1001</v>
      </c>
      <c r="C30" s="6" t="s">
        <v>8</v>
      </c>
      <c r="D30" s="6" t="s">
        <v>9</v>
      </c>
      <c r="E30" s="6">
        <v>3</v>
      </c>
      <c r="F30" s="6">
        <v>500</v>
      </c>
      <c r="G30" s="6">
        <v>1500</v>
      </c>
      <c r="H30" s="6" t="s">
        <v>10</v>
      </c>
      <c r="I30" s="8">
        <v>45660</v>
      </c>
    </row>
    <row r="31" spans="1:9" ht="15" x14ac:dyDescent="0.25">
      <c r="B31" s="7">
        <v>1002</v>
      </c>
      <c r="C31" s="7" t="s">
        <v>11</v>
      </c>
      <c r="D31" s="7" t="s">
        <v>12</v>
      </c>
      <c r="E31" s="7" t="s">
        <v>13</v>
      </c>
      <c r="F31" s="7">
        <v>800</v>
      </c>
      <c r="G31" s="7" t="s">
        <v>13</v>
      </c>
      <c r="H31" s="7" t="s">
        <v>14</v>
      </c>
      <c r="I31" s="9">
        <v>45691</v>
      </c>
    </row>
    <row r="32" spans="1:9" ht="15" x14ac:dyDescent="0.25">
      <c r="B32" s="6">
        <v>1003</v>
      </c>
      <c r="C32" s="6" t="s">
        <v>15</v>
      </c>
      <c r="D32" s="6" t="s">
        <v>16</v>
      </c>
      <c r="E32" s="6">
        <v>1</v>
      </c>
      <c r="F32" s="6">
        <v>3500</v>
      </c>
      <c r="G32" s="6">
        <v>3500</v>
      </c>
      <c r="H32" s="6" t="s">
        <v>17</v>
      </c>
      <c r="I32" s="8">
        <v>45719</v>
      </c>
    </row>
    <row r="33" spans="2:9" ht="15" x14ac:dyDescent="0.25">
      <c r="B33" s="7">
        <v>1004</v>
      </c>
      <c r="C33" s="7" t="s">
        <v>18</v>
      </c>
      <c r="D33" s="7" t="s">
        <v>9</v>
      </c>
      <c r="E33" s="7">
        <v>4</v>
      </c>
      <c r="F33" s="7" t="s">
        <v>13</v>
      </c>
      <c r="G33" s="7" t="s">
        <v>13</v>
      </c>
      <c r="H33" s="7" t="s">
        <v>19</v>
      </c>
      <c r="I33" s="9">
        <v>45750</v>
      </c>
    </row>
    <row r="34" spans="2:9" ht="15" x14ac:dyDescent="0.25">
      <c r="B34" s="6">
        <v>1005</v>
      </c>
      <c r="C34" s="6" t="s">
        <v>20</v>
      </c>
      <c r="D34" s="6" t="s">
        <v>21</v>
      </c>
      <c r="E34" s="6">
        <v>2</v>
      </c>
      <c r="F34" s="6">
        <v>2500</v>
      </c>
      <c r="G34" s="6">
        <v>5000</v>
      </c>
      <c r="H34" s="6" t="s">
        <v>10</v>
      </c>
      <c r="I34" s="8">
        <v>45780</v>
      </c>
    </row>
    <row r="35" spans="2:9" ht="15" x14ac:dyDescent="0.25">
      <c r="B35" s="7">
        <v>1006</v>
      </c>
      <c r="C35" s="7" t="s">
        <v>22</v>
      </c>
      <c r="D35" s="7" t="s">
        <v>9</v>
      </c>
      <c r="E35" s="7">
        <v>2</v>
      </c>
      <c r="F35" s="7">
        <v>7000</v>
      </c>
      <c r="G35" s="7">
        <v>14000</v>
      </c>
      <c r="H35" s="7" t="s">
        <v>13</v>
      </c>
      <c r="I35" s="9">
        <v>45811</v>
      </c>
    </row>
    <row r="36" spans="2:9" ht="15" x14ac:dyDescent="0.25">
      <c r="B36" s="6">
        <v>1007</v>
      </c>
      <c r="C36" s="6" t="s">
        <v>23</v>
      </c>
      <c r="D36" s="6" t="s">
        <v>12</v>
      </c>
      <c r="E36" s="6">
        <v>1</v>
      </c>
      <c r="F36" s="6" t="s">
        <v>13</v>
      </c>
      <c r="G36" s="6" t="s">
        <v>13</v>
      </c>
      <c r="H36" s="6" t="s">
        <v>14</v>
      </c>
      <c r="I36" s="8">
        <v>45841</v>
      </c>
    </row>
    <row r="37" spans="2:9" ht="15" x14ac:dyDescent="0.25">
      <c r="B37" s="7">
        <v>1008</v>
      </c>
      <c r="C37" s="7" t="s">
        <v>24</v>
      </c>
      <c r="D37" s="7" t="s">
        <v>16</v>
      </c>
      <c r="E37" s="7">
        <v>3</v>
      </c>
      <c r="F37" s="7">
        <v>4500</v>
      </c>
      <c r="G37" s="7">
        <v>13500</v>
      </c>
      <c r="H37" s="7" t="s">
        <v>17</v>
      </c>
      <c r="I37" s="9">
        <v>45872</v>
      </c>
    </row>
    <row r="38" spans="2:9" ht="15" x14ac:dyDescent="0.25">
      <c r="B38" s="6">
        <v>1009</v>
      </c>
      <c r="C38" s="6" t="s">
        <v>25</v>
      </c>
      <c r="D38" s="6" t="s">
        <v>26</v>
      </c>
      <c r="E38" s="6" t="s">
        <v>13</v>
      </c>
      <c r="F38" s="6">
        <v>6000</v>
      </c>
      <c r="G38" s="6" t="s">
        <v>13</v>
      </c>
      <c r="H38" s="6" t="s">
        <v>10</v>
      </c>
      <c r="I38" s="8">
        <v>45903</v>
      </c>
    </row>
    <row r="39" spans="2:9" ht="15" x14ac:dyDescent="0.25">
      <c r="B39" s="7">
        <v>1010</v>
      </c>
      <c r="C39" s="7" t="s">
        <v>27</v>
      </c>
      <c r="D39" s="7" t="s">
        <v>12</v>
      </c>
      <c r="E39" s="7">
        <v>2</v>
      </c>
      <c r="F39" s="7">
        <v>1500</v>
      </c>
      <c r="G39" s="7">
        <v>3000</v>
      </c>
      <c r="H39" s="7" t="s">
        <v>19</v>
      </c>
      <c r="I39" s="9">
        <v>45933</v>
      </c>
    </row>
    <row r="40" spans="2:9" ht="15" x14ac:dyDescent="0.25">
      <c r="B40" s="6">
        <v>1011</v>
      </c>
      <c r="C40" s="6" t="s">
        <v>28</v>
      </c>
      <c r="D40" s="6" t="s">
        <v>9</v>
      </c>
      <c r="E40" s="6">
        <v>5</v>
      </c>
      <c r="F40" s="6" t="s">
        <v>13</v>
      </c>
      <c r="G40" s="6" t="s">
        <v>13</v>
      </c>
      <c r="H40" s="6" t="s">
        <v>17</v>
      </c>
      <c r="I40" s="8">
        <v>45964</v>
      </c>
    </row>
    <row r="41" spans="2:9" ht="15" x14ac:dyDescent="0.25">
      <c r="B41" s="7">
        <v>1012</v>
      </c>
      <c r="C41" s="7" t="s">
        <v>29</v>
      </c>
      <c r="D41" s="7" t="s">
        <v>16</v>
      </c>
      <c r="E41" s="7">
        <v>1</v>
      </c>
      <c r="F41" s="7">
        <v>2200</v>
      </c>
      <c r="G41" s="7">
        <v>2200</v>
      </c>
      <c r="H41" s="7" t="s">
        <v>14</v>
      </c>
      <c r="I41" s="9">
        <v>45994</v>
      </c>
    </row>
    <row r="42" spans="2:9" ht="15" x14ac:dyDescent="0.25">
      <c r="B42" s="6">
        <v>1013</v>
      </c>
      <c r="C42" s="6" t="s">
        <v>30</v>
      </c>
      <c r="D42" s="6" t="s">
        <v>26</v>
      </c>
      <c r="E42" s="6">
        <v>2</v>
      </c>
      <c r="F42" s="6">
        <v>12000</v>
      </c>
      <c r="G42" s="6">
        <v>24000</v>
      </c>
      <c r="H42" s="6" t="s">
        <v>19</v>
      </c>
      <c r="I42" s="6" t="s">
        <v>31</v>
      </c>
    </row>
    <row r="43" spans="2:9" ht="15" x14ac:dyDescent="0.25">
      <c r="B43" s="7">
        <v>1014</v>
      </c>
      <c r="C43" s="7" t="s">
        <v>32</v>
      </c>
      <c r="D43" s="7" t="s">
        <v>12</v>
      </c>
      <c r="E43" s="7" t="s">
        <v>13</v>
      </c>
      <c r="F43" s="7">
        <v>900</v>
      </c>
      <c r="G43" s="7" t="s">
        <v>13</v>
      </c>
      <c r="H43" s="7" t="s">
        <v>10</v>
      </c>
      <c r="I43" s="7" t="s">
        <v>33</v>
      </c>
    </row>
    <row r="44" spans="2:9" ht="15" x14ac:dyDescent="0.25">
      <c r="B44" s="6">
        <v>1015</v>
      </c>
      <c r="C44" s="6" t="s">
        <v>34</v>
      </c>
      <c r="D44" s="6" t="s">
        <v>26</v>
      </c>
      <c r="E44" s="6">
        <v>3</v>
      </c>
      <c r="F44" s="6">
        <v>1800</v>
      </c>
      <c r="G44" s="6">
        <v>5400</v>
      </c>
      <c r="H44" s="6" t="s">
        <v>17</v>
      </c>
      <c r="I44" s="6" t="s">
        <v>35</v>
      </c>
    </row>
    <row r="45" spans="2:9" ht="15" x14ac:dyDescent="0.25">
      <c r="B45" s="7">
        <v>1016</v>
      </c>
      <c r="C45" s="7" t="s">
        <v>36</v>
      </c>
      <c r="D45" s="7" t="s">
        <v>16</v>
      </c>
      <c r="E45" s="7" t="s">
        <v>13</v>
      </c>
      <c r="F45" s="7">
        <v>1500</v>
      </c>
      <c r="G45" s="7" t="s">
        <v>13</v>
      </c>
      <c r="H45" s="7" t="s">
        <v>14</v>
      </c>
      <c r="I45" s="7" t="s">
        <v>37</v>
      </c>
    </row>
    <row r="46" spans="2:9" ht="15" x14ac:dyDescent="0.25">
      <c r="B46" s="6">
        <v>1017</v>
      </c>
      <c r="C46" s="6" t="s">
        <v>38</v>
      </c>
      <c r="D46" s="6" t="s">
        <v>39</v>
      </c>
      <c r="E46" s="6">
        <v>1</v>
      </c>
      <c r="F46" s="6">
        <v>8000</v>
      </c>
      <c r="G46" s="6">
        <v>8000</v>
      </c>
      <c r="H46" s="6" t="s">
        <v>19</v>
      </c>
      <c r="I46" s="6" t="s">
        <v>40</v>
      </c>
    </row>
    <row r="47" spans="2:9" ht="15" x14ac:dyDescent="0.25">
      <c r="B47" s="7">
        <v>1018</v>
      </c>
      <c r="C47" s="7" t="s">
        <v>41</v>
      </c>
      <c r="D47" s="7" t="s">
        <v>12</v>
      </c>
      <c r="E47" s="7">
        <v>2</v>
      </c>
      <c r="F47" s="7">
        <v>5500</v>
      </c>
      <c r="G47" s="7">
        <v>11000</v>
      </c>
      <c r="H47" s="7" t="s">
        <v>10</v>
      </c>
      <c r="I47" s="7" t="s">
        <v>42</v>
      </c>
    </row>
    <row r="48" spans="2:9" ht="15" x14ac:dyDescent="0.25">
      <c r="B48" s="6">
        <v>1019</v>
      </c>
      <c r="C48" s="6" t="s">
        <v>43</v>
      </c>
      <c r="D48" s="6" t="s">
        <v>9</v>
      </c>
      <c r="E48" s="6">
        <v>1</v>
      </c>
      <c r="F48" s="6">
        <v>20000</v>
      </c>
      <c r="G48" s="6">
        <v>20000</v>
      </c>
      <c r="H48" s="6" t="s">
        <v>17</v>
      </c>
      <c r="I48" s="6" t="s">
        <v>44</v>
      </c>
    </row>
    <row r="49" spans="2:9" ht="15" x14ac:dyDescent="0.25">
      <c r="B49" s="7">
        <v>1020</v>
      </c>
      <c r="C49" s="7" t="s">
        <v>45</v>
      </c>
      <c r="D49" s="7" t="s">
        <v>12</v>
      </c>
      <c r="E49" s="7" t="s">
        <v>13</v>
      </c>
      <c r="F49" s="7">
        <v>1200</v>
      </c>
      <c r="G49" s="7" t="s">
        <v>13</v>
      </c>
      <c r="H49" s="7" t="s">
        <v>14</v>
      </c>
      <c r="I49" s="7" t="s">
        <v>46</v>
      </c>
    </row>
    <row r="50" spans="2:9" ht="15" x14ac:dyDescent="0.25">
      <c r="B50" s="6">
        <v>1021</v>
      </c>
      <c r="C50" s="6" t="s">
        <v>47</v>
      </c>
      <c r="D50" s="6" t="s">
        <v>16</v>
      </c>
      <c r="E50" s="6">
        <v>2</v>
      </c>
      <c r="F50" s="6">
        <v>4000</v>
      </c>
      <c r="G50" s="6">
        <v>8000</v>
      </c>
      <c r="H50" s="6" t="s">
        <v>19</v>
      </c>
      <c r="I50" s="6" t="s">
        <v>48</v>
      </c>
    </row>
    <row r="51" spans="2:9" ht="15" x14ac:dyDescent="0.25">
      <c r="B51" s="7">
        <v>1022</v>
      </c>
      <c r="C51" s="7" t="s">
        <v>49</v>
      </c>
      <c r="D51" s="7" t="s">
        <v>9</v>
      </c>
      <c r="E51" s="7" t="s">
        <v>13</v>
      </c>
      <c r="F51" s="7">
        <v>15000</v>
      </c>
      <c r="G51" s="7" t="s">
        <v>13</v>
      </c>
      <c r="H51" s="7" t="s">
        <v>10</v>
      </c>
      <c r="I51" s="7" t="s">
        <v>50</v>
      </c>
    </row>
    <row r="52" spans="2:9" ht="15" x14ac:dyDescent="0.25">
      <c r="B52" s="6">
        <v>1023</v>
      </c>
      <c r="C52" s="6" t="s">
        <v>51</v>
      </c>
      <c r="D52" s="6" t="s">
        <v>26</v>
      </c>
      <c r="E52" s="6">
        <v>1</v>
      </c>
      <c r="F52" s="6">
        <v>2500</v>
      </c>
      <c r="G52" s="6">
        <v>2500</v>
      </c>
      <c r="H52" s="6" t="s">
        <v>17</v>
      </c>
      <c r="I52" s="6" t="s">
        <v>52</v>
      </c>
    </row>
    <row r="53" spans="2:9" ht="15" x14ac:dyDescent="0.25">
      <c r="B53" s="7">
        <v>1024</v>
      </c>
      <c r="C53" s="7" t="s">
        <v>32</v>
      </c>
      <c r="D53" s="7" t="s">
        <v>12</v>
      </c>
      <c r="E53" s="7">
        <v>3</v>
      </c>
      <c r="F53" s="7" t="s">
        <v>13</v>
      </c>
      <c r="G53" s="7" t="s">
        <v>13</v>
      </c>
      <c r="H53" s="7" t="s">
        <v>14</v>
      </c>
      <c r="I53" s="7" t="s">
        <v>53</v>
      </c>
    </row>
    <row r="54" spans="2:9" ht="15" x14ac:dyDescent="0.25">
      <c r="B54" s="6">
        <v>1025</v>
      </c>
      <c r="C54" s="6" t="s">
        <v>54</v>
      </c>
      <c r="D54" s="6" t="s">
        <v>9</v>
      </c>
      <c r="E54" s="6">
        <v>1</v>
      </c>
      <c r="F54" s="6">
        <v>40000</v>
      </c>
      <c r="G54" s="6">
        <v>40000</v>
      </c>
      <c r="H54" s="6" t="s">
        <v>19</v>
      </c>
      <c r="I54" s="6" t="s">
        <v>55</v>
      </c>
    </row>
    <row r="55" spans="2:9" ht="15" x14ac:dyDescent="0.25">
      <c r="B55" s="3">
        <v>1026</v>
      </c>
      <c r="C55" s="3" t="s">
        <v>56</v>
      </c>
      <c r="D55" s="3" t="s">
        <v>16</v>
      </c>
      <c r="E55" s="3">
        <v>5</v>
      </c>
      <c r="F55" s="3">
        <v>200</v>
      </c>
      <c r="G55" s="3">
        <v>1000</v>
      </c>
      <c r="H55" s="3" t="s">
        <v>10</v>
      </c>
      <c r="I55" s="3" t="s">
        <v>57</v>
      </c>
    </row>
    <row r="56" spans="2:9" ht="15" x14ac:dyDescent="0.25">
      <c r="B56" s="6">
        <v>1027</v>
      </c>
      <c r="C56" s="6" t="s">
        <v>58</v>
      </c>
      <c r="D56" s="6" t="s">
        <v>39</v>
      </c>
      <c r="E56" s="6">
        <v>1</v>
      </c>
      <c r="F56" s="6">
        <v>55000</v>
      </c>
      <c r="G56" s="6">
        <v>55000</v>
      </c>
      <c r="H56" s="6" t="s">
        <v>17</v>
      </c>
      <c r="I56" s="6" t="s">
        <v>59</v>
      </c>
    </row>
    <row r="57" spans="2:9" ht="15" x14ac:dyDescent="0.25">
      <c r="B57" s="3">
        <v>1028</v>
      </c>
      <c r="C57" s="3" t="s">
        <v>23</v>
      </c>
      <c r="D57" s="3" t="s">
        <v>12</v>
      </c>
      <c r="E57" s="3" t="s">
        <v>13</v>
      </c>
      <c r="F57" s="3">
        <v>50000</v>
      </c>
      <c r="G57" s="3" t="s">
        <v>13</v>
      </c>
      <c r="H57" s="3" t="s">
        <v>14</v>
      </c>
      <c r="I57" s="3" t="s">
        <v>60</v>
      </c>
    </row>
    <row r="58" spans="2:9" ht="15" x14ac:dyDescent="0.25">
      <c r="B58" s="6">
        <v>1029</v>
      </c>
      <c r="C58" s="6" t="s">
        <v>61</v>
      </c>
      <c r="D58" s="6" t="s">
        <v>26</v>
      </c>
      <c r="E58" s="6">
        <v>2</v>
      </c>
      <c r="F58" s="6">
        <v>12000</v>
      </c>
      <c r="G58" s="6">
        <v>24000</v>
      </c>
      <c r="H58" s="6" t="s">
        <v>19</v>
      </c>
      <c r="I58" s="6" t="s">
        <v>62</v>
      </c>
    </row>
    <row r="59" spans="2:9" ht="15" x14ac:dyDescent="0.25">
      <c r="B59" s="3">
        <v>1030</v>
      </c>
      <c r="C59" s="3" t="s">
        <v>63</v>
      </c>
      <c r="D59" s="3" t="s">
        <v>9</v>
      </c>
      <c r="E59" s="3">
        <v>1</v>
      </c>
      <c r="F59" s="3">
        <v>70000</v>
      </c>
      <c r="G59" s="3">
        <v>70000</v>
      </c>
      <c r="H59" s="3" t="s">
        <v>10</v>
      </c>
      <c r="I59" s="3" t="s">
        <v>64</v>
      </c>
    </row>
  </sheetData>
  <conditionalFormatting sqref="C24:C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{B9683183-4E54-46F6-9080-960F69556C3A}</x14:id>
        </ext>
      </extLst>
    </cfRule>
  </conditionalFormatting>
  <conditionalFormatting sqref="H29:H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{4D85A618-CA46-443A-9B45-3E1A7F6F30BC}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683183-4E54-46F6-9080-960F69556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C24:C27</xm:sqref>
        </x14:conditionalFormatting>
        <x14:conditionalFormatting xmlns:xm="http://schemas.microsoft.com/office/excel/2006/main">
          <x14:cfRule type="dataBar" id="{4D85A618-CA46-443A-9B45-3E1A7F6F3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H29:H59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8944-D34D-4134-AE37-6EC59BF500E3}">
  <dimension ref="A1:I51"/>
  <sheetViews>
    <sheetView workbookViewId="0">
      <selection activeCell="A2" sqref="A2"/>
    </sheetView>
  </sheetViews>
  <sheetFormatPr defaultRowHeight="12.75" x14ac:dyDescent="0.2"/>
  <cols>
    <col min="1" max="1" width="2.7109375" bestFit="1" customWidth="1"/>
    <col min="2" max="2" width="40" customWidth="1"/>
    <col min="3" max="3" width="20.85546875" bestFit="1" customWidth="1"/>
    <col min="4" max="4" width="12.140625" bestFit="1" customWidth="1"/>
    <col min="5" max="5" width="8.7109375" bestFit="1" customWidth="1"/>
    <col min="6" max="6" width="14.42578125" bestFit="1" customWidth="1"/>
    <col min="7" max="7" width="13.7109375" bestFit="1" customWidth="1"/>
    <col min="8" max="8" width="16.85546875" bestFit="1" customWidth="1"/>
    <col min="9" max="9" width="11.28515625" bestFit="1" customWidth="1"/>
  </cols>
  <sheetData>
    <row r="1" spans="1:9" ht="15" x14ac:dyDescent="0.25">
      <c r="A1" s="21">
        <v>3</v>
      </c>
      <c r="B1" s="21" t="s">
        <v>84</v>
      </c>
    </row>
    <row r="2" spans="1:9" ht="15" x14ac:dyDescent="0.25">
      <c r="A2" s="41" t="s">
        <v>70</v>
      </c>
      <c r="B2" s="38" t="s">
        <v>85</v>
      </c>
    </row>
    <row r="4" spans="1:9" ht="15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</row>
    <row r="5" spans="1:9" ht="15" x14ac:dyDescent="0.25">
      <c r="A5" s="14"/>
      <c r="B5" s="6">
        <v>1001</v>
      </c>
      <c r="C5" s="6" t="s">
        <v>8</v>
      </c>
      <c r="D5" s="6" t="s">
        <v>9</v>
      </c>
      <c r="E5" s="6">
        <v>3</v>
      </c>
      <c r="F5" s="6">
        <v>500</v>
      </c>
      <c r="G5" s="6">
        <v>1500</v>
      </c>
      <c r="H5" s="6" t="s">
        <v>10</v>
      </c>
      <c r="I5" s="8">
        <v>45660</v>
      </c>
    </row>
    <row r="6" spans="1:9" ht="15" x14ac:dyDescent="0.25">
      <c r="B6" s="7">
        <v>1002</v>
      </c>
      <c r="C6" s="7" t="s">
        <v>11</v>
      </c>
      <c r="D6" s="7" t="s">
        <v>12</v>
      </c>
      <c r="E6" s="7" t="s">
        <v>13</v>
      </c>
      <c r="F6" s="7">
        <v>800</v>
      </c>
      <c r="G6" s="7" t="s">
        <v>13</v>
      </c>
      <c r="H6" s="7" t="s">
        <v>14</v>
      </c>
      <c r="I6" s="9">
        <v>45691</v>
      </c>
    </row>
    <row r="7" spans="1:9" ht="15" x14ac:dyDescent="0.25">
      <c r="B7" s="6">
        <v>1003</v>
      </c>
      <c r="C7" s="6" t="s">
        <v>15</v>
      </c>
      <c r="D7" s="6" t="s">
        <v>16</v>
      </c>
      <c r="E7" s="6">
        <v>1</v>
      </c>
      <c r="F7" s="6">
        <v>3500</v>
      </c>
      <c r="G7" s="6">
        <v>3500</v>
      </c>
      <c r="H7" s="6" t="s">
        <v>17</v>
      </c>
      <c r="I7" s="8">
        <v>45719</v>
      </c>
    </row>
    <row r="8" spans="1:9" ht="15" x14ac:dyDescent="0.25">
      <c r="B8" s="7">
        <v>1004</v>
      </c>
      <c r="C8" s="7" t="s">
        <v>18</v>
      </c>
      <c r="D8" s="7" t="s">
        <v>9</v>
      </c>
      <c r="E8" s="7">
        <v>4</v>
      </c>
      <c r="F8" s="7" t="s">
        <v>13</v>
      </c>
      <c r="G8" s="7" t="s">
        <v>13</v>
      </c>
      <c r="H8" s="7" t="s">
        <v>19</v>
      </c>
      <c r="I8" s="9">
        <v>45750</v>
      </c>
    </row>
    <row r="9" spans="1:9" ht="15" x14ac:dyDescent="0.25">
      <c r="B9" s="6">
        <v>1005</v>
      </c>
      <c r="C9" s="6" t="s">
        <v>20</v>
      </c>
      <c r="D9" s="6" t="s">
        <v>21</v>
      </c>
      <c r="E9" s="6">
        <v>2</v>
      </c>
      <c r="F9" s="6">
        <v>2500</v>
      </c>
      <c r="G9" s="6">
        <v>5000</v>
      </c>
      <c r="H9" s="6" t="s">
        <v>10</v>
      </c>
      <c r="I9" s="8">
        <v>45780</v>
      </c>
    </row>
    <row r="10" spans="1:9" ht="15" x14ac:dyDescent="0.25">
      <c r="B10" s="7">
        <v>1006</v>
      </c>
      <c r="C10" s="7" t="s">
        <v>22</v>
      </c>
      <c r="D10" s="7" t="s">
        <v>9</v>
      </c>
      <c r="E10" s="7">
        <v>2</v>
      </c>
      <c r="F10" s="7">
        <v>7000</v>
      </c>
      <c r="G10" s="7">
        <v>14000</v>
      </c>
      <c r="H10" s="7" t="s">
        <v>13</v>
      </c>
      <c r="I10" s="9">
        <v>45811</v>
      </c>
    </row>
    <row r="11" spans="1:9" ht="15" x14ac:dyDescent="0.25">
      <c r="B11" s="6">
        <v>1007</v>
      </c>
      <c r="C11" s="6" t="s">
        <v>23</v>
      </c>
      <c r="D11" s="6" t="s">
        <v>12</v>
      </c>
      <c r="E11" s="6">
        <v>1</v>
      </c>
      <c r="F11" s="6" t="s">
        <v>13</v>
      </c>
      <c r="G11" s="6" t="s">
        <v>13</v>
      </c>
      <c r="H11" s="6" t="s">
        <v>14</v>
      </c>
      <c r="I11" s="8">
        <v>45841</v>
      </c>
    </row>
    <row r="12" spans="1:9" ht="15" x14ac:dyDescent="0.25">
      <c r="B12" s="7">
        <v>1008</v>
      </c>
      <c r="C12" s="7" t="s">
        <v>24</v>
      </c>
      <c r="D12" s="7" t="s">
        <v>16</v>
      </c>
      <c r="E12" s="7">
        <v>3</v>
      </c>
      <c r="F12" s="7">
        <v>4500</v>
      </c>
      <c r="G12" s="7">
        <v>13500</v>
      </c>
      <c r="H12" s="7" t="s">
        <v>17</v>
      </c>
      <c r="I12" s="9">
        <v>45872</v>
      </c>
    </row>
    <row r="13" spans="1:9" ht="15" x14ac:dyDescent="0.25">
      <c r="B13" s="6">
        <v>1009</v>
      </c>
      <c r="C13" s="6" t="s">
        <v>25</v>
      </c>
      <c r="D13" s="6" t="s">
        <v>26</v>
      </c>
      <c r="E13" s="6" t="s">
        <v>13</v>
      </c>
      <c r="F13" s="6">
        <v>6000</v>
      </c>
      <c r="G13" s="6" t="s">
        <v>13</v>
      </c>
      <c r="H13" s="6" t="s">
        <v>10</v>
      </c>
      <c r="I13" s="8">
        <v>45903</v>
      </c>
    </row>
    <row r="14" spans="1:9" ht="15" x14ac:dyDescent="0.25">
      <c r="B14" s="7">
        <v>1010</v>
      </c>
      <c r="C14" s="7" t="s">
        <v>27</v>
      </c>
      <c r="D14" s="7" t="s">
        <v>12</v>
      </c>
      <c r="E14" s="7">
        <v>2</v>
      </c>
      <c r="F14" s="7">
        <v>1500</v>
      </c>
      <c r="G14" s="7">
        <v>3000</v>
      </c>
      <c r="H14" s="7" t="s">
        <v>19</v>
      </c>
      <c r="I14" s="9">
        <v>45933</v>
      </c>
    </row>
    <row r="15" spans="1:9" ht="15" x14ac:dyDescent="0.25">
      <c r="B15" s="6">
        <v>1011</v>
      </c>
      <c r="C15" s="6" t="s">
        <v>28</v>
      </c>
      <c r="D15" s="6" t="s">
        <v>9</v>
      </c>
      <c r="E15" s="6">
        <v>5</v>
      </c>
      <c r="F15" s="6" t="s">
        <v>13</v>
      </c>
      <c r="G15" s="6" t="s">
        <v>13</v>
      </c>
      <c r="H15" s="6" t="s">
        <v>17</v>
      </c>
      <c r="I15" s="8">
        <v>45964</v>
      </c>
    </row>
    <row r="16" spans="1:9" ht="15" x14ac:dyDescent="0.25">
      <c r="B16" s="7">
        <v>1012</v>
      </c>
      <c r="C16" s="7" t="s">
        <v>29</v>
      </c>
      <c r="D16" s="7" t="s">
        <v>16</v>
      </c>
      <c r="E16" s="7">
        <v>1</v>
      </c>
      <c r="F16" s="7">
        <v>2200</v>
      </c>
      <c r="G16" s="7">
        <v>2200</v>
      </c>
      <c r="H16" s="7" t="s">
        <v>14</v>
      </c>
      <c r="I16" s="9">
        <v>45994</v>
      </c>
    </row>
    <row r="17" spans="2:9" ht="15" x14ac:dyDescent="0.25">
      <c r="B17" s="6">
        <v>1013</v>
      </c>
      <c r="C17" s="6" t="s">
        <v>30</v>
      </c>
      <c r="D17" s="6" t="s">
        <v>26</v>
      </c>
      <c r="E17" s="6">
        <v>2</v>
      </c>
      <c r="F17" s="6">
        <v>12000</v>
      </c>
      <c r="G17" s="6">
        <v>24000</v>
      </c>
      <c r="H17" s="6" t="s">
        <v>19</v>
      </c>
      <c r="I17" s="6" t="s">
        <v>31</v>
      </c>
    </row>
    <row r="18" spans="2:9" ht="15" x14ac:dyDescent="0.25">
      <c r="B18" s="7">
        <v>1014</v>
      </c>
      <c r="C18" s="7" t="s">
        <v>32</v>
      </c>
      <c r="D18" s="7" t="s">
        <v>12</v>
      </c>
      <c r="E18" s="7" t="s">
        <v>13</v>
      </c>
      <c r="F18" s="7">
        <v>900</v>
      </c>
      <c r="G18" s="7" t="s">
        <v>13</v>
      </c>
      <c r="H18" s="7" t="s">
        <v>10</v>
      </c>
      <c r="I18" s="7" t="s">
        <v>33</v>
      </c>
    </row>
    <row r="19" spans="2:9" ht="15" x14ac:dyDescent="0.25">
      <c r="B19" s="6">
        <v>1015</v>
      </c>
      <c r="C19" s="6" t="s">
        <v>34</v>
      </c>
      <c r="D19" s="6" t="s">
        <v>26</v>
      </c>
      <c r="E19" s="6">
        <v>3</v>
      </c>
      <c r="F19" s="6">
        <v>1800</v>
      </c>
      <c r="G19" s="6">
        <v>5400</v>
      </c>
      <c r="H19" s="6" t="s">
        <v>17</v>
      </c>
      <c r="I19" s="6" t="s">
        <v>35</v>
      </c>
    </row>
    <row r="20" spans="2:9" ht="15" x14ac:dyDescent="0.25">
      <c r="B20" s="7">
        <v>1016</v>
      </c>
      <c r="C20" s="7" t="s">
        <v>36</v>
      </c>
      <c r="D20" s="7" t="s">
        <v>16</v>
      </c>
      <c r="E20" s="7" t="s">
        <v>13</v>
      </c>
      <c r="F20" s="7">
        <v>1500</v>
      </c>
      <c r="G20" s="7" t="s">
        <v>13</v>
      </c>
      <c r="H20" s="7" t="s">
        <v>14</v>
      </c>
      <c r="I20" s="7" t="s">
        <v>37</v>
      </c>
    </row>
    <row r="21" spans="2:9" ht="15" x14ac:dyDescent="0.25">
      <c r="B21" s="6">
        <v>1017</v>
      </c>
      <c r="C21" s="6" t="s">
        <v>38</v>
      </c>
      <c r="D21" s="6" t="s">
        <v>39</v>
      </c>
      <c r="E21" s="6">
        <v>1</v>
      </c>
      <c r="F21" s="6">
        <v>8000</v>
      </c>
      <c r="G21" s="6">
        <v>8000</v>
      </c>
      <c r="H21" s="6" t="s">
        <v>19</v>
      </c>
      <c r="I21" s="6" t="s">
        <v>40</v>
      </c>
    </row>
    <row r="22" spans="2:9" ht="15" x14ac:dyDescent="0.25">
      <c r="B22" s="7">
        <v>1018</v>
      </c>
      <c r="C22" s="7" t="s">
        <v>41</v>
      </c>
      <c r="D22" s="7" t="s">
        <v>12</v>
      </c>
      <c r="E22" s="7">
        <v>2</v>
      </c>
      <c r="F22" s="7">
        <v>5500</v>
      </c>
      <c r="G22" s="7">
        <v>11000</v>
      </c>
      <c r="H22" s="7" t="s">
        <v>10</v>
      </c>
      <c r="I22" s="7" t="s">
        <v>42</v>
      </c>
    </row>
    <row r="23" spans="2:9" ht="15" x14ac:dyDescent="0.25">
      <c r="B23" s="6">
        <v>1019</v>
      </c>
      <c r="C23" s="6" t="s">
        <v>43</v>
      </c>
      <c r="D23" s="6" t="s">
        <v>9</v>
      </c>
      <c r="E23" s="6">
        <v>1</v>
      </c>
      <c r="F23" s="6">
        <v>20000</v>
      </c>
      <c r="G23" s="6">
        <v>20000</v>
      </c>
      <c r="H23" s="6" t="s">
        <v>17</v>
      </c>
      <c r="I23" s="6" t="s">
        <v>44</v>
      </c>
    </row>
    <row r="24" spans="2:9" ht="15" x14ac:dyDescent="0.25">
      <c r="B24" s="7">
        <v>1020</v>
      </c>
      <c r="C24" s="7" t="s">
        <v>45</v>
      </c>
      <c r="D24" s="7" t="s">
        <v>12</v>
      </c>
      <c r="E24" s="7" t="s">
        <v>13</v>
      </c>
      <c r="F24" s="7">
        <v>1200</v>
      </c>
      <c r="G24" s="7" t="s">
        <v>13</v>
      </c>
      <c r="H24" s="7" t="s">
        <v>14</v>
      </c>
      <c r="I24" s="7" t="s">
        <v>46</v>
      </c>
    </row>
    <row r="25" spans="2:9" ht="15" x14ac:dyDescent="0.25">
      <c r="B25" s="6">
        <v>1021</v>
      </c>
      <c r="C25" s="6" t="s">
        <v>47</v>
      </c>
      <c r="D25" s="6" t="s">
        <v>16</v>
      </c>
      <c r="E25" s="6">
        <v>2</v>
      </c>
      <c r="F25" s="6">
        <v>4000</v>
      </c>
      <c r="G25" s="6">
        <v>8000</v>
      </c>
      <c r="H25" s="6" t="s">
        <v>19</v>
      </c>
      <c r="I25" s="6" t="s">
        <v>48</v>
      </c>
    </row>
    <row r="26" spans="2:9" ht="15" x14ac:dyDescent="0.25">
      <c r="B26" s="7">
        <v>1022</v>
      </c>
      <c r="C26" s="7" t="s">
        <v>49</v>
      </c>
      <c r="D26" s="7" t="s">
        <v>9</v>
      </c>
      <c r="E26" s="7" t="s">
        <v>13</v>
      </c>
      <c r="F26" s="7">
        <v>15000</v>
      </c>
      <c r="G26" s="7" t="s">
        <v>13</v>
      </c>
      <c r="H26" s="7" t="s">
        <v>10</v>
      </c>
      <c r="I26" s="7" t="s">
        <v>50</v>
      </c>
    </row>
    <row r="27" spans="2:9" ht="15" x14ac:dyDescent="0.25">
      <c r="B27" s="6">
        <v>1023</v>
      </c>
      <c r="C27" s="6" t="s">
        <v>51</v>
      </c>
      <c r="D27" s="6" t="s">
        <v>26</v>
      </c>
      <c r="E27" s="6">
        <v>1</v>
      </c>
      <c r="F27" s="6">
        <v>2500</v>
      </c>
      <c r="G27" s="6">
        <v>2500</v>
      </c>
      <c r="H27" s="6" t="s">
        <v>17</v>
      </c>
      <c r="I27" s="6" t="s">
        <v>52</v>
      </c>
    </row>
    <row r="28" spans="2:9" ht="15" x14ac:dyDescent="0.25">
      <c r="B28" s="7">
        <v>1024</v>
      </c>
      <c r="C28" s="7" t="s">
        <v>32</v>
      </c>
      <c r="D28" s="7" t="s">
        <v>12</v>
      </c>
      <c r="E28" s="7">
        <v>3</v>
      </c>
      <c r="F28" s="7" t="s">
        <v>13</v>
      </c>
      <c r="G28" s="7" t="s">
        <v>13</v>
      </c>
      <c r="H28" s="7" t="s">
        <v>14</v>
      </c>
      <c r="I28" s="7" t="s">
        <v>53</v>
      </c>
    </row>
    <row r="29" spans="2:9" ht="15" x14ac:dyDescent="0.25">
      <c r="B29" s="6">
        <v>1025</v>
      </c>
      <c r="C29" s="6" t="s">
        <v>54</v>
      </c>
      <c r="D29" s="6" t="s">
        <v>9</v>
      </c>
      <c r="E29" s="6">
        <v>1</v>
      </c>
      <c r="F29" s="6">
        <v>40000</v>
      </c>
      <c r="G29" s="6">
        <v>40000</v>
      </c>
      <c r="H29" s="6" t="s">
        <v>19</v>
      </c>
      <c r="I29" s="6" t="s">
        <v>55</v>
      </c>
    </row>
    <row r="30" spans="2:9" ht="15" x14ac:dyDescent="0.25">
      <c r="B30" s="3">
        <v>1026</v>
      </c>
      <c r="C30" s="3" t="s">
        <v>56</v>
      </c>
      <c r="D30" s="3" t="s">
        <v>16</v>
      </c>
      <c r="E30" s="3">
        <v>5</v>
      </c>
      <c r="F30" s="3">
        <v>200</v>
      </c>
      <c r="G30" s="3">
        <v>1000</v>
      </c>
      <c r="H30" s="3" t="s">
        <v>10</v>
      </c>
      <c r="I30" s="3" t="s">
        <v>57</v>
      </c>
    </row>
    <row r="31" spans="2:9" ht="15" x14ac:dyDescent="0.25">
      <c r="B31" s="6">
        <v>1027</v>
      </c>
      <c r="C31" s="6" t="s">
        <v>58</v>
      </c>
      <c r="D31" s="6" t="s">
        <v>39</v>
      </c>
      <c r="E31" s="6">
        <v>1</v>
      </c>
      <c r="F31" s="6">
        <v>55000</v>
      </c>
      <c r="G31" s="6">
        <v>55000</v>
      </c>
      <c r="H31" s="6" t="s">
        <v>17</v>
      </c>
      <c r="I31" s="6" t="s">
        <v>59</v>
      </c>
    </row>
    <row r="32" spans="2:9" ht="15" x14ac:dyDescent="0.25">
      <c r="B32" s="3">
        <v>1028</v>
      </c>
      <c r="C32" s="3" t="s">
        <v>23</v>
      </c>
      <c r="D32" s="3" t="s">
        <v>12</v>
      </c>
      <c r="E32" s="3" t="s">
        <v>13</v>
      </c>
      <c r="F32" s="3">
        <v>50000</v>
      </c>
      <c r="G32" s="3" t="s">
        <v>13</v>
      </c>
      <c r="H32" s="3" t="s">
        <v>14</v>
      </c>
      <c r="I32" s="3" t="s">
        <v>60</v>
      </c>
    </row>
    <row r="33" spans="1:9" ht="15" x14ac:dyDescent="0.25">
      <c r="B33" s="6">
        <v>1029</v>
      </c>
      <c r="C33" s="6" t="s">
        <v>61</v>
      </c>
      <c r="D33" s="6" t="s">
        <v>26</v>
      </c>
      <c r="E33" s="6">
        <v>2</v>
      </c>
      <c r="F33" s="6">
        <v>12000</v>
      </c>
      <c r="G33" s="6">
        <v>24000</v>
      </c>
      <c r="H33" s="6" t="s">
        <v>19</v>
      </c>
      <c r="I33" s="6" t="s">
        <v>62</v>
      </c>
    </row>
    <row r="34" spans="1:9" ht="15" x14ac:dyDescent="0.25">
      <c r="B34" s="3">
        <v>1030</v>
      </c>
      <c r="C34" s="3" t="s">
        <v>63</v>
      </c>
      <c r="D34" s="3" t="s">
        <v>9</v>
      </c>
      <c r="E34" s="3">
        <v>1</v>
      </c>
      <c r="F34" s="3">
        <v>70000</v>
      </c>
      <c r="G34" s="3">
        <v>70000</v>
      </c>
      <c r="H34" s="3" t="s">
        <v>10</v>
      </c>
      <c r="I34" s="3" t="s">
        <v>64</v>
      </c>
    </row>
    <row r="36" spans="1:9" ht="15" x14ac:dyDescent="0.25">
      <c r="B36" s="18" t="s">
        <v>88</v>
      </c>
      <c r="C36" s="36">
        <v>1015</v>
      </c>
    </row>
    <row r="37" spans="1:9" ht="15" x14ac:dyDescent="0.25">
      <c r="B37" s="37" t="s">
        <v>5</v>
      </c>
      <c r="C37" s="19">
        <f>VLOOKUP(C36,B5:I34,6,FALSE)</f>
        <v>5400</v>
      </c>
    </row>
    <row r="40" spans="1:9" ht="15" x14ac:dyDescent="0.25">
      <c r="A40" s="40" t="s">
        <v>71</v>
      </c>
      <c r="B40" s="39" t="s">
        <v>86</v>
      </c>
    </row>
    <row r="42" spans="1:9" ht="15" x14ac:dyDescent="0.25">
      <c r="B42" s="18" t="s">
        <v>88</v>
      </c>
      <c r="C42" s="36">
        <v>1027</v>
      </c>
    </row>
    <row r="43" spans="1:9" ht="15" x14ac:dyDescent="0.25">
      <c r="B43" s="37" t="s">
        <v>2</v>
      </c>
      <c r="C43" s="19" t="str">
        <f>INDEX(D4:D34,MATCH(C42,B4:B34,0))</f>
        <v>Furniture</v>
      </c>
    </row>
    <row r="46" spans="1:9" ht="15" x14ac:dyDescent="0.25">
      <c r="A46" s="39" t="s">
        <v>72</v>
      </c>
      <c r="B46" s="39" t="s">
        <v>87</v>
      </c>
    </row>
    <row r="48" spans="1:9" ht="15" x14ac:dyDescent="0.2">
      <c r="B48" s="20" t="s">
        <v>108</v>
      </c>
    </row>
    <row r="49" spans="2:2" ht="15" x14ac:dyDescent="0.2">
      <c r="B49" s="20" t="s">
        <v>109</v>
      </c>
    </row>
    <row r="51" spans="2:2" ht="15" x14ac:dyDescent="0.2">
      <c r="B51" s="20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0B0F-0F3C-43FF-80B2-F9AF62BFA996}">
  <dimension ref="A1:B24"/>
  <sheetViews>
    <sheetView workbookViewId="0"/>
  </sheetViews>
  <sheetFormatPr defaultRowHeight="12.75" x14ac:dyDescent="0.2"/>
  <cols>
    <col min="1" max="1" width="2.42578125" bestFit="1" customWidth="1"/>
    <col min="2" max="2" width="64.42578125" bestFit="1" customWidth="1"/>
  </cols>
  <sheetData>
    <row r="1" spans="1:2" ht="15" x14ac:dyDescent="0.25">
      <c r="A1" s="21">
        <v>4</v>
      </c>
      <c r="B1" s="21" t="s">
        <v>89</v>
      </c>
    </row>
    <row r="2" spans="1:2" ht="15" x14ac:dyDescent="0.25">
      <c r="A2" s="41" t="s">
        <v>70</v>
      </c>
      <c r="B2" s="42" t="s">
        <v>90</v>
      </c>
    </row>
    <row r="3" spans="1:2" ht="15" x14ac:dyDescent="0.25">
      <c r="A3" s="17"/>
      <c r="B3" s="14" t="s">
        <v>91</v>
      </c>
    </row>
    <row r="23" spans="1:2" ht="15" x14ac:dyDescent="0.25">
      <c r="A23" s="43" t="s">
        <v>71</v>
      </c>
      <c r="B23" s="43" t="s">
        <v>92</v>
      </c>
    </row>
    <row r="24" spans="1:2" ht="15" x14ac:dyDescent="0.25">
      <c r="A24" s="17"/>
      <c r="B24" s="14" t="s">
        <v>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8BC5-4E18-4ACB-94A7-4D9EEAA5DA30}">
  <sheetPr filterMode="1"/>
  <dimension ref="A1:J139"/>
  <sheetViews>
    <sheetView workbookViewId="0"/>
  </sheetViews>
  <sheetFormatPr defaultColWidth="25.85546875" defaultRowHeight="15" x14ac:dyDescent="0.25"/>
  <cols>
    <col min="1" max="1" width="4.7109375" style="14" bestFit="1" customWidth="1"/>
    <col min="2" max="2" width="26.5703125" style="14" customWidth="1"/>
    <col min="3" max="3" width="20.85546875" style="14" bestFit="1" customWidth="1"/>
    <col min="4" max="4" width="12.140625" style="14" bestFit="1" customWidth="1"/>
    <col min="5" max="5" width="8.7109375" style="14" bestFit="1" customWidth="1"/>
    <col min="6" max="6" width="14.42578125" style="14" bestFit="1" customWidth="1"/>
    <col min="7" max="7" width="13.7109375" style="14" bestFit="1" customWidth="1"/>
    <col min="8" max="8" width="16.85546875" style="14" bestFit="1" customWidth="1"/>
    <col min="9" max="9" width="11.28515625" style="14" bestFit="1" customWidth="1"/>
    <col min="10" max="10" width="13.42578125" style="14" bestFit="1" customWidth="1"/>
    <col min="11" max="11" width="11.140625" style="14" customWidth="1"/>
    <col min="12" max="12" width="11" style="14" customWidth="1"/>
    <col min="13" max="16384" width="25.85546875" style="14"/>
  </cols>
  <sheetData>
    <row r="1" spans="1:10" x14ac:dyDescent="0.25">
      <c r="A1" s="21">
        <v>5</v>
      </c>
      <c r="B1" s="21" t="s">
        <v>94</v>
      </c>
    </row>
    <row r="2" spans="1:10" x14ac:dyDescent="0.25">
      <c r="A2" s="40" t="s">
        <v>70</v>
      </c>
      <c r="B2" s="46" t="s">
        <v>95</v>
      </c>
    </row>
    <row r="3" spans="1:10" x14ac:dyDescent="0.25">
      <c r="A3" s="17"/>
      <c r="B3" s="14" t="s">
        <v>96</v>
      </c>
    </row>
    <row r="4" spans="1:10" x14ac:dyDescent="0.25">
      <c r="A4" s="17"/>
      <c r="B4" s="14" t="s">
        <v>97</v>
      </c>
    </row>
    <row r="5" spans="1:10" x14ac:dyDescent="0.25">
      <c r="A5" s="17"/>
    </row>
    <row r="6" spans="1:10" x14ac:dyDescent="0.25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105</v>
      </c>
    </row>
    <row r="7" spans="1:10" x14ac:dyDescent="0.25">
      <c r="B7" s="6">
        <v>1001</v>
      </c>
      <c r="C7" s="6" t="s">
        <v>8</v>
      </c>
      <c r="D7" s="6" t="s">
        <v>9</v>
      </c>
      <c r="E7" s="6">
        <v>3</v>
      </c>
      <c r="F7" s="6">
        <v>500</v>
      </c>
      <c r="G7" s="6">
        <v>1500</v>
      </c>
      <c r="H7" s="6" t="s">
        <v>10</v>
      </c>
      <c r="I7" s="8">
        <v>45660</v>
      </c>
      <c r="J7" s="6">
        <f>G7-(E7*F7*0.6)</f>
        <v>600</v>
      </c>
    </row>
    <row r="8" spans="1:10" x14ac:dyDescent="0.25">
      <c r="B8" s="7">
        <v>1002</v>
      </c>
      <c r="C8" s="7" t="s">
        <v>11</v>
      </c>
      <c r="D8" s="7" t="s">
        <v>12</v>
      </c>
      <c r="E8" s="7">
        <v>2</v>
      </c>
      <c r="F8" s="7">
        <v>800</v>
      </c>
      <c r="G8" s="7">
        <v>16400</v>
      </c>
      <c r="H8" s="7" t="s">
        <v>14</v>
      </c>
      <c r="I8" s="9">
        <v>45691</v>
      </c>
      <c r="J8" s="7">
        <f t="shared" ref="J8:J36" si="0">G8-(E8*F8*0.6)</f>
        <v>15440</v>
      </c>
    </row>
    <row r="9" spans="1:10" x14ac:dyDescent="0.25">
      <c r="B9" s="6">
        <v>1003</v>
      </c>
      <c r="C9" s="6" t="s">
        <v>15</v>
      </c>
      <c r="D9" s="6" t="s">
        <v>16</v>
      </c>
      <c r="E9" s="6">
        <v>1</v>
      </c>
      <c r="F9" s="6">
        <v>3500</v>
      </c>
      <c r="G9" s="6">
        <v>3500</v>
      </c>
      <c r="H9" s="6" t="s">
        <v>17</v>
      </c>
      <c r="I9" s="8">
        <v>45719</v>
      </c>
      <c r="J9" s="6">
        <f t="shared" si="0"/>
        <v>1400</v>
      </c>
    </row>
    <row r="10" spans="1:10" x14ac:dyDescent="0.25">
      <c r="B10" s="7">
        <v>1004</v>
      </c>
      <c r="C10" s="7" t="s">
        <v>18</v>
      </c>
      <c r="D10" s="7" t="s">
        <v>9</v>
      </c>
      <c r="E10" s="7">
        <v>4</v>
      </c>
      <c r="F10" s="7">
        <v>12619</v>
      </c>
      <c r="G10" s="7">
        <v>16400</v>
      </c>
      <c r="H10" s="7" t="s">
        <v>19</v>
      </c>
      <c r="I10" s="9">
        <v>45750</v>
      </c>
      <c r="J10" s="7">
        <f t="shared" si="0"/>
        <v>-13885.599999999999</v>
      </c>
    </row>
    <row r="11" spans="1:10" x14ac:dyDescent="0.25">
      <c r="B11" s="6">
        <v>1005</v>
      </c>
      <c r="C11" s="6" t="s">
        <v>20</v>
      </c>
      <c r="D11" s="6" t="s">
        <v>21</v>
      </c>
      <c r="E11" s="6">
        <v>2</v>
      </c>
      <c r="F11" s="6">
        <v>2500</v>
      </c>
      <c r="G11" s="6">
        <v>5000</v>
      </c>
      <c r="H11" s="6" t="s">
        <v>10</v>
      </c>
      <c r="I11" s="8">
        <v>45780</v>
      </c>
      <c r="J11" s="6">
        <f t="shared" si="0"/>
        <v>2000</v>
      </c>
    </row>
    <row r="12" spans="1:10" x14ac:dyDescent="0.25">
      <c r="B12" s="7">
        <v>1006</v>
      </c>
      <c r="C12" s="7" t="s">
        <v>22</v>
      </c>
      <c r="D12" s="7" t="s">
        <v>9</v>
      </c>
      <c r="E12" s="7">
        <v>2</v>
      </c>
      <c r="F12" s="7">
        <v>7000</v>
      </c>
      <c r="G12" s="7">
        <v>14000</v>
      </c>
      <c r="H12" s="7" t="s">
        <v>13</v>
      </c>
      <c r="I12" s="9">
        <v>45811</v>
      </c>
      <c r="J12" s="7">
        <f t="shared" si="0"/>
        <v>5600</v>
      </c>
    </row>
    <row r="13" spans="1:10" x14ac:dyDescent="0.25">
      <c r="B13" s="6">
        <v>1007</v>
      </c>
      <c r="C13" s="6" t="s">
        <v>23</v>
      </c>
      <c r="D13" s="6" t="s">
        <v>12</v>
      </c>
      <c r="E13" s="6">
        <v>1</v>
      </c>
      <c r="F13" s="6">
        <v>12619</v>
      </c>
      <c r="G13" s="6">
        <v>16400</v>
      </c>
      <c r="H13" s="6" t="s">
        <v>14</v>
      </c>
      <c r="I13" s="8">
        <v>45841</v>
      </c>
      <c r="J13" s="6">
        <f t="shared" si="0"/>
        <v>8828.6</v>
      </c>
    </row>
    <row r="14" spans="1:10" x14ac:dyDescent="0.25">
      <c r="B14" s="7">
        <v>1008</v>
      </c>
      <c r="C14" s="7" t="s">
        <v>24</v>
      </c>
      <c r="D14" s="7" t="s">
        <v>16</v>
      </c>
      <c r="E14" s="7">
        <v>3</v>
      </c>
      <c r="F14" s="7">
        <v>4500</v>
      </c>
      <c r="G14" s="7">
        <v>13500</v>
      </c>
      <c r="H14" s="7" t="s">
        <v>17</v>
      </c>
      <c r="I14" s="9">
        <v>45872</v>
      </c>
      <c r="J14" s="7">
        <f t="shared" si="0"/>
        <v>5400</v>
      </c>
    </row>
    <row r="15" spans="1:10" x14ac:dyDescent="0.25">
      <c r="B15" s="6">
        <v>1009</v>
      </c>
      <c r="C15" s="6" t="s">
        <v>25</v>
      </c>
      <c r="D15" s="6" t="s">
        <v>26</v>
      </c>
      <c r="E15" s="6">
        <v>2</v>
      </c>
      <c r="F15" s="6">
        <v>6000</v>
      </c>
      <c r="G15" s="6">
        <v>16400</v>
      </c>
      <c r="H15" s="6" t="s">
        <v>10</v>
      </c>
      <c r="I15" s="8">
        <v>45903</v>
      </c>
      <c r="J15" s="6">
        <f t="shared" si="0"/>
        <v>9200</v>
      </c>
    </row>
    <row r="16" spans="1:10" x14ac:dyDescent="0.25">
      <c r="B16" s="7">
        <v>1010</v>
      </c>
      <c r="C16" s="7" t="s">
        <v>27</v>
      </c>
      <c r="D16" s="7" t="s">
        <v>12</v>
      </c>
      <c r="E16" s="7">
        <v>2</v>
      </c>
      <c r="F16" s="7">
        <v>1500</v>
      </c>
      <c r="G16" s="7">
        <v>3000</v>
      </c>
      <c r="H16" s="7" t="s">
        <v>19</v>
      </c>
      <c r="I16" s="9">
        <v>45933</v>
      </c>
      <c r="J16" s="7">
        <f t="shared" si="0"/>
        <v>1200</v>
      </c>
    </row>
    <row r="17" spans="2:10" x14ac:dyDescent="0.25">
      <c r="B17" s="6">
        <v>1011</v>
      </c>
      <c r="C17" s="6" t="s">
        <v>28</v>
      </c>
      <c r="D17" s="6" t="s">
        <v>9</v>
      </c>
      <c r="E17" s="6">
        <v>5</v>
      </c>
      <c r="F17" s="6">
        <v>12619</v>
      </c>
      <c r="G17" s="6">
        <v>16400</v>
      </c>
      <c r="H17" s="6" t="s">
        <v>17</v>
      </c>
      <c r="I17" s="8">
        <v>45964</v>
      </c>
      <c r="J17" s="6">
        <f t="shared" si="0"/>
        <v>-21457</v>
      </c>
    </row>
    <row r="18" spans="2:10" x14ac:dyDescent="0.25">
      <c r="B18" s="7">
        <v>1012</v>
      </c>
      <c r="C18" s="7" t="s">
        <v>29</v>
      </c>
      <c r="D18" s="7" t="s">
        <v>16</v>
      </c>
      <c r="E18" s="7">
        <v>1</v>
      </c>
      <c r="F18" s="7">
        <v>2200</v>
      </c>
      <c r="G18" s="7">
        <v>2200</v>
      </c>
      <c r="H18" s="7" t="s">
        <v>14</v>
      </c>
      <c r="I18" s="9">
        <v>45994</v>
      </c>
      <c r="J18" s="7">
        <f t="shared" si="0"/>
        <v>880</v>
      </c>
    </row>
    <row r="19" spans="2:10" x14ac:dyDescent="0.25">
      <c r="B19" s="6">
        <v>1013</v>
      </c>
      <c r="C19" s="6" t="s">
        <v>30</v>
      </c>
      <c r="D19" s="6" t="s">
        <v>26</v>
      </c>
      <c r="E19" s="6">
        <v>2</v>
      </c>
      <c r="F19" s="6">
        <v>12000</v>
      </c>
      <c r="G19" s="6">
        <v>24000</v>
      </c>
      <c r="H19" s="6" t="s">
        <v>19</v>
      </c>
      <c r="I19" s="6" t="s">
        <v>31</v>
      </c>
      <c r="J19" s="6">
        <f t="shared" si="0"/>
        <v>9600</v>
      </c>
    </row>
    <row r="20" spans="2:10" x14ac:dyDescent="0.25">
      <c r="B20" s="7">
        <v>1014</v>
      </c>
      <c r="C20" s="7" t="s">
        <v>32</v>
      </c>
      <c r="D20" s="7" t="s">
        <v>12</v>
      </c>
      <c r="E20" s="7">
        <v>2</v>
      </c>
      <c r="F20" s="7">
        <v>900</v>
      </c>
      <c r="G20" s="7">
        <v>16400</v>
      </c>
      <c r="H20" s="7" t="s">
        <v>10</v>
      </c>
      <c r="I20" s="7" t="s">
        <v>33</v>
      </c>
      <c r="J20" s="7">
        <f t="shared" si="0"/>
        <v>15320</v>
      </c>
    </row>
    <row r="21" spans="2:10" x14ac:dyDescent="0.25">
      <c r="B21" s="6">
        <v>1015</v>
      </c>
      <c r="C21" s="6" t="s">
        <v>34</v>
      </c>
      <c r="D21" s="6" t="s">
        <v>26</v>
      </c>
      <c r="E21" s="6">
        <v>3</v>
      </c>
      <c r="F21" s="6">
        <v>1800</v>
      </c>
      <c r="G21" s="6">
        <v>5400</v>
      </c>
      <c r="H21" s="6" t="s">
        <v>17</v>
      </c>
      <c r="I21" s="6" t="s">
        <v>35</v>
      </c>
      <c r="J21" s="6">
        <f t="shared" si="0"/>
        <v>2160</v>
      </c>
    </row>
    <row r="22" spans="2:10" x14ac:dyDescent="0.25">
      <c r="B22" s="7">
        <v>1016</v>
      </c>
      <c r="C22" s="7" t="s">
        <v>36</v>
      </c>
      <c r="D22" s="7" t="s">
        <v>16</v>
      </c>
      <c r="E22" s="7">
        <v>2</v>
      </c>
      <c r="F22" s="7">
        <v>1500</v>
      </c>
      <c r="G22" s="7">
        <v>16400</v>
      </c>
      <c r="H22" s="7" t="s">
        <v>14</v>
      </c>
      <c r="I22" s="7" t="s">
        <v>37</v>
      </c>
      <c r="J22" s="7">
        <f t="shared" si="0"/>
        <v>14600</v>
      </c>
    </row>
    <row r="23" spans="2:10" x14ac:dyDescent="0.25">
      <c r="B23" s="6">
        <v>1017</v>
      </c>
      <c r="C23" s="6" t="s">
        <v>38</v>
      </c>
      <c r="D23" s="6" t="s">
        <v>39</v>
      </c>
      <c r="E23" s="6">
        <v>1</v>
      </c>
      <c r="F23" s="6">
        <v>8000</v>
      </c>
      <c r="G23" s="6">
        <v>8000</v>
      </c>
      <c r="H23" s="6" t="s">
        <v>19</v>
      </c>
      <c r="I23" s="6" t="s">
        <v>40</v>
      </c>
      <c r="J23" s="6">
        <f t="shared" si="0"/>
        <v>3200</v>
      </c>
    </row>
    <row r="24" spans="2:10" x14ac:dyDescent="0.25">
      <c r="B24" s="7">
        <v>1018</v>
      </c>
      <c r="C24" s="7" t="s">
        <v>41</v>
      </c>
      <c r="D24" s="7" t="s">
        <v>12</v>
      </c>
      <c r="E24" s="7">
        <v>2</v>
      </c>
      <c r="F24" s="7">
        <v>5500</v>
      </c>
      <c r="G24" s="7">
        <v>11000</v>
      </c>
      <c r="H24" s="7" t="s">
        <v>10</v>
      </c>
      <c r="I24" s="7" t="s">
        <v>42</v>
      </c>
      <c r="J24" s="7">
        <f t="shared" si="0"/>
        <v>4400</v>
      </c>
    </row>
    <row r="25" spans="2:10" x14ac:dyDescent="0.25">
      <c r="B25" s="6">
        <v>1019</v>
      </c>
      <c r="C25" s="6" t="s">
        <v>43</v>
      </c>
      <c r="D25" s="6" t="s">
        <v>9</v>
      </c>
      <c r="E25" s="6">
        <v>1</v>
      </c>
      <c r="F25" s="6">
        <v>20000</v>
      </c>
      <c r="G25" s="6">
        <v>20000</v>
      </c>
      <c r="H25" s="6" t="s">
        <v>17</v>
      </c>
      <c r="I25" s="6" t="s">
        <v>44</v>
      </c>
      <c r="J25" s="6">
        <f t="shared" si="0"/>
        <v>8000</v>
      </c>
    </row>
    <row r="26" spans="2:10" x14ac:dyDescent="0.25">
      <c r="B26" s="7">
        <v>1020</v>
      </c>
      <c r="C26" s="7" t="s">
        <v>45</v>
      </c>
      <c r="D26" s="7" t="s">
        <v>12</v>
      </c>
      <c r="E26" s="7">
        <v>2</v>
      </c>
      <c r="F26" s="7">
        <v>1200</v>
      </c>
      <c r="G26" s="7">
        <v>16400</v>
      </c>
      <c r="H26" s="7" t="s">
        <v>14</v>
      </c>
      <c r="I26" s="7" t="s">
        <v>46</v>
      </c>
      <c r="J26" s="7">
        <f t="shared" si="0"/>
        <v>14960</v>
      </c>
    </row>
    <row r="27" spans="2:10" x14ac:dyDescent="0.25">
      <c r="B27" s="6">
        <v>1021</v>
      </c>
      <c r="C27" s="6" t="s">
        <v>47</v>
      </c>
      <c r="D27" s="6" t="s">
        <v>16</v>
      </c>
      <c r="E27" s="6">
        <v>2</v>
      </c>
      <c r="F27" s="6">
        <v>4000</v>
      </c>
      <c r="G27" s="6">
        <v>8000</v>
      </c>
      <c r="H27" s="6" t="s">
        <v>19</v>
      </c>
      <c r="I27" s="6" t="s">
        <v>48</v>
      </c>
      <c r="J27" s="6">
        <f t="shared" si="0"/>
        <v>3200</v>
      </c>
    </row>
    <row r="28" spans="2:10" x14ac:dyDescent="0.25">
      <c r="B28" s="7">
        <v>1022</v>
      </c>
      <c r="C28" s="7" t="s">
        <v>49</v>
      </c>
      <c r="D28" s="7" t="s">
        <v>9</v>
      </c>
      <c r="E28" s="7">
        <v>2</v>
      </c>
      <c r="F28" s="7">
        <v>15000</v>
      </c>
      <c r="G28" s="7">
        <v>16400</v>
      </c>
      <c r="H28" s="7" t="s">
        <v>10</v>
      </c>
      <c r="I28" s="7" t="s">
        <v>50</v>
      </c>
      <c r="J28" s="7">
        <f t="shared" si="0"/>
        <v>-1600</v>
      </c>
    </row>
    <row r="29" spans="2:10" x14ac:dyDescent="0.25">
      <c r="B29" s="6">
        <v>1023</v>
      </c>
      <c r="C29" s="6" t="s">
        <v>51</v>
      </c>
      <c r="D29" s="6" t="s">
        <v>26</v>
      </c>
      <c r="E29" s="6">
        <v>1</v>
      </c>
      <c r="F29" s="6">
        <v>2500</v>
      </c>
      <c r="G29" s="6">
        <v>2500</v>
      </c>
      <c r="H29" s="6" t="s">
        <v>17</v>
      </c>
      <c r="I29" s="6" t="s">
        <v>52</v>
      </c>
      <c r="J29" s="6">
        <f t="shared" si="0"/>
        <v>1000</v>
      </c>
    </row>
    <row r="30" spans="2:10" x14ac:dyDescent="0.25">
      <c r="B30" s="7">
        <v>1024</v>
      </c>
      <c r="C30" s="7" t="s">
        <v>32</v>
      </c>
      <c r="D30" s="7" t="s">
        <v>12</v>
      </c>
      <c r="E30" s="7">
        <v>3</v>
      </c>
      <c r="F30" s="7">
        <v>12619</v>
      </c>
      <c r="G30" s="7">
        <v>16400</v>
      </c>
      <c r="H30" s="7" t="s">
        <v>14</v>
      </c>
      <c r="I30" s="7" t="s">
        <v>53</v>
      </c>
      <c r="J30" s="7">
        <f t="shared" si="0"/>
        <v>-6314.2000000000007</v>
      </c>
    </row>
    <row r="31" spans="2:10" x14ac:dyDescent="0.25">
      <c r="B31" s="6">
        <v>1025</v>
      </c>
      <c r="C31" s="6" t="s">
        <v>54</v>
      </c>
      <c r="D31" s="6" t="s">
        <v>9</v>
      </c>
      <c r="E31" s="6">
        <v>1</v>
      </c>
      <c r="F31" s="6">
        <v>40000</v>
      </c>
      <c r="G31" s="6">
        <v>40000</v>
      </c>
      <c r="H31" s="6" t="s">
        <v>19</v>
      </c>
      <c r="I31" s="6" t="s">
        <v>55</v>
      </c>
      <c r="J31" s="6">
        <f t="shared" si="0"/>
        <v>16000</v>
      </c>
    </row>
    <row r="32" spans="2:10" x14ac:dyDescent="0.25">
      <c r="B32" s="3">
        <v>1026</v>
      </c>
      <c r="C32" s="3" t="s">
        <v>56</v>
      </c>
      <c r="D32" s="3" t="s">
        <v>16</v>
      </c>
      <c r="E32" s="3">
        <v>5</v>
      </c>
      <c r="F32" s="3">
        <v>200</v>
      </c>
      <c r="G32" s="3">
        <v>1000</v>
      </c>
      <c r="H32" s="3" t="s">
        <v>10</v>
      </c>
      <c r="I32" s="3" t="s">
        <v>57</v>
      </c>
      <c r="J32" s="3">
        <f t="shared" si="0"/>
        <v>400</v>
      </c>
    </row>
    <row r="33" spans="1:10" x14ac:dyDescent="0.25">
      <c r="B33" s="6">
        <v>1027</v>
      </c>
      <c r="C33" s="6" t="s">
        <v>58</v>
      </c>
      <c r="D33" s="6" t="s">
        <v>39</v>
      </c>
      <c r="E33" s="6">
        <v>1</v>
      </c>
      <c r="F33" s="6">
        <v>55000</v>
      </c>
      <c r="G33" s="6">
        <v>55000</v>
      </c>
      <c r="H33" s="6" t="s">
        <v>17</v>
      </c>
      <c r="I33" s="6" t="s">
        <v>59</v>
      </c>
      <c r="J33" s="6">
        <f t="shared" si="0"/>
        <v>22000</v>
      </c>
    </row>
    <row r="34" spans="1:10" x14ac:dyDescent="0.25">
      <c r="B34" s="3">
        <v>1028</v>
      </c>
      <c r="C34" s="3" t="s">
        <v>23</v>
      </c>
      <c r="D34" s="3" t="s">
        <v>12</v>
      </c>
      <c r="E34" s="3">
        <v>2</v>
      </c>
      <c r="F34" s="3">
        <v>50000</v>
      </c>
      <c r="G34" s="3">
        <v>16400</v>
      </c>
      <c r="H34" s="3" t="s">
        <v>14</v>
      </c>
      <c r="I34" s="3" t="s">
        <v>60</v>
      </c>
      <c r="J34" s="3">
        <f t="shared" si="0"/>
        <v>-43600</v>
      </c>
    </row>
    <row r="35" spans="1:10" x14ac:dyDescent="0.25">
      <c r="B35" s="6">
        <v>1029</v>
      </c>
      <c r="C35" s="6" t="s">
        <v>61</v>
      </c>
      <c r="D35" s="6" t="s">
        <v>26</v>
      </c>
      <c r="E35" s="6">
        <v>2</v>
      </c>
      <c r="F35" s="6">
        <v>12000</v>
      </c>
      <c r="G35" s="6">
        <v>24000</v>
      </c>
      <c r="H35" s="6" t="s">
        <v>19</v>
      </c>
      <c r="I35" s="6" t="s">
        <v>62</v>
      </c>
      <c r="J35" s="6">
        <f t="shared" si="0"/>
        <v>9600</v>
      </c>
    </row>
    <row r="36" spans="1:10" x14ac:dyDescent="0.25">
      <c r="B36" s="3">
        <v>1030</v>
      </c>
      <c r="C36" s="3" t="s">
        <v>63</v>
      </c>
      <c r="D36" s="3" t="s">
        <v>9</v>
      </c>
      <c r="E36" s="3">
        <v>1</v>
      </c>
      <c r="F36" s="3">
        <v>70000</v>
      </c>
      <c r="G36" s="3">
        <v>70000</v>
      </c>
      <c r="H36" s="3" t="s">
        <v>10</v>
      </c>
      <c r="I36" s="3" t="s">
        <v>64</v>
      </c>
      <c r="J36" s="3">
        <f t="shared" si="0"/>
        <v>28000</v>
      </c>
    </row>
    <row r="37" spans="1:10" x14ac:dyDescent="0.25">
      <c r="E37" s="13"/>
      <c r="F37" s="13"/>
      <c r="G37" s="13"/>
    </row>
    <row r="38" spans="1:10" x14ac:dyDescent="0.25">
      <c r="A38" s="40" t="s">
        <v>71</v>
      </c>
      <c r="B38" s="46" t="s">
        <v>98</v>
      </c>
    </row>
    <row r="39" spans="1:10" x14ac:dyDescent="0.25">
      <c r="A39" s="17" t="s">
        <v>102</v>
      </c>
      <c r="B39" s="14" t="s">
        <v>99</v>
      </c>
    </row>
    <row r="41" spans="1:10" x14ac:dyDescent="0.25">
      <c r="B41" s="5" t="s">
        <v>0</v>
      </c>
      <c r="C41" s="5" t="s">
        <v>1</v>
      </c>
      <c r="D41" s="5" t="s">
        <v>2</v>
      </c>
      <c r="E41" s="5" t="s">
        <v>3</v>
      </c>
      <c r="F41" s="5" t="s">
        <v>4</v>
      </c>
      <c r="G41" s="5" t="s">
        <v>5</v>
      </c>
      <c r="H41" s="5" t="s">
        <v>6</v>
      </c>
      <c r="I41" s="5" t="s">
        <v>7</v>
      </c>
      <c r="J41" s="5" t="s">
        <v>105</v>
      </c>
    </row>
    <row r="42" spans="1:10" x14ac:dyDescent="0.25">
      <c r="B42" s="6">
        <v>1001</v>
      </c>
      <c r="C42" s="6" t="s">
        <v>8</v>
      </c>
      <c r="D42" s="6" t="s">
        <v>9</v>
      </c>
      <c r="E42" s="6">
        <v>3</v>
      </c>
      <c r="F42" s="6">
        <v>500</v>
      </c>
      <c r="G42" s="6">
        <v>1500</v>
      </c>
      <c r="H42" s="6" t="s">
        <v>10</v>
      </c>
      <c r="I42" s="8">
        <v>45660</v>
      </c>
      <c r="J42" s="6">
        <f>G42-(E42*F42*0.6)</f>
        <v>600</v>
      </c>
    </row>
    <row r="43" spans="1:10" x14ac:dyDescent="0.25">
      <c r="B43" s="7">
        <v>1002</v>
      </c>
      <c r="C43" s="7" t="s">
        <v>11</v>
      </c>
      <c r="D43" s="7" t="s">
        <v>12</v>
      </c>
      <c r="E43" s="7">
        <v>2</v>
      </c>
      <c r="F43" s="7">
        <v>800</v>
      </c>
      <c r="G43" s="7">
        <v>16400</v>
      </c>
      <c r="H43" s="7" t="s">
        <v>14</v>
      </c>
      <c r="I43" s="9">
        <v>45691</v>
      </c>
      <c r="J43" s="7">
        <f t="shared" ref="J43:J71" si="1">G43-(E43*F43*0.6)</f>
        <v>15440</v>
      </c>
    </row>
    <row r="44" spans="1:10" x14ac:dyDescent="0.25">
      <c r="B44" s="6">
        <v>1003</v>
      </c>
      <c r="C44" s="6" t="s">
        <v>15</v>
      </c>
      <c r="D44" s="6" t="s">
        <v>16</v>
      </c>
      <c r="E44" s="6">
        <v>1</v>
      </c>
      <c r="F44" s="6">
        <v>3500</v>
      </c>
      <c r="G44" s="6">
        <v>3500</v>
      </c>
      <c r="H44" s="6" t="s">
        <v>17</v>
      </c>
      <c r="I44" s="8">
        <v>45719</v>
      </c>
      <c r="J44" s="6">
        <f t="shared" si="1"/>
        <v>1400</v>
      </c>
    </row>
    <row r="45" spans="1:10" x14ac:dyDescent="0.25">
      <c r="B45" s="7">
        <v>1004</v>
      </c>
      <c r="C45" s="7" t="s">
        <v>18</v>
      </c>
      <c r="D45" s="7" t="s">
        <v>9</v>
      </c>
      <c r="E45" s="7">
        <v>4</v>
      </c>
      <c r="F45" s="7">
        <v>12619</v>
      </c>
      <c r="G45" s="7">
        <v>16400</v>
      </c>
      <c r="H45" s="7" t="s">
        <v>19</v>
      </c>
      <c r="I45" s="9">
        <v>45750</v>
      </c>
      <c r="J45" s="7">
        <f t="shared" si="1"/>
        <v>-13885.599999999999</v>
      </c>
    </row>
    <row r="46" spans="1:10" x14ac:dyDescent="0.25">
      <c r="B46" s="6">
        <v>1005</v>
      </c>
      <c r="C46" s="6" t="s">
        <v>20</v>
      </c>
      <c r="D46" s="6" t="s">
        <v>21</v>
      </c>
      <c r="E46" s="6">
        <v>2</v>
      </c>
      <c r="F46" s="6">
        <v>2500</v>
      </c>
      <c r="G46" s="6">
        <v>5000</v>
      </c>
      <c r="H46" s="6" t="s">
        <v>10</v>
      </c>
      <c r="I46" s="8">
        <v>45780</v>
      </c>
      <c r="J46" s="6">
        <f t="shared" si="1"/>
        <v>2000</v>
      </c>
    </row>
    <row r="47" spans="1:10" x14ac:dyDescent="0.25">
      <c r="B47" s="7">
        <v>1006</v>
      </c>
      <c r="C47" s="7" t="s">
        <v>22</v>
      </c>
      <c r="D47" s="7" t="s">
        <v>9</v>
      </c>
      <c r="E47" s="7">
        <v>2</v>
      </c>
      <c r="F47" s="7">
        <v>7000</v>
      </c>
      <c r="G47" s="7">
        <v>14000</v>
      </c>
      <c r="H47" s="7" t="s">
        <v>13</v>
      </c>
      <c r="I47" s="9">
        <v>45811</v>
      </c>
      <c r="J47" s="7">
        <f t="shared" si="1"/>
        <v>5600</v>
      </c>
    </row>
    <row r="48" spans="1:10" x14ac:dyDescent="0.25">
      <c r="B48" s="6">
        <v>1007</v>
      </c>
      <c r="C48" s="6" t="s">
        <v>23</v>
      </c>
      <c r="D48" s="6" t="s">
        <v>12</v>
      </c>
      <c r="E48" s="6">
        <v>1</v>
      </c>
      <c r="F48" s="6">
        <v>12619</v>
      </c>
      <c r="G48" s="6">
        <v>16400</v>
      </c>
      <c r="H48" s="6" t="s">
        <v>14</v>
      </c>
      <c r="I48" s="8">
        <v>45841</v>
      </c>
      <c r="J48" s="6">
        <f t="shared" si="1"/>
        <v>8828.6</v>
      </c>
    </row>
    <row r="49" spans="2:10" x14ac:dyDescent="0.25">
      <c r="B49" s="7">
        <v>1008</v>
      </c>
      <c r="C49" s="7" t="s">
        <v>24</v>
      </c>
      <c r="D49" s="7" t="s">
        <v>16</v>
      </c>
      <c r="E49" s="7">
        <v>3</v>
      </c>
      <c r="F49" s="7">
        <v>4500</v>
      </c>
      <c r="G49" s="7">
        <v>13500</v>
      </c>
      <c r="H49" s="7" t="s">
        <v>17</v>
      </c>
      <c r="I49" s="9">
        <v>45872</v>
      </c>
      <c r="J49" s="7">
        <f t="shared" si="1"/>
        <v>5400</v>
      </c>
    </row>
    <row r="50" spans="2:10" x14ac:dyDescent="0.25">
      <c r="B50" s="6">
        <v>1009</v>
      </c>
      <c r="C50" s="6" t="s">
        <v>25</v>
      </c>
      <c r="D50" s="6" t="s">
        <v>26</v>
      </c>
      <c r="E50" s="6">
        <v>2</v>
      </c>
      <c r="F50" s="6">
        <v>6000</v>
      </c>
      <c r="G50" s="6">
        <v>16400</v>
      </c>
      <c r="H50" s="6" t="s">
        <v>10</v>
      </c>
      <c r="I50" s="8">
        <v>45903</v>
      </c>
      <c r="J50" s="6">
        <f t="shared" si="1"/>
        <v>9200</v>
      </c>
    </row>
    <row r="51" spans="2:10" x14ac:dyDescent="0.25">
      <c r="B51" s="7">
        <v>1010</v>
      </c>
      <c r="C51" s="7" t="s">
        <v>27</v>
      </c>
      <c r="D51" s="7" t="s">
        <v>12</v>
      </c>
      <c r="E51" s="7">
        <v>2</v>
      </c>
      <c r="F51" s="7">
        <v>1500</v>
      </c>
      <c r="G51" s="7">
        <v>3000</v>
      </c>
      <c r="H51" s="7" t="s">
        <v>19</v>
      </c>
      <c r="I51" s="9">
        <v>45933</v>
      </c>
      <c r="J51" s="7">
        <f t="shared" si="1"/>
        <v>1200</v>
      </c>
    </row>
    <row r="52" spans="2:10" x14ac:dyDescent="0.25">
      <c r="B52" s="6">
        <v>1011</v>
      </c>
      <c r="C52" s="6" t="s">
        <v>28</v>
      </c>
      <c r="D52" s="6" t="s">
        <v>9</v>
      </c>
      <c r="E52" s="6">
        <v>5</v>
      </c>
      <c r="F52" s="6">
        <v>12619</v>
      </c>
      <c r="G52" s="6">
        <v>16400</v>
      </c>
      <c r="H52" s="6" t="s">
        <v>17</v>
      </c>
      <c r="I52" s="8">
        <v>45964</v>
      </c>
      <c r="J52" s="6">
        <f t="shared" si="1"/>
        <v>-21457</v>
      </c>
    </row>
    <row r="53" spans="2:10" x14ac:dyDescent="0.25">
      <c r="B53" s="7">
        <v>1012</v>
      </c>
      <c r="C53" s="7" t="s">
        <v>29</v>
      </c>
      <c r="D53" s="7" t="s">
        <v>16</v>
      </c>
      <c r="E53" s="7">
        <v>1</v>
      </c>
      <c r="F53" s="7">
        <v>2200</v>
      </c>
      <c r="G53" s="7">
        <v>2200</v>
      </c>
      <c r="H53" s="7" t="s">
        <v>14</v>
      </c>
      <c r="I53" s="9">
        <v>45994</v>
      </c>
      <c r="J53" s="7">
        <f t="shared" si="1"/>
        <v>880</v>
      </c>
    </row>
    <row r="54" spans="2:10" x14ac:dyDescent="0.25">
      <c r="B54" s="6">
        <v>1013</v>
      </c>
      <c r="C54" s="6" t="s">
        <v>30</v>
      </c>
      <c r="D54" s="6" t="s">
        <v>26</v>
      </c>
      <c r="E54" s="6">
        <v>2</v>
      </c>
      <c r="F54" s="6">
        <v>12000</v>
      </c>
      <c r="G54" s="6">
        <v>24000</v>
      </c>
      <c r="H54" s="6" t="s">
        <v>19</v>
      </c>
      <c r="I54" s="6" t="s">
        <v>31</v>
      </c>
      <c r="J54" s="6">
        <f t="shared" si="1"/>
        <v>9600</v>
      </c>
    </row>
    <row r="55" spans="2:10" x14ac:dyDescent="0.25">
      <c r="B55" s="7">
        <v>1014</v>
      </c>
      <c r="C55" s="7" t="s">
        <v>32</v>
      </c>
      <c r="D55" s="7" t="s">
        <v>12</v>
      </c>
      <c r="E55" s="7">
        <v>2</v>
      </c>
      <c r="F55" s="7">
        <v>900</v>
      </c>
      <c r="G55" s="7">
        <v>16400</v>
      </c>
      <c r="H55" s="7" t="s">
        <v>10</v>
      </c>
      <c r="I55" s="7" t="s">
        <v>33</v>
      </c>
      <c r="J55" s="7">
        <f t="shared" si="1"/>
        <v>15320</v>
      </c>
    </row>
    <row r="56" spans="2:10" x14ac:dyDescent="0.25">
      <c r="B56" s="6">
        <v>1015</v>
      </c>
      <c r="C56" s="6" t="s">
        <v>34</v>
      </c>
      <c r="D56" s="6" t="s">
        <v>26</v>
      </c>
      <c r="E56" s="6">
        <v>3</v>
      </c>
      <c r="F56" s="6">
        <v>1800</v>
      </c>
      <c r="G56" s="6">
        <v>5400</v>
      </c>
      <c r="H56" s="6" t="s">
        <v>17</v>
      </c>
      <c r="I56" s="6" t="s">
        <v>35</v>
      </c>
      <c r="J56" s="6">
        <f t="shared" si="1"/>
        <v>2160</v>
      </c>
    </row>
    <row r="57" spans="2:10" x14ac:dyDescent="0.25">
      <c r="B57" s="7">
        <v>1016</v>
      </c>
      <c r="C57" s="7" t="s">
        <v>36</v>
      </c>
      <c r="D57" s="7" t="s">
        <v>16</v>
      </c>
      <c r="E57" s="7">
        <v>2</v>
      </c>
      <c r="F57" s="7">
        <v>1500</v>
      </c>
      <c r="G57" s="7">
        <v>16400</v>
      </c>
      <c r="H57" s="7" t="s">
        <v>14</v>
      </c>
      <c r="I57" s="7" t="s">
        <v>37</v>
      </c>
      <c r="J57" s="7">
        <f t="shared" si="1"/>
        <v>14600</v>
      </c>
    </row>
    <row r="58" spans="2:10" x14ac:dyDescent="0.25">
      <c r="B58" s="6">
        <v>1017</v>
      </c>
      <c r="C58" s="6" t="s">
        <v>38</v>
      </c>
      <c r="D58" s="6" t="s">
        <v>39</v>
      </c>
      <c r="E58" s="6">
        <v>1</v>
      </c>
      <c r="F58" s="6">
        <v>8000</v>
      </c>
      <c r="G58" s="6">
        <v>8000</v>
      </c>
      <c r="H58" s="6" t="s">
        <v>19</v>
      </c>
      <c r="I58" s="6" t="s">
        <v>40</v>
      </c>
      <c r="J58" s="6">
        <f t="shared" si="1"/>
        <v>3200</v>
      </c>
    </row>
    <row r="59" spans="2:10" x14ac:dyDescent="0.25">
      <c r="B59" s="7">
        <v>1018</v>
      </c>
      <c r="C59" s="7" t="s">
        <v>41</v>
      </c>
      <c r="D59" s="7" t="s">
        <v>12</v>
      </c>
      <c r="E59" s="7">
        <v>2</v>
      </c>
      <c r="F59" s="7">
        <v>5500</v>
      </c>
      <c r="G59" s="7">
        <v>11000</v>
      </c>
      <c r="H59" s="7" t="s">
        <v>10</v>
      </c>
      <c r="I59" s="7" t="s">
        <v>42</v>
      </c>
      <c r="J59" s="7">
        <f t="shared" si="1"/>
        <v>4400</v>
      </c>
    </row>
    <row r="60" spans="2:10" x14ac:dyDescent="0.25">
      <c r="B60" s="6">
        <v>1019</v>
      </c>
      <c r="C60" s="6" t="s">
        <v>43</v>
      </c>
      <c r="D60" s="6" t="s">
        <v>9</v>
      </c>
      <c r="E60" s="6">
        <v>1</v>
      </c>
      <c r="F60" s="6">
        <v>20000</v>
      </c>
      <c r="G60" s="6">
        <v>20000</v>
      </c>
      <c r="H60" s="6" t="s">
        <v>17</v>
      </c>
      <c r="I60" s="6" t="s">
        <v>44</v>
      </c>
      <c r="J60" s="6">
        <f t="shared" si="1"/>
        <v>8000</v>
      </c>
    </row>
    <row r="61" spans="2:10" x14ac:dyDescent="0.25">
      <c r="B61" s="7">
        <v>1020</v>
      </c>
      <c r="C61" s="7" t="s">
        <v>45</v>
      </c>
      <c r="D61" s="7" t="s">
        <v>12</v>
      </c>
      <c r="E61" s="7">
        <v>2</v>
      </c>
      <c r="F61" s="7">
        <v>1200</v>
      </c>
      <c r="G61" s="7">
        <v>16400</v>
      </c>
      <c r="H61" s="7" t="s">
        <v>14</v>
      </c>
      <c r="I61" s="7" t="s">
        <v>46</v>
      </c>
      <c r="J61" s="7">
        <f t="shared" si="1"/>
        <v>14960</v>
      </c>
    </row>
    <row r="62" spans="2:10" x14ac:dyDescent="0.25">
      <c r="B62" s="6">
        <v>1021</v>
      </c>
      <c r="C62" s="6" t="s">
        <v>47</v>
      </c>
      <c r="D62" s="6" t="s">
        <v>16</v>
      </c>
      <c r="E62" s="6">
        <v>2</v>
      </c>
      <c r="F62" s="6">
        <v>4000</v>
      </c>
      <c r="G62" s="6">
        <v>8000</v>
      </c>
      <c r="H62" s="6" t="s">
        <v>19</v>
      </c>
      <c r="I62" s="6" t="s">
        <v>48</v>
      </c>
      <c r="J62" s="6">
        <f t="shared" si="1"/>
        <v>3200</v>
      </c>
    </row>
    <row r="63" spans="2:10" x14ac:dyDescent="0.25">
      <c r="B63" s="7">
        <v>1022</v>
      </c>
      <c r="C63" s="7" t="s">
        <v>49</v>
      </c>
      <c r="D63" s="7" t="s">
        <v>9</v>
      </c>
      <c r="E63" s="7">
        <v>2</v>
      </c>
      <c r="F63" s="7">
        <v>15000</v>
      </c>
      <c r="G63" s="7">
        <v>16400</v>
      </c>
      <c r="H63" s="7" t="s">
        <v>10</v>
      </c>
      <c r="I63" s="7" t="s">
        <v>50</v>
      </c>
      <c r="J63" s="7">
        <f t="shared" si="1"/>
        <v>-1600</v>
      </c>
    </row>
    <row r="64" spans="2:10" x14ac:dyDescent="0.25">
      <c r="B64" s="6">
        <v>1023</v>
      </c>
      <c r="C64" s="6" t="s">
        <v>51</v>
      </c>
      <c r="D64" s="6" t="s">
        <v>26</v>
      </c>
      <c r="E64" s="6">
        <v>1</v>
      </c>
      <c r="F64" s="6">
        <v>2500</v>
      </c>
      <c r="G64" s="6">
        <v>2500</v>
      </c>
      <c r="H64" s="6" t="s">
        <v>17</v>
      </c>
      <c r="I64" s="6" t="s">
        <v>52</v>
      </c>
      <c r="J64" s="6">
        <f t="shared" si="1"/>
        <v>1000</v>
      </c>
    </row>
    <row r="65" spans="1:10" x14ac:dyDescent="0.25">
      <c r="B65" s="7">
        <v>1024</v>
      </c>
      <c r="C65" s="7" t="s">
        <v>32</v>
      </c>
      <c r="D65" s="7" t="s">
        <v>12</v>
      </c>
      <c r="E65" s="7">
        <v>3</v>
      </c>
      <c r="F65" s="7">
        <v>12619</v>
      </c>
      <c r="G65" s="7">
        <v>16400</v>
      </c>
      <c r="H65" s="7" t="s">
        <v>14</v>
      </c>
      <c r="I65" s="7" t="s">
        <v>53</v>
      </c>
      <c r="J65" s="7">
        <f t="shared" si="1"/>
        <v>-6314.2000000000007</v>
      </c>
    </row>
    <row r="66" spans="1:10" x14ac:dyDescent="0.25">
      <c r="B66" s="6">
        <v>1025</v>
      </c>
      <c r="C66" s="6" t="s">
        <v>54</v>
      </c>
      <c r="D66" s="6" t="s">
        <v>9</v>
      </c>
      <c r="E66" s="6">
        <v>1</v>
      </c>
      <c r="F66" s="6">
        <v>40000</v>
      </c>
      <c r="G66" s="6">
        <v>40000</v>
      </c>
      <c r="H66" s="6" t="s">
        <v>19</v>
      </c>
      <c r="I66" s="6" t="s">
        <v>55</v>
      </c>
      <c r="J66" s="6">
        <f t="shared" si="1"/>
        <v>16000</v>
      </c>
    </row>
    <row r="67" spans="1:10" x14ac:dyDescent="0.25">
      <c r="B67" s="3">
        <v>1026</v>
      </c>
      <c r="C67" s="3" t="s">
        <v>56</v>
      </c>
      <c r="D67" s="3" t="s">
        <v>16</v>
      </c>
      <c r="E67" s="3">
        <v>5</v>
      </c>
      <c r="F67" s="3">
        <v>200</v>
      </c>
      <c r="G67" s="3">
        <v>1000</v>
      </c>
      <c r="H67" s="3" t="s">
        <v>10</v>
      </c>
      <c r="I67" s="3" t="s">
        <v>57</v>
      </c>
      <c r="J67" s="3">
        <f t="shared" si="1"/>
        <v>400</v>
      </c>
    </row>
    <row r="68" spans="1:10" x14ac:dyDescent="0.25">
      <c r="B68" s="6">
        <v>1027</v>
      </c>
      <c r="C68" s="6" t="s">
        <v>58</v>
      </c>
      <c r="D68" s="6" t="s">
        <v>39</v>
      </c>
      <c r="E68" s="6">
        <v>1</v>
      </c>
      <c r="F68" s="6">
        <v>55000</v>
      </c>
      <c r="G68" s="6">
        <v>55000</v>
      </c>
      <c r="H68" s="6" t="s">
        <v>17</v>
      </c>
      <c r="I68" s="6" t="s">
        <v>59</v>
      </c>
      <c r="J68" s="6">
        <f t="shared" si="1"/>
        <v>22000</v>
      </c>
    </row>
    <row r="69" spans="1:10" x14ac:dyDescent="0.25">
      <c r="B69" s="3">
        <v>1028</v>
      </c>
      <c r="C69" s="3" t="s">
        <v>23</v>
      </c>
      <c r="D69" s="3" t="s">
        <v>12</v>
      </c>
      <c r="E69" s="3">
        <v>2</v>
      </c>
      <c r="F69" s="3">
        <v>50000</v>
      </c>
      <c r="G69" s="3">
        <v>16400</v>
      </c>
      <c r="H69" s="3" t="s">
        <v>14</v>
      </c>
      <c r="I69" s="3" t="s">
        <v>60</v>
      </c>
      <c r="J69" s="3">
        <f t="shared" si="1"/>
        <v>-43600</v>
      </c>
    </row>
    <row r="70" spans="1:10" x14ac:dyDescent="0.25">
      <c r="B70" s="6">
        <v>1029</v>
      </c>
      <c r="C70" s="6" t="s">
        <v>61</v>
      </c>
      <c r="D70" s="6" t="s">
        <v>26</v>
      </c>
      <c r="E70" s="6">
        <v>2</v>
      </c>
      <c r="F70" s="6">
        <v>12000</v>
      </c>
      <c r="G70" s="6">
        <v>24000</v>
      </c>
      <c r="H70" s="6" t="s">
        <v>19</v>
      </c>
      <c r="I70" s="6" t="s">
        <v>62</v>
      </c>
      <c r="J70" s="6">
        <f t="shared" si="1"/>
        <v>9600</v>
      </c>
    </row>
    <row r="71" spans="1:10" x14ac:dyDescent="0.25">
      <c r="B71" s="3">
        <v>1030</v>
      </c>
      <c r="C71" s="3" t="s">
        <v>63</v>
      </c>
      <c r="D71" s="3" t="s">
        <v>9</v>
      </c>
      <c r="E71" s="3">
        <v>1</v>
      </c>
      <c r="F71" s="3">
        <v>70000</v>
      </c>
      <c r="G71" s="3">
        <v>70000</v>
      </c>
      <c r="H71" s="3" t="s">
        <v>10</v>
      </c>
      <c r="I71" s="3" t="s">
        <v>64</v>
      </c>
      <c r="J71" s="3">
        <f t="shared" si="1"/>
        <v>28000</v>
      </c>
    </row>
    <row r="73" spans="1:10" x14ac:dyDescent="0.25">
      <c r="A73" s="17" t="s">
        <v>103</v>
      </c>
      <c r="B73" s="14" t="s">
        <v>100</v>
      </c>
    </row>
    <row r="75" spans="1:10" x14ac:dyDescent="0.25">
      <c r="B75" s="5" t="s">
        <v>0</v>
      </c>
      <c r="C75" s="5" t="s">
        <v>1</v>
      </c>
      <c r="D75" s="5" t="s">
        <v>2</v>
      </c>
      <c r="E75" s="5" t="s">
        <v>3</v>
      </c>
      <c r="F75" s="5" t="s">
        <v>4</v>
      </c>
      <c r="G75" s="5" t="s">
        <v>5</v>
      </c>
      <c r="H75" s="5" t="s">
        <v>6</v>
      </c>
      <c r="I75" s="5" t="s">
        <v>7</v>
      </c>
      <c r="J75" s="5" t="s">
        <v>105</v>
      </c>
    </row>
    <row r="76" spans="1:10" x14ac:dyDescent="0.25">
      <c r="B76" s="3">
        <v>1030</v>
      </c>
      <c r="C76" s="3" t="s">
        <v>63</v>
      </c>
      <c r="D76" s="3" t="s">
        <v>9</v>
      </c>
      <c r="E76" s="3">
        <v>1</v>
      </c>
      <c r="F76" s="3">
        <v>70000</v>
      </c>
      <c r="G76" s="3">
        <v>70000</v>
      </c>
      <c r="H76" s="3" t="s">
        <v>10</v>
      </c>
      <c r="I76" s="3" t="s">
        <v>64</v>
      </c>
      <c r="J76" s="3">
        <f t="shared" ref="J76:J105" si="2">G76-(E76*F76*0.6)</f>
        <v>28000</v>
      </c>
    </row>
    <row r="77" spans="1:10" x14ac:dyDescent="0.25">
      <c r="B77" s="6">
        <v>1027</v>
      </c>
      <c r="C77" s="6" t="s">
        <v>58</v>
      </c>
      <c r="D77" s="6" t="s">
        <v>39</v>
      </c>
      <c r="E77" s="6">
        <v>1</v>
      </c>
      <c r="F77" s="6">
        <v>55000</v>
      </c>
      <c r="G77" s="6">
        <v>55000</v>
      </c>
      <c r="H77" s="6" t="s">
        <v>17</v>
      </c>
      <c r="I77" s="6" t="s">
        <v>59</v>
      </c>
      <c r="J77" s="6">
        <f t="shared" si="2"/>
        <v>22000</v>
      </c>
    </row>
    <row r="78" spans="1:10" x14ac:dyDescent="0.25">
      <c r="B78" s="6">
        <v>1025</v>
      </c>
      <c r="C78" s="6" t="s">
        <v>54</v>
      </c>
      <c r="D78" s="6" t="s">
        <v>9</v>
      </c>
      <c r="E78" s="6">
        <v>1</v>
      </c>
      <c r="F78" s="6">
        <v>40000</v>
      </c>
      <c r="G78" s="6">
        <v>40000</v>
      </c>
      <c r="H78" s="6" t="s">
        <v>19</v>
      </c>
      <c r="I78" s="6" t="s">
        <v>55</v>
      </c>
      <c r="J78" s="6">
        <f t="shared" si="2"/>
        <v>16000</v>
      </c>
    </row>
    <row r="79" spans="1:10" x14ac:dyDescent="0.25">
      <c r="B79" s="7">
        <v>1002</v>
      </c>
      <c r="C79" s="7" t="s">
        <v>11</v>
      </c>
      <c r="D79" s="7" t="s">
        <v>12</v>
      </c>
      <c r="E79" s="7">
        <v>2</v>
      </c>
      <c r="F79" s="7">
        <v>800</v>
      </c>
      <c r="G79" s="7">
        <v>16400</v>
      </c>
      <c r="H79" s="7" t="s">
        <v>14</v>
      </c>
      <c r="I79" s="9">
        <v>45691</v>
      </c>
      <c r="J79" s="7">
        <f t="shared" si="2"/>
        <v>15440</v>
      </c>
    </row>
    <row r="80" spans="1:10" x14ac:dyDescent="0.25">
      <c r="B80" s="7">
        <v>1014</v>
      </c>
      <c r="C80" s="7" t="s">
        <v>32</v>
      </c>
      <c r="D80" s="7" t="s">
        <v>12</v>
      </c>
      <c r="E80" s="7">
        <v>2</v>
      </c>
      <c r="F80" s="7">
        <v>900</v>
      </c>
      <c r="G80" s="7">
        <v>16400</v>
      </c>
      <c r="H80" s="7" t="s">
        <v>10</v>
      </c>
      <c r="I80" s="7" t="s">
        <v>33</v>
      </c>
      <c r="J80" s="7">
        <f t="shared" si="2"/>
        <v>15320</v>
      </c>
    </row>
    <row r="81" spans="2:10" x14ac:dyDescent="0.25">
      <c r="B81" s="7">
        <v>1020</v>
      </c>
      <c r="C81" s="7" t="s">
        <v>45</v>
      </c>
      <c r="D81" s="7" t="s">
        <v>12</v>
      </c>
      <c r="E81" s="7">
        <v>2</v>
      </c>
      <c r="F81" s="7">
        <v>1200</v>
      </c>
      <c r="G81" s="7">
        <v>16400</v>
      </c>
      <c r="H81" s="7" t="s">
        <v>14</v>
      </c>
      <c r="I81" s="7" t="s">
        <v>46</v>
      </c>
      <c r="J81" s="7">
        <f t="shared" si="2"/>
        <v>14960</v>
      </c>
    </row>
    <row r="82" spans="2:10" x14ac:dyDescent="0.25">
      <c r="B82" s="7">
        <v>1016</v>
      </c>
      <c r="C82" s="7" t="s">
        <v>36</v>
      </c>
      <c r="D82" s="7" t="s">
        <v>16</v>
      </c>
      <c r="E82" s="7">
        <v>2</v>
      </c>
      <c r="F82" s="7">
        <v>1500</v>
      </c>
      <c r="G82" s="7">
        <v>16400</v>
      </c>
      <c r="H82" s="7" t="s">
        <v>14</v>
      </c>
      <c r="I82" s="7" t="s">
        <v>37</v>
      </c>
      <c r="J82" s="7">
        <f t="shared" si="2"/>
        <v>14600</v>
      </c>
    </row>
    <row r="83" spans="2:10" x14ac:dyDescent="0.25">
      <c r="B83" s="6">
        <v>1013</v>
      </c>
      <c r="C83" s="6" t="s">
        <v>30</v>
      </c>
      <c r="D83" s="6" t="s">
        <v>26</v>
      </c>
      <c r="E83" s="6">
        <v>2</v>
      </c>
      <c r="F83" s="6">
        <v>12000</v>
      </c>
      <c r="G83" s="6">
        <v>24000</v>
      </c>
      <c r="H83" s="6" t="s">
        <v>19</v>
      </c>
      <c r="I83" s="6" t="s">
        <v>31</v>
      </c>
      <c r="J83" s="6">
        <f t="shared" si="2"/>
        <v>9600</v>
      </c>
    </row>
    <row r="84" spans="2:10" x14ac:dyDescent="0.25">
      <c r="B84" s="6">
        <v>1029</v>
      </c>
      <c r="C84" s="6" t="s">
        <v>61</v>
      </c>
      <c r="D84" s="6" t="s">
        <v>26</v>
      </c>
      <c r="E84" s="6">
        <v>2</v>
      </c>
      <c r="F84" s="6">
        <v>12000</v>
      </c>
      <c r="G84" s="6">
        <v>24000</v>
      </c>
      <c r="H84" s="6" t="s">
        <v>19</v>
      </c>
      <c r="I84" s="6" t="s">
        <v>62</v>
      </c>
      <c r="J84" s="6">
        <f t="shared" si="2"/>
        <v>9600</v>
      </c>
    </row>
    <row r="85" spans="2:10" x14ac:dyDescent="0.25">
      <c r="B85" s="6">
        <v>1009</v>
      </c>
      <c r="C85" s="6" t="s">
        <v>25</v>
      </c>
      <c r="D85" s="6" t="s">
        <v>26</v>
      </c>
      <c r="E85" s="6">
        <v>2</v>
      </c>
      <c r="F85" s="6">
        <v>6000</v>
      </c>
      <c r="G85" s="6">
        <v>16400</v>
      </c>
      <c r="H85" s="6" t="s">
        <v>10</v>
      </c>
      <c r="I85" s="8">
        <v>45903</v>
      </c>
      <c r="J85" s="6">
        <f t="shared" si="2"/>
        <v>9200</v>
      </c>
    </row>
    <row r="86" spans="2:10" x14ac:dyDescent="0.25">
      <c r="B86" s="6">
        <v>1007</v>
      </c>
      <c r="C86" s="6" t="s">
        <v>23</v>
      </c>
      <c r="D86" s="6" t="s">
        <v>12</v>
      </c>
      <c r="E86" s="6">
        <v>1</v>
      </c>
      <c r="F86" s="6">
        <v>12619</v>
      </c>
      <c r="G86" s="6">
        <v>16400</v>
      </c>
      <c r="H86" s="6" t="s">
        <v>14</v>
      </c>
      <c r="I86" s="8">
        <v>45841</v>
      </c>
      <c r="J86" s="6">
        <f t="shared" si="2"/>
        <v>8828.6</v>
      </c>
    </row>
    <row r="87" spans="2:10" x14ac:dyDescent="0.25">
      <c r="B87" s="6">
        <v>1019</v>
      </c>
      <c r="C87" s="6" t="s">
        <v>43</v>
      </c>
      <c r="D87" s="6" t="s">
        <v>9</v>
      </c>
      <c r="E87" s="6">
        <v>1</v>
      </c>
      <c r="F87" s="6">
        <v>20000</v>
      </c>
      <c r="G87" s="6">
        <v>20000</v>
      </c>
      <c r="H87" s="6" t="s">
        <v>17</v>
      </c>
      <c r="I87" s="6" t="s">
        <v>44</v>
      </c>
      <c r="J87" s="6">
        <f t="shared" si="2"/>
        <v>8000</v>
      </c>
    </row>
    <row r="88" spans="2:10" x14ac:dyDescent="0.25">
      <c r="B88" s="7">
        <v>1006</v>
      </c>
      <c r="C88" s="7" t="s">
        <v>22</v>
      </c>
      <c r="D88" s="7" t="s">
        <v>9</v>
      </c>
      <c r="E88" s="7">
        <v>2</v>
      </c>
      <c r="F88" s="7">
        <v>7000</v>
      </c>
      <c r="G88" s="7">
        <v>14000</v>
      </c>
      <c r="H88" s="7" t="s">
        <v>13</v>
      </c>
      <c r="I88" s="9">
        <v>45811</v>
      </c>
      <c r="J88" s="7">
        <f t="shared" si="2"/>
        <v>5600</v>
      </c>
    </row>
    <row r="89" spans="2:10" x14ac:dyDescent="0.25">
      <c r="B89" s="7">
        <v>1008</v>
      </c>
      <c r="C89" s="7" t="s">
        <v>24</v>
      </c>
      <c r="D89" s="7" t="s">
        <v>16</v>
      </c>
      <c r="E89" s="7">
        <v>3</v>
      </c>
      <c r="F89" s="7">
        <v>4500</v>
      </c>
      <c r="G89" s="7">
        <v>13500</v>
      </c>
      <c r="H89" s="7" t="s">
        <v>17</v>
      </c>
      <c r="I89" s="9">
        <v>45872</v>
      </c>
      <c r="J89" s="7">
        <f t="shared" si="2"/>
        <v>5400</v>
      </c>
    </row>
    <row r="90" spans="2:10" x14ac:dyDescent="0.25">
      <c r="B90" s="7">
        <v>1018</v>
      </c>
      <c r="C90" s="7" t="s">
        <v>41</v>
      </c>
      <c r="D90" s="7" t="s">
        <v>12</v>
      </c>
      <c r="E90" s="7">
        <v>2</v>
      </c>
      <c r="F90" s="7">
        <v>5500</v>
      </c>
      <c r="G90" s="7">
        <v>11000</v>
      </c>
      <c r="H90" s="7" t="s">
        <v>10</v>
      </c>
      <c r="I90" s="7" t="s">
        <v>42</v>
      </c>
      <c r="J90" s="7">
        <f t="shared" si="2"/>
        <v>4400</v>
      </c>
    </row>
    <row r="91" spans="2:10" x14ac:dyDescent="0.25">
      <c r="B91" s="6">
        <v>1017</v>
      </c>
      <c r="C91" s="6" t="s">
        <v>38</v>
      </c>
      <c r="D91" s="6" t="s">
        <v>39</v>
      </c>
      <c r="E91" s="6">
        <v>1</v>
      </c>
      <c r="F91" s="6">
        <v>8000</v>
      </c>
      <c r="G91" s="6">
        <v>8000</v>
      </c>
      <c r="H91" s="6" t="s">
        <v>19</v>
      </c>
      <c r="I91" s="6" t="s">
        <v>40</v>
      </c>
      <c r="J91" s="6">
        <f t="shared" si="2"/>
        <v>3200</v>
      </c>
    </row>
    <row r="92" spans="2:10" x14ac:dyDescent="0.25">
      <c r="B92" s="6">
        <v>1021</v>
      </c>
      <c r="C92" s="6" t="s">
        <v>47</v>
      </c>
      <c r="D92" s="6" t="s">
        <v>16</v>
      </c>
      <c r="E92" s="6">
        <v>2</v>
      </c>
      <c r="F92" s="6">
        <v>4000</v>
      </c>
      <c r="G92" s="6">
        <v>8000</v>
      </c>
      <c r="H92" s="6" t="s">
        <v>19</v>
      </c>
      <c r="I92" s="6" t="s">
        <v>48</v>
      </c>
      <c r="J92" s="6">
        <f t="shared" si="2"/>
        <v>3200</v>
      </c>
    </row>
    <row r="93" spans="2:10" x14ac:dyDescent="0.25">
      <c r="B93" s="6">
        <v>1015</v>
      </c>
      <c r="C93" s="6" t="s">
        <v>34</v>
      </c>
      <c r="D93" s="6" t="s">
        <v>26</v>
      </c>
      <c r="E93" s="6">
        <v>3</v>
      </c>
      <c r="F93" s="6">
        <v>1800</v>
      </c>
      <c r="G93" s="6">
        <v>5400</v>
      </c>
      <c r="H93" s="6" t="s">
        <v>17</v>
      </c>
      <c r="I93" s="6" t="s">
        <v>35</v>
      </c>
      <c r="J93" s="6">
        <f t="shared" si="2"/>
        <v>2160</v>
      </c>
    </row>
    <row r="94" spans="2:10" x14ac:dyDescent="0.25">
      <c r="B94" s="6">
        <v>1005</v>
      </c>
      <c r="C94" s="6" t="s">
        <v>20</v>
      </c>
      <c r="D94" s="6" t="s">
        <v>21</v>
      </c>
      <c r="E94" s="6">
        <v>2</v>
      </c>
      <c r="F94" s="6">
        <v>2500</v>
      </c>
      <c r="G94" s="6">
        <v>5000</v>
      </c>
      <c r="H94" s="6" t="s">
        <v>10</v>
      </c>
      <c r="I94" s="8">
        <v>45780</v>
      </c>
      <c r="J94" s="6">
        <f t="shared" si="2"/>
        <v>2000</v>
      </c>
    </row>
    <row r="95" spans="2:10" x14ac:dyDescent="0.25">
      <c r="B95" s="6">
        <v>1003</v>
      </c>
      <c r="C95" s="6" t="s">
        <v>15</v>
      </c>
      <c r="D95" s="6" t="s">
        <v>16</v>
      </c>
      <c r="E95" s="6">
        <v>1</v>
      </c>
      <c r="F95" s="6">
        <v>3500</v>
      </c>
      <c r="G95" s="6">
        <v>3500</v>
      </c>
      <c r="H95" s="6" t="s">
        <v>17</v>
      </c>
      <c r="I95" s="8">
        <v>45719</v>
      </c>
      <c r="J95" s="6">
        <f t="shared" si="2"/>
        <v>1400</v>
      </c>
    </row>
    <row r="96" spans="2:10" x14ac:dyDescent="0.25">
      <c r="B96" s="7">
        <v>1010</v>
      </c>
      <c r="C96" s="7" t="s">
        <v>27</v>
      </c>
      <c r="D96" s="7" t="s">
        <v>12</v>
      </c>
      <c r="E96" s="7">
        <v>2</v>
      </c>
      <c r="F96" s="7">
        <v>1500</v>
      </c>
      <c r="G96" s="7">
        <v>3000</v>
      </c>
      <c r="H96" s="7" t="s">
        <v>19</v>
      </c>
      <c r="I96" s="9">
        <v>45933</v>
      </c>
      <c r="J96" s="7">
        <f t="shared" si="2"/>
        <v>1200</v>
      </c>
    </row>
    <row r="97" spans="1:10" x14ac:dyDescent="0.25">
      <c r="B97" s="6">
        <v>1023</v>
      </c>
      <c r="C97" s="6" t="s">
        <v>51</v>
      </c>
      <c r="D97" s="6" t="s">
        <v>26</v>
      </c>
      <c r="E97" s="6">
        <v>1</v>
      </c>
      <c r="F97" s="6">
        <v>2500</v>
      </c>
      <c r="G97" s="6">
        <v>2500</v>
      </c>
      <c r="H97" s="6" t="s">
        <v>17</v>
      </c>
      <c r="I97" s="6" t="s">
        <v>52</v>
      </c>
      <c r="J97" s="6">
        <f t="shared" si="2"/>
        <v>1000</v>
      </c>
    </row>
    <row r="98" spans="1:10" x14ac:dyDescent="0.25">
      <c r="B98" s="7">
        <v>1012</v>
      </c>
      <c r="C98" s="7" t="s">
        <v>29</v>
      </c>
      <c r="D98" s="7" t="s">
        <v>16</v>
      </c>
      <c r="E98" s="7">
        <v>1</v>
      </c>
      <c r="F98" s="7">
        <v>2200</v>
      </c>
      <c r="G98" s="7">
        <v>2200</v>
      </c>
      <c r="H98" s="7" t="s">
        <v>14</v>
      </c>
      <c r="I98" s="9">
        <v>45994</v>
      </c>
      <c r="J98" s="7">
        <f t="shared" si="2"/>
        <v>880</v>
      </c>
    </row>
    <row r="99" spans="1:10" x14ac:dyDescent="0.25">
      <c r="B99" s="6">
        <v>1001</v>
      </c>
      <c r="C99" s="6" t="s">
        <v>8</v>
      </c>
      <c r="D99" s="6" t="s">
        <v>9</v>
      </c>
      <c r="E99" s="6">
        <v>3</v>
      </c>
      <c r="F99" s="6">
        <v>500</v>
      </c>
      <c r="G99" s="6">
        <v>1500</v>
      </c>
      <c r="H99" s="6" t="s">
        <v>10</v>
      </c>
      <c r="I99" s="8">
        <v>45660</v>
      </c>
      <c r="J99" s="6">
        <f t="shared" si="2"/>
        <v>600</v>
      </c>
    </row>
    <row r="100" spans="1:10" x14ac:dyDescent="0.25">
      <c r="B100" s="3">
        <v>1026</v>
      </c>
      <c r="C100" s="3" t="s">
        <v>56</v>
      </c>
      <c r="D100" s="3" t="s">
        <v>16</v>
      </c>
      <c r="E100" s="3">
        <v>5</v>
      </c>
      <c r="F100" s="3">
        <v>200</v>
      </c>
      <c r="G100" s="3">
        <v>1000</v>
      </c>
      <c r="H100" s="3" t="s">
        <v>10</v>
      </c>
      <c r="I100" s="3" t="s">
        <v>57</v>
      </c>
      <c r="J100" s="3">
        <f t="shared" si="2"/>
        <v>400</v>
      </c>
    </row>
    <row r="101" spans="1:10" x14ac:dyDescent="0.25">
      <c r="B101" s="7">
        <v>1022</v>
      </c>
      <c r="C101" s="7" t="s">
        <v>49</v>
      </c>
      <c r="D101" s="7" t="s">
        <v>9</v>
      </c>
      <c r="E101" s="7">
        <v>2</v>
      </c>
      <c r="F101" s="7">
        <v>15000</v>
      </c>
      <c r="G101" s="7">
        <v>16400</v>
      </c>
      <c r="H101" s="7" t="s">
        <v>10</v>
      </c>
      <c r="I101" s="7" t="s">
        <v>50</v>
      </c>
      <c r="J101" s="7">
        <f t="shared" si="2"/>
        <v>-1600</v>
      </c>
    </row>
    <row r="102" spans="1:10" x14ac:dyDescent="0.25">
      <c r="B102" s="7">
        <v>1024</v>
      </c>
      <c r="C102" s="7" t="s">
        <v>32</v>
      </c>
      <c r="D102" s="7" t="s">
        <v>12</v>
      </c>
      <c r="E102" s="7">
        <v>3</v>
      </c>
      <c r="F102" s="7">
        <v>12619</v>
      </c>
      <c r="G102" s="7">
        <v>16400</v>
      </c>
      <c r="H102" s="7" t="s">
        <v>14</v>
      </c>
      <c r="I102" s="7" t="s">
        <v>53</v>
      </c>
      <c r="J102" s="7">
        <f t="shared" si="2"/>
        <v>-6314.2000000000007</v>
      </c>
    </row>
    <row r="103" spans="1:10" x14ac:dyDescent="0.25">
      <c r="B103" s="7">
        <v>1004</v>
      </c>
      <c r="C103" s="7" t="s">
        <v>18</v>
      </c>
      <c r="D103" s="7" t="s">
        <v>9</v>
      </c>
      <c r="E103" s="7">
        <v>4</v>
      </c>
      <c r="F103" s="7">
        <v>12619</v>
      </c>
      <c r="G103" s="7">
        <v>16400</v>
      </c>
      <c r="H103" s="7" t="s">
        <v>19</v>
      </c>
      <c r="I103" s="9">
        <v>45750</v>
      </c>
      <c r="J103" s="7">
        <f t="shared" si="2"/>
        <v>-13885.599999999999</v>
      </c>
    </row>
    <row r="104" spans="1:10" x14ac:dyDescent="0.25">
      <c r="B104" s="6">
        <v>1011</v>
      </c>
      <c r="C104" s="6" t="s">
        <v>28</v>
      </c>
      <c r="D104" s="6" t="s">
        <v>9</v>
      </c>
      <c r="E104" s="6">
        <v>5</v>
      </c>
      <c r="F104" s="6">
        <v>12619</v>
      </c>
      <c r="G104" s="6">
        <v>16400</v>
      </c>
      <c r="H104" s="6" t="s">
        <v>17</v>
      </c>
      <c r="I104" s="8">
        <v>45964</v>
      </c>
      <c r="J104" s="6">
        <f t="shared" si="2"/>
        <v>-21457</v>
      </c>
    </row>
    <row r="105" spans="1:10" x14ac:dyDescent="0.25">
      <c r="B105" s="3">
        <v>1028</v>
      </c>
      <c r="C105" s="3" t="s">
        <v>23</v>
      </c>
      <c r="D105" s="3" t="s">
        <v>12</v>
      </c>
      <c r="E105" s="3">
        <v>2</v>
      </c>
      <c r="F105" s="3">
        <v>50000</v>
      </c>
      <c r="G105" s="3">
        <v>16400</v>
      </c>
      <c r="H105" s="3" t="s">
        <v>14</v>
      </c>
      <c r="I105" s="3" t="s">
        <v>60</v>
      </c>
      <c r="J105" s="3">
        <f t="shared" si="2"/>
        <v>-43600</v>
      </c>
    </row>
    <row r="107" spans="1:10" x14ac:dyDescent="0.25">
      <c r="A107" s="17" t="s">
        <v>104</v>
      </c>
      <c r="B107" s="14" t="s">
        <v>101</v>
      </c>
    </row>
    <row r="109" spans="1:10" x14ac:dyDescent="0.25">
      <c r="B109" s="5" t="s">
        <v>1</v>
      </c>
      <c r="C109" s="5" t="s">
        <v>105</v>
      </c>
    </row>
    <row r="110" spans="1:10" x14ac:dyDescent="0.25">
      <c r="B110" s="3" t="s">
        <v>63</v>
      </c>
      <c r="C110" s="3">
        <v>28000</v>
      </c>
    </row>
    <row r="111" spans="1:10" x14ac:dyDescent="0.25">
      <c r="B111" s="6" t="s">
        <v>58</v>
      </c>
      <c r="C111" s="6">
        <v>22000</v>
      </c>
    </row>
    <row r="112" spans="1:10" x14ac:dyDescent="0.25">
      <c r="B112" s="6" t="s">
        <v>54</v>
      </c>
      <c r="C112" s="6">
        <v>16000</v>
      </c>
    </row>
    <row r="113" spans="2:3" hidden="1" x14ac:dyDescent="0.25">
      <c r="B113" s="7" t="s">
        <v>11</v>
      </c>
      <c r="C113" s="7">
        <v>15440</v>
      </c>
    </row>
    <row r="114" spans="2:3" hidden="1" x14ac:dyDescent="0.25">
      <c r="B114" s="7" t="s">
        <v>32</v>
      </c>
      <c r="C114" s="7">
        <v>15320</v>
      </c>
    </row>
    <row r="115" spans="2:3" hidden="1" x14ac:dyDescent="0.25">
      <c r="B115" s="7" t="s">
        <v>45</v>
      </c>
      <c r="C115" s="7">
        <v>14960</v>
      </c>
    </row>
    <row r="116" spans="2:3" hidden="1" x14ac:dyDescent="0.25">
      <c r="B116" s="7" t="s">
        <v>36</v>
      </c>
      <c r="C116" s="7">
        <v>14600</v>
      </c>
    </row>
    <row r="117" spans="2:3" hidden="1" x14ac:dyDescent="0.25">
      <c r="B117" s="6" t="s">
        <v>30</v>
      </c>
      <c r="C117" s="6">
        <v>9600</v>
      </c>
    </row>
    <row r="118" spans="2:3" hidden="1" x14ac:dyDescent="0.25">
      <c r="B118" s="6" t="s">
        <v>61</v>
      </c>
      <c r="C118" s="6">
        <v>9600</v>
      </c>
    </row>
    <row r="119" spans="2:3" hidden="1" x14ac:dyDescent="0.25">
      <c r="B119" s="6" t="s">
        <v>25</v>
      </c>
      <c r="C119" s="6">
        <v>9200</v>
      </c>
    </row>
    <row r="120" spans="2:3" hidden="1" x14ac:dyDescent="0.25">
      <c r="B120" s="6" t="s">
        <v>23</v>
      </c>
      <c r="C120" s="6">
        <v>8828.6</v>
      </c>
    </row>
    <row r="121" spans="2:3" hidden="1" x14ac:dyDescent="0.25">
      <c r="B121" s="6" t="s">
        <v>43</v>
      </c>
      <c r="C121" s="6">
        <v>8000</v>
      </c>
    </row>
    <row r="122" spans="2:3" hidden="1" x14ac:dyDescent="0.25">
      <c r="B122" s="7" t="s">
        <v>22</v>
      </c>
      <c r="C122" s="7">
        <v>5600</v>
      </c>
    </row>
    <row r="123" spans="2:3" hidden="1" x14ac:dyDescent="0.25">
      <c r="B123" s="7" t="s">
        <v>24</v>
      </c>
      <c r="C123" s="7">
        <v>5400</v>
      </c>
    </row>
    <row r="124" spans="2:3" hidden="1" x14ac:dyDescent="0.25">
      <c r="B124" s="7" t="s">
        <v>41</v>
      </c>
      <c r="C124" s="7">
        <v>4400</v>
      </c>
    </row>
    <row r="125" spans="2:3" hidden="1" x14ac:dyDescent="0.25">
      <c r="B125" s="6" t="s">
        <v>38</v>
      </c>
      <c r="C125" s="6">
        <v>3200</v>
      </c>
    </row>
    <row r="126" spans="2:3" hidden="1" x14ac:dyDescent="0.25">
      <c r="B126" s="6" t="s">
        <v>47</v>
      </c>
      <c r="C126" s="6">
        <v>3200</v>
      </c>
    </row>
    <row r="127" spans="2:3" hidden="1" x14ac:dyDescent="0.25">
      <c r="B127" s="6" t="s">
        <v>34</v>
      </c>
      <c r="C127" s="6">
        <v>2160</v>
      </c>
    </row>
    <row r="128" spans="2:3" hidden="1" x14ac:dyDescent="0.25">
      <c r="B128" s="6" t="s">
        <v>20</v>
      </c>
      <c r="C128" s="6">
        <v>2000</v>
      </c>
    </row>
    <row r="129" spans="2:3" hidden="1" x14ac:dyDescent="0.25">
      <c r="B129" s="6" t="s">
        <v>15</v>
      </c>
      <c r="C129" s="6">
        <v>1400</v>
      </c>
    </row>
    <row r="130" spans="2:3" hidden="1" x14ac:dyDescent="0.25">
      <c r="B130" s="7" t="s">
        <v>27</v>
      </c>
      <c r="C130" s="7">
        <v>1200</v>
      </c>
    </row>
    <row r="131" spans="2:3" hidden="1" x14ac:dyDescent="0.25">
      <c r="B131" s="6" t="s">
        <v>51</v>
      </c>
      <c r="C131" s="6">
        <v>1000</v>
      </c>
    </row>
    <row r="132" spans="2:3" hidden="1" x14ac:dyDescent="0.25">
      <c r="B132" s="7" t="s">
        <v>29</v>
      </c>
      <c r="C132" s="7">
        <v>880</v>
      </c>
    </row>
    <row r="133" spans="2:3" hidden="1" x14ac:dyDescent="0.25">
      <c r="B133" s="6" t="s">
        <v>8</v>
      </c>
      <c r="C133" s="6">
        <v>600</v>
      </c>
    </row>
    <row r="134" spans="2:3" hidden="1" x14ac:dyDescent="0.25">
      <c r="B134" s="3" t="s">
        <v>56</v>
      </c>
      <c r="C134" s="3">
        <v>400</v>
      </c>
    </row>
    <row r="135" spans="2:3" hidden="1" x14ac:dyDescent="0.25">
      <c r="B135" s="7" t="s">
        <v>49</v>
      </c>
      <c r="C135" s="7">
        <v>-1600</v>
      </c>
    </row>
    <row r="136" spans="2:3" hidden="1" x14ac:dyDescent="0.25">
      <c r="B136" s="7" t="s">
        <v>32</v>
      </c>
      <c r="C136" s="7">
        <v>-6314.2000000000007</v>
      </c>
    </row>
    <row r="137" spans="2:3" hidden="1" x14ac:dyDescent="0.25">
      <c r="B137" s="7" t="s">
        <v>18</v>
      </c>
      <c r="C137" s="7">
        <v>-13885.599999999999</v>
      </c>
    </row>
    <row r="138" spans="2:3" hidden="1" x14ac:dyDescent="0.25">
      <c r="B138" s="6" t="s">
        <v>28</v>
      </c>
      <c r="C138" s="6">
        <v>-21457</v>
      </c>
    </row>
    <row r="139" spans="2:3" hidden="1" x14ac:dyDescent="0.25">
      <c r="B139" s="3" t="s">
        <v>23</v>
      </c>
      <c r="C139" s="3">
        <v>-43600</v>
      </c>
    </row>
  </sheetData>
  <autoFilter ref="B109:C139" xr:uid="{58708BC5-4E18-4ACB-94A7-4D9EEAA5DA30}">
    <filterColumn colId="1">
      <top10 val="3" filterVal="16000"/>
    </filterColumn>
  </autoFilter>
  <conditionalFormatting sqref="E41:F71">
    <cfRule type="cellIs" dxfId="6" priority="10" operator="equal">
      <formula>"NULL"</formula>
    </cfRule>
    <cfRule type="cellIs" dxfId="5" priority="11" operator="equal">
      <formula>"NULL"</formula>
    </cfRule>
  </conditionalFormatting>
  <conditionalFormatting sqref="E6:G36">
    <cfRule type="cellIs" dxfId="4" priority="14" operator="equal">
      <formula>"NULL"</formula>
    </cfRule>
    <cfRule type="cellIs" dxfId="3" priority="15" operator="equal">
      <formula>"NULL"</formula>
    </cfRule>
  </conditionalFormatting>
  <conditionalFormatting sqref="E75:G105">
    <cfRule type="cellIs" dxfId="2" priority="6" operator="equal">
      <formula>"NULL"</formula>
    </cfRule>
    <cfRule type="cellIs" dxfId="1" priority="7" operator="equal">
      <formula>"NULL"</formula>
    </cfRule>
  </conditionalFormatting>
  <conditionalFormatting sqref="C42:C71">
    <cfRule type="expression" dxfId="0" priority="1">
      <formula>$J42&gt;5000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 1</vt:lpstr>
      <vt:lpstr>Ques 2</vt:lpstr>
      <vt:lpstr>Ques 3</vt:lpstr>
      <vt:lpstr>Ques 4</vt:lpstr>
      <vt:lpstr>Ques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 prakash</cp:lastModifiedBy>
  <dcterms:modified xsi:type="dcterms:W3CDTF">2025-05-20T10:53:58Z</dcterms:modified>
</cp:coreProperties>
</file>