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A\Excel\Assignemnts\Assignemnt 3\"/>
    </mc:Choice>
  </mc:AlternateContent>
  <xr:revisionPtr revIDLastSave="0" documentId="13_ncr:1_{BFDB018A-0B87-4170-8B7F-182FBF5E3FBF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Sheet1" sheetId="1" r:id="rId1"/>
    <sheet name="Ques 1" sheetId="2" r:id="rId2"/>
    <sheet name="Ques 2" sheetId="3" r:id="rId3"/>
    <sheet name="Ques 3" sheetId="4" r:id="rId4"/>
    <sheet name="Ques 4" sheetId="5" r:id="rId5"/>
    <sheet name="Ques 5" sheetId="6" r:id="rId6"/>
    <sheet name="Ques 6" sheetId="7" r:id="rId7"/>
  </sheets>
  <calcPr calcId="191029"/>
  <pivotCaches>
    <pivotCache cacheId="0" r:id="rId8"/>
    <pivotCache cacheId="1" r:id="rId9"/>
    <pivotCache cacheId="2" r:id="rId10"/>
  </pivotCaches>
  <extLst>
    <ext uri="GoogleSheetsCustomDataVersion2">
      <go:sheetsCustomData xmlns:go="http://customooxmlschemas.google.com/" r:id="rId11" roundtripDataChecksum="GJwS0+B45xNQM+LKEkjyJlcr0UGtKlsJIMlgA/KehTo="/>
    </ext>
  </extLst>
</workbook>
</file>

<file path=xl/calcChain.xml><?xml version="1.0" encoding="utf-8"?>
<calcChain xmlns="http://schemas.openxmlformats.org/spreadsheetml/2006/main">
  <c r="M80" i="5" l="1"/>
  <c r="N80" i="5" s="1"/>
  <c r="M79" i="5"/>
  <c r="N79" i="5" s="1"/>
  <c r="M78" i="5"/>
  <c r="N78" i="5" s="1"/>
  <c r="M77" i="5"/>
  <c r="N77" i="5" s="1"/>
  <c r="M76" i="5"/>
  <c r="N76" i="5" s="1"/>
  <c r="M75" i="5"/>
  <c r="N75" i="5" s="1"/>
  <c r="M74" i="5"/>
  <c r="N74" i="5" s="1"/>
  <c r="M73" i="5"/>
  <c r="N73" i="5" s="1"/>
  <c r="M72" i="5"/>
  <c r="N72" i="5" s="1"/>
  <c r="M71" i="5"/>
  <c r="N71" i="5" s="1"/>
  <c r="M70" i="5"/>
  <c r="N70" i="5" s="1"/>
  <c r="M69" i="5"/>
  <c r="N69" i="5" s="1"/>
  <c r="M68" i="5"/>
  <c r="N68" i="5" s="1"/>
  <c r="M67" i="5"/>
  <c r="N67" i="5" s="1"/>
  <c r="M66" i="5"/>
  <c r="N66" i="5" s="1"/>
  <c r="M65" i="5"/>
  <c r="N65" i="5" s="1"/>
  <c r="M64" i="5"/>
  <c r="N64" i="5" s="1"/>
  <c r="M63" i="5"/>
  <c r="N63" i="5" s="1"/>
  <c r="M62" i="5"/>
  <c r="N62" i="5" s="1"/>
  <c r="M61" i="5"/>
  <c r="N61" i="5" s="1"/>
  <c r="M60" i="5"/>
  <c r="N60" i="5" s="1"/>
  <c r="M59" i="5"/>
  <c r="N59" i="5" s="1"/>
  <c r="M58" i="5"/>
  <c r="N58" i="5" s="1"/>
  <c r="M57" i="5"/>
  <c r="N57" i="5" s="1"/>
  <c r="M56" i="5"/>
  <c r="N56" i="5" s="1"/>
  <c r="M55" i="5"/>
  <c r="N55" i="5" s="1"/>
  <c r="M54" i="5"/>
  <c r="N54" i="5" s="1"/>
  <c r="M53" i="5"/>
  <c r="N53" i="5" s="1"/>
  <c r="M52" i="5"/>
  <c r="N52" i="5" s="1"/>
  <c r="M51" i="5"/>
  <c r="N51" i="5" s="1"/>
  <c r="M50" i="5"/>
  <c r="N50" i="5" s="1"/>
  <c r="M49" i="5"/>
  <c r="N49" i="5" s="1"/>
  <c r="M48" i="5"/>
  <c r="N48" i="5" s="1"/>
  <c r="M47" i="5"/>
  <c r="N47" i="5" s="1"/>
  <c r="M46" i="5"/>
  <c r="N46" i="5" s="1"/>
  <c r="M22" i="7" l="1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21" i="7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40" i="4"/>
  <c r="N40" i="4" s="1"/>
  <c r="M39" i="4"/>
  <c r="N39" i="4" s="1"/>
  <c r="M38" i="4"/>
  <c r="N38" i="4" s="1"/>
  <c r="M37" i="4"/>
  <c r="N37" i="4" s="1"/>
  <c r="M36" i="4"/>
  <c r="N36" i="4" s="1"/>
  <c r="M35" i="4"/>
  <c r="N35" i="4" s="1"/>
  <c r="M34" i="4"/>
  <c r="N34" i="4" s="1"/>
  <c r="M33" i="4"/>
  <c r="N33" i="4" s="1"/>
  <c r="M32" i="4"/>
  <c r="N32" i="4" s="1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M25" i="4"/>
  <c r="N25" i="4" s="1"/>
  <c r="M24" i="4"/>
  <c r="N24" i="4" s="1"/>
  <c r="M23" i="4"/>
  <c r="N23" i="4" s="1"/>
  <c r="M22" i="4"/>
  <c r="N22" i="4" s="1"/>
  <c r="M21" i="4"/>
  <c r="N21" i="4" s="1"/>
  <c r="M20" i="4"/>
  <c r="N20" i="4" s="1"/>
  <c r="M19" i="4"/>
  <c r="N19" i="4" s="1"/>
  <c r="M18" i="4"/>
  <c r="N18" i="4" s="1"/>
  <c r="M17" i="4"/>
  <c r="N17" i="4" s="1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7" i="3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4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6" i="2"/>
</calcChain>
</file>

<file path=xl/sharedStrings.xml><?xml version="1.0" encoding="utf-8"?>
<sst xmlns="http://schemas.openxmlformats.org/spreadsheetml/2006/main" count="1733" uniqueCount="167">
  <si>
    <t>Full_Name</t>
  </si>
  <si>
    <t>Age</t>
  </si>
  <si>
    <t>Gender</t>
  </si>
  <si>
    <t>Membership_Type</t>
  </si>
  <si>
    <t>Start_Date</t>
  </si>
  <si>
    <t>End_Date</t>
  </si>
  <si>
    <t>Monthly_Fee</t>
  </si>
  <si>
    <t>Attendance</t>
  </si>
  <si>
    <t>City</t>
  </si>
  <si>
    <t>Referred_By</t>
  </si>
  <si>
    <t>M001</t>
  </si>
  <si>
    <t>Anay Shanker</t>
  </si>
  <si>
    <t>Male</t>
  </si>
  <si>
    <t>Basic</t>
  </si>
  <si>
    <t>Bengaluru</t>
  </si>
  <si>
    <t>Hiran Shan</t>
  </si>
  <si>
    <t>M002</t>
  </si>
  <si>
    <t>Parinaaz Shanker</t>
  </si>
  <si>
    <t>Pune</t>
  </si>
  <si>
    <t>Kiara Kakar</t>
  </si>
  <si>
    <t>M003</t>
  </si>
  <si>
    <t>Aniruddh Batra</t>
  </si>
  <si>
    <t>Standard</t>
  </si>
  <si>
    <t>Hyderabad</t>
  </si>
  <si>
    <t>Jhanvi Chaudhary</t>
  </si>
  <si>
    <t>M004</t>
  </si>
  <si>
    <t>Madhup Kapur</t>
  </si>
  <si>
    <t>Female</t>
  </si>
  <si>
    <t>Tara Swaminathan</t>
  </si>
  <si>
    <t>M005</t>
  </si>
  <si>
    <t>Rasha Kakar</t>
  </si>
  <si>
    <t>Family</t>
  </si>
  <si>
    <t>Madhav Singh</t>
  </si>
  <si>
    <t>M006</t>
  </si>
  <si>
    <t>Ehsaan Batra</t>
  </si>
  <si>
    <t>Mumbai</t>
  </si>
  <si>
    <t>Shray Ramakrishnan</t>
  </si>
  <si>
    <t>M007</t>
  </si>
  <si>
    <t>Zara Bains</t>
  </si>
  <si>
    <t>M008</t>
  </si>
  <si>
    <t>Uthkarsh Baral</t>
  </si>
  <si>
    <t>Premium</t>
  </si>
  <si>
    <t>Kolkata</t>
  </si>
  <si>
    <t>M009</t>
  </si>
  <si>
    <t>Kashvi Char</t>
  </si>
  <si>
    <t>Nitara Comar</t>
  </si>
  <si>
    <t>M010</t>
  </si>
  <si>
    <t>Dhanush Varma</t>
  </si>
  <si>
    <t>Ranbir Karan</t>
  </si>
  <si>
    <t>M011</t>
  </si>
  <si>
    <t>Ishaan Goyal</t>
  </si>
  <si>
    <t>Rati Sanghvi</t>
  </si>
  <si>
    <t>M012</t>
  </si>
  <si>
    <t>Mahika Ravi</t>
  </si>
  <si>
    <t>Ishaan Kashyap</t>
  </si>
  <si>
    <t>M013</t>
  </si>
  <si>
    <t>Purab Reddy</t>
  </si>
  <si>
    <t>M014</t>
  </si>
  <si>
    <t>Tiya Soni</t>
  </si>
  <si>
    <t>M015</t>
  </si>
  <si>
    <t>Zara Dugar</t>
  </si>
  <si>
    <t>M016</t>
  </si>
  <si>
    <t>Lakshit Mander</t>
  </si>
  <si>
    <t>M017</t>
  </si>
  <si>
    <t>Neysa Krish</t>
  </si>
  <si>
    <t>M018</t>
  </si>
  <si>
    <t>Prerak Boase</t>
  </si>
  <si>
    <t>Delhi</t>
  </si>
  <si>
    <t>M019</t>
  </si>
  <si>
    <t>Siya Master</t>
  </si>
  <si>
    <t>M020</t>
  </si>
  <si>
    <t>Madhup Biswas</t>
  </si>
  <si>
    <t>Tanya Bajwa</t>
  </si>
  <si>
    <t>M021</t>
  </si>
  <si>
    <t>Indrans Ratti</t>
  </si>
  <si>
    <t>M022</t>
  </si>
  <si>
    <t>Kimaya Balay</t>
  </si>
  <si>
    <t>M023</t>
  </si>
  <si>
    <t>Eva Dass</t>
  </si>
  <si>
    <t>M024</t>
  </si>
  <si>
    <t>Pihu Wali</t>
  </si>
  <si>
    <t>M025</t>
  </si>
  <si>
    <t>Tiya Rege</t>
  </si>
  <si>
    <t>Adira Brar</t>
  </si>
  <si>
    <t>M026</t>
  </si>
  <si>
    <t>Aarav Sen</t>
  </si>
  <si>
    <t>M027</t>
  </si>
  <si>
    <t>Dishani Bera</t>
  </si>
  <si>
    <t>M028</t>
  </si>
  <si>
    <t>Indrans Grover</t>
  </si>
  <si>
    <t>M029</t>
  </si>
  <si>
    <t>Kismat Edwin</t>
  </si>
  <si>
    <t>M030</t>
  </si>
  <si>
    <t>Taran Vyas</t>
  </si>
  <si>
    <t>Nakul Balakrishnan</t>
  </si>
  <si>
    <t>M031</t>
  </si>
  <si>
    <t>Jiya Baral</t>
  </si>
  <si>
    <t>Darshit Sidhu</t>
  </si>
  <si>
    <t>M032</t>
  </si>
  <si>
    <t>Gokul Sahni</t>
  </si>
  <si>
    <t>M033</t>
  </si>
  <si>
    <t>Prerak Lalla</t>
  </si>
  <si>
    <t>M034</t>
  </si>
  <si>
    <t>Hrishita Shroff</t>
  </si>
  <si>
    <t>Riya Dugal</t>
  </si>
  <si>
    <t>M035</t>
  </si>
  <si>
    <t>Oorja Sachar</t>
  </si>
  <si>
    <t>Membership Duration in Months</t>
  </si>
  <si>
    <t>Add a column Membership_Duration_Month to calculate how many full months a member has been active</t>
  </si>
  <si>
    <t>Assume 1 month = 30 days</t>
  </si>
  <si>
    <t>Use Start_Date and End_Date</t>
  </si>
  <si>
    <t>a.</t>
  </si>
  <si>
    <t>(i).</t>
  </si>
  <si>
    <t>(ii).</t>
  </si>
  <si>
    <t>Membership_Duration_Month</t>
  </si>
  <si>
    <t>Referral Impact</t>
  </si>
  <si>
    <t>Create a new column Referred:</t>
  </si>
  <si>
    <t xml:space="preserve">Mark as YES if Referred_by is not blank.
</t>
  </si>
  <si>
    <t>Then use a Pivot Table to compare average Monthly_Fee for referred vs. non-referred members.</t>
  </si>
  <si>
    <t>b.</t>
  </si>
  <si>
    <t>Referred</t>
  </si>
  <si>
    <t>Mark as if NO it's blank</t>
  </si>
  <si>
    <t>Row Labels</t>
  </si>
  <si>
    <t>Grand Total</t>
  </si>
  <si>
    <t>NO</t>
  </si>
  <si>
    <t>YES</t>
  </si>
  <si>
    <t>Average of Monthly_Fee</t>
  </si>
  <si>
    <t>Revenue Calculation</t>
  </si>
  <si>
    <t>Add a column Total_revenue</t>
  </si>
  <si>
    <t>Formula =  Monthly_Fee × Membership_Duration_Months</t>
  </si>
  <si>
    <t>Then calculate the total revenue earned from</t>
  </si>
  <si>
    <t>Premium member</t>
  </si>
  <si>
    <t>Family membership</t>
  </si>
  <si>
    <t>City-wise breakdown using Pivot Table</t>
  </si>
  <si>
    <t>Total_revenue</t>
  </si>
  <si>
    <t>(iii).</t>
  </si>
  <si>
    <t>Sum of Total_revenue</t>
  </si>
  <si>
    <t>Identify Low Engagement Members</t>
  </si>
  <si>
    <t>Use Conditional Formatting to highlight</t>
  </si>
  <si>
    <t>Members with Attendance &lt; 8</t>
  </si>
  <si>
    <t>AND whose Membership_Duration_Months &gt;= 6</t>
  </si>
  <si>
    <t>These are long-term but inactive users—flag them.</t>
  </si>
  <si>
    <t>The management at PowerFit India wants deeper insights into which combinations of member traits (like city, membership type, and referral status) bring in the most revenue.</t>
  </si>
  <si>
    <t>Your task is to create a Segment Profitability Dashboard using Pivot Tables, Calculated Fields, and Pivot Charts that can answer</t>
  </si>
  <si>
    <t>Which City + Membership Type + Referral combinations are most profitable</t>
  </si>
  <si>
    <t>What is the average revenue per member across different segments</t>
  </si>
  <si>
    <t>Where should PowerFit focus its marketing or referral programs</t>
  </si>
  <si>
    <t xml:space="preserve">Segment Profitability Dashboard </t>
  </si>
  <si>
    <t>Column Labels</t>
  </si>
  <si>
    <t>Count of Referred</t>
  </si>
  <si>
    <t>Average of Total_revenue</t>
  </si>
  <si>
    <t>Mumbai,Standard</t>
  </si>
  <si>
    <t>Gender &amp; Age Distribution</t>
  </si>
  <si>
    <t>Create two Pivot Tables</t>
  </si>
  <si>
    <t>Age distribution across Membership Types</t>
  </si>
  <si>
    <t>31–45 = Adult</t>
  </si>
  <si>
    <t>46+ = Seniors</t>
  </si>
  <si>
    <t>Gender-wise count of members per city</t>
  </si>
  <si>
    <t>Count of Gender</t>
  </si>
  <si>
    <t>18–30 = Youth</t>
  </si>
  <si>
    <t>Age_Group</t>
  </si>
  <si>
    <t>Count of Age_Group</t>
  </si>
  <si>
    <t>Adult</t>
  </si>
  <si>
    <t>Seniors</t>
  </si>
  <si>
    <t>Youth</t>
  </si>
  <si>
    <t>Low Engagement</t>
  </si>
  <si>
    <t>Among Basic family 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</si>
</sst>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164" fontId="6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9" fillId="3" borderId="1" xfId="0" applyNumberFormat="1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center"/>
    </xf>
    <xf numFmtId="0" fontId="9" fillId="5" borderId="2" xfId="0" applyFont="1" applyFill="1" applyBorder="1"/>
    <xf numFmtId="0" fontId="8" fillId="0" borderId="0" xfId="0" applyFont="1" applyFill="1" applyBorder="1" applyAlignment="1">
      <alignment horizontal="center"/>
    </xf>
    <xf numFmtId="0" fontId="1" fillId="0" borderId="0" xfId="0" applyFont="1"/>
    <xf numFmtId="0" fontId="10" fillId="5" borderId="2" xfId="0" applyFont="1" applyFill="1" applyBorder="1"/>
    <xf numFmtId="0" fontId="10" fillId="5" borderId="2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1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2" formatCode="0.0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va prakash" refreshedDate="45788.735187962964" createdVersion="8" refreshedVersion="8" minRefreshableVersion="3" recordCount="35" xr:uid="{A04FA775-5604-450B-A483-AA8F64CCD138}">
  <cacheSource type="worksheet">
    <worksheetSource ref="C6:M41" sheet="Ques 2"/>
  </cacheSource>
  <cacheFields count="11">
    <cacheField name="Full_Name" numFmtId="0">
      <sharedItems/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4">
      <sharedItems containsSemiMixedTypes="0" containsNonDate="0" containsDate="1" containsString="0" minDate="2023-05-19T00:00:00" maxDate="2025-02-27T00:00:00"/>
    </cacheField>
    <cacheField name="End_Date" numFmtId="1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 count="4">
        <n v="800"/>
        <n v="1200"/>
        <n v="2500"/>
        <n v="1800"/>
      </sharedItems>
    </cacheField>
    <cacheField name="Attendance" numFmtId="0">
      <sharedItems containsSemiMixedTypes="0" containsString="0" containsNumber="1" containsInteger="1" minValue="2" maxValue="30"/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/>
    </cacheField>
    <cacheField name="Referr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va prakash" refreshedDate="45788.750764814817" createdVersion="8" refreshedVersion="8" minRefreshableVersion="3" recordCount="35" xr:uid="{85F86A4A-4FE9-42C7-9FC6-4756506BE63D}">
  <cacheSource type="worksheet">
    <worksheetSource ref="C5:N40" sheet="Ques 3"/>
  </cacheSource>
  <cacheFields count="12">
    <cacheField name="Full_Name" numFmtId="0">
      <sharedItems count="35">
        <s v="Anay Shanker"/>
        <s v="Parinaaz Shanker"/>
        <s v="Aniruddh Batra"/>
        <s v="Madhup Kapur"/>
        <s v="Rasha Kakar"/>
        <s v="Ehsaan Batra"/>
        <s v="Zara Bains"/>
        <s v="Uthkarsh Baral"/>
        <s v="Kashvi Char"/>
        <s v="Dhanush Varma"/>
        <s v="Ishaan Goyal"/>
        <s v="Mahika Ravi"/>
        <s v="Purab Reddy"/>
        <s v="Tiya Soni"/>
        <s v="Zara Dugar"/>
        <s v="Lakshit Mander"/>
        <s v="Neysa Krish"/>
        <s v="Prerak Boase"/>
        <s v="Siya Master"/>
        <s v="Madhup Biswas"/>
        <s v="Indrans Ratti"/>
        <s v="Kimaya Balay"/>
        <s v="Eva Dass"/>
        <s v="Pihu Wali"/>
        <s v="Tiya Rege"/>
        <s v="Aarav Sen"/>
        <s v="Dishani Bera"/>
        <s v="Indrans Grover"/>
        <s v="Kismat Edwin"/>
        <s v="Taran Vyas"/>
        <s v="Jiya Baral"/>
        <s v="Gokul Sahni"/>
        <s v="Prerak Lalla"/>
        <s v="Hrishita Shroff"/>
        <s v="Oorja Sachar"/>
      </sharedItems>
    </cacheField>
    <cacheField name="Age" numFmtId="0">
      <sharedItems containsSemiMixedTypes="0" containsString="0" containsNumber="1" containsInteger="1" minValue="19" maxValue="59"/>
    </cacheField>
    <cacheField name="Gender" numFmtId="0">
      <sharedItems count="2">
        <s v="Male"/>
        <s v="Female"/>
      </sharedItems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4">
      <sharedItems containsSemiMixedTypes="0" containsNonDate="0" containsDate="1" containsString="0" minDate="2023-05-19T00:00:00" maxDate="2025-02-27T00:00:00"/>
    </cacheField>
    <cacheField name="End_Date" numFmtId="1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/>
    </cacheField>
    <cacheField name="Membership_Duration_Month" numFmtId="0">
      <sharedItems containsSemiMixedTypes="0" containsString="0" containsNumber="1" containsInteger="1" minValue="2" maxValue="24"/>
    </cacheField>
    <cacheField name="Total_revenue" numFmtId="0">
      <sharedItems containsSemiMixedTypes="0" containsString="0" containsNumber="1" containsInteger="1" minValue="1600" maxValue="4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va prakash" refreshedDate="45788.782167708334" createdVersion="8" refreshedVersion="8" minRefreshableVersion="3" recordCount="35" xr:uid="{3B9CD02A-3E98-4916-B231-FE4ECD7E532D}">
  <cacheSource type="worksheet">
    <worksheetSource ref="C20:M55" sheet="Ques 6"/>
  </cacheSource>
  <cacheFields count="11">
    <cacheField name="Full_Name" numFmtId="0">
      <sharedItems/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4">
      <sharedItems containsSemiMixedTypes="0" containsNonDate="0" containsDate="1" containsString="0" minDate="2023-05-19T00:00:00" maxDate="2025-02-27T00:00:00"/>
    </cacheField>
    <cacheField name="End_Date" numFmtId="1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/>
    </cacheField>
    <cacheField name="Age_Group" numFmtId="0">
      <sharedItems count="3">
        <s v="Seniors"/>
        <s v="Youth"/>
        <s v="Adu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Anay Shanker"/>
    <n v="59"/>
    <s v="Male"/>
    <x v="0"/>
    <d v="2023-11-05T00:00:00"/>
    <d v="2024-05-13T00:00:00"/>
    <x v="0"/>
    <n v="25"/>
    <x v="0"/>
    <s v="Hiran Shan"/>
    <x v="0"/>
  </r>
  <r>
    <s v="Parinaaz Shanker"/>
    <n v="27"/>
    <s v="Male"/>
    <x v="0"/>
    <d v="2025-02-26T00:00:00"/>
    <d v="2025-03-24T00:00:00"/>
    <x v="0"/>
    <n v="20"/>
    <x v="1"/>
    <s v="Kiara Kakar"/>
    <x v="0"/>
  </r>
  <r>
    <s v="Aniruddh Batra"/>
    <n v="24"/>
    <s v="Male"/>
    <x v="1"/>
    <d v="2023-09-22T00:00:00"/>
    <d v="2024-03-20T00:00:00"/>
    <x v="1"/>
    <n v="18"/>
    <x v="2"/>
    <s v="Jhanvi Chaudhary"/>
    <x v="0"/>
  </r>
  <r>
    <s v="Madhup Kapur"/>
    <n v="31"/>
    <s v="Female"/>
    <x v="1"/>
    <d v="2024-07-06T00:00:00"/>
    <d v="2024-10-22T00:00:00"/>
    <x v="1"/>
    <n v="16"/>
    <x v="2"/>
    <s v="Tara Swaminathan"/>
    <x v="0"/>
  </r>
  <r>
    <s v="Rasha Kakar"/>
    <n v="19"/>
    <s v="Male"/>
    <x v="2"/>
    <d v="2023-12-26T00:00:00"/>
    <d v="2024-07-28T00:00:00"/>
    <x v="2"/>
    <n v="12"/>
    <x v="0"/>
    <s v="Madhav Singh"/>
    <x v="0"/>
  </r>
  <r>
    <s v="Ehsaan Batra"/>
    <n v="40"/>
    <s v="Male"/>
    <x v="0"/>
    <d v="2024-01-26T00:00:00"/>
    <d v="2024-04-10T00:00:00"/>
    <x v="0"/>
    <n v="14"/>
    <x v="3"/>
    <s v="Shray Ramakrishnan"/>
    <x v="0"/>
  </r>
  <r>
    <s v="Zara Bains"/>
    <n v="41"/>
    <s v="Female"/>
    <x v="0"/>
    <d v="2024-10-23T00:00:00"/>
    <d v="2025-01-20T00:00:00"/>
    <x v="0"/>
    <n v="25"/>
    <x v="1"/>
    <m/>
    <x v="1"/>
  </r>
  <r>
    <s v="Uthkarsh Baral"/>
    <n v="43"/>
    <s v="Male"/>
    <x v="3"/>
    <d v="2024-06-07T00:00:00"/>
    <d v="2024-09-28T00:00:00"/>
    <x v="3"/>
    <n v="28"/>
    <x v="4"/>
    <m/>
    <x v="1"/>
  </r>
  <r>
    <s v="Kashvi Char"/>
    <n v="42"/>
    <s v="Male"/>
    <x v="0"/>
    <d v="2024-10-04T00:00:00"/>
    <d v="2024-10-17T00:00:00"/>
    <x v="0"/>
    <n v="3"/>
    <x v="4"/>
    <s v="Nitara Comar"/>
    <x v="0"/>
  </r>
  <r>
    <s v="Dhanush Varma"/>
    <n v="37"/>
    <s v="Male"/>
    <x v="1"/>
    <d v="2023-10-03T00:00:00"/>
    <d v="2023-12-20T00:00:00"/>
    <x v="1"/>
    <n v="29"/>
    <x v="3"/>
    <s v="Ranbir Karan"/>
    <x v="0"/>
  </r>
  <r>
    <s v="Ishaan Goyal"/>
    <n v="48"/>
    <s v="Female"/>
    <x v="1"/>
    <d v="2024-01-06T00:00:00"/>
    <d v="2024-06-16T00:00:00"/>
    <x v="1"/>
    <n v="13"/>
    <x v="0"/>
    <s v="Rati Sanghvi"/>
    <x v="0"/>
  </r>
  <r>
    <s v="Mahika Ravi"/>
    <n v="36"/>
    <s v="Male"/>
    <x v="1"/>
    <d v="2023-08-16T00:00:00"/>
    <d v="2024-10-03T00:00:00"/>
    <x v="1"/>
    <n v="19"/>
    <x v="4"/>
    <s v="Ishaan Kashyap"/>
    <x v="0"/>
  </r>
  <r>
    <s v="Purab Reddy"/>
    <n v="48"/>
    <s v="Female"/>
    <x v="3"/>
    <d v="2024-09-21T00:00:00"/>
    <d v="2024-12-15T00:00:00"/>
    <x v="3"/>
    <n v="22"/>
    <x v="4"/>
    <m/>
    <x v="1"/>
  </r>
  <r>
    <s v="Tiya Soni"/>
    <n v="39"/>
    <s v="Male"/>
    <x v="1"/>
    <d v="2023-05-19T00:00:00"/>
    <d v="2023-11-12T00:00:00"/>
    <x v="1"/>
    <n v="28"/>
    <x v="3"/>
    <m/>
    <x v="1"/>
  </r>
  <r>
    <s v="Zara Dugar"/>
    <n v="44"/>
    <s v="Female"/>
    <x v="0"/>
    <d v="2024-02-11T00:00:00"/>
    <d v="2024-09-05T00:00:00"/>
    <x v="0"/>
    <n v="8"/>
    <x v="2"/>
    <m/>
    <x v="1"/>
  </r>
  <r>
    <s v="Lakshit Mander"/>
    <n v="39"/>
    <s v="Male"/>
    <x v="2"/>
    <d v="2025-02-14T00:00:00"/>
    <d v="2025-03-16T00:00:00"/>
    <x v="2"/>
    <n v="14"/>
    <x v="4"/>
    <m/>
    <x v="1"/>
  </r>
  <r>
    <s v="Neysa Krish"/>
    <n v="35"/>
    <s v="Male"/>
    <x v="1"/>
    <d v="2024-02-07T00:00:00"/>
    <d v="2025-01-28T00:00:00"/>
    <x v="1"/>
    <n v="25"/>
    <x v="2"/>
    <m/>
    <x v="1"/>
  </r>
  <r>
    <s v="Prerak Boase"/>
    <n v="56"/>
    <s v="Female"/>
    <x v="2"/>
    <d v="2023-10-14T00:00:00"/>
    <d v="2024-12-23T00:00:00"/>
    <x v="2"/>
    <n v="13"/>
    <x v="5"/>
    <m/>
    <x v="1"/>
  </r>
  <r>
    <s v="Siya Master"/>
    <n v="27"/>
    <s v="Female"/>
    <x v="0"/>
    <d v="2024-03-03T00:00:00"/>
    <d v="2025-01-07T00:00:00"/>
    <x v="0"/>
    <n v="26"/>
    <x v="3"/>
    <m/>
    <x v="1"/>
  </r>
  <r>
    <s v="Madhup Biswas"/>
    <n v="28"/>
    <s v="Male"/>
    <x v="2"/>
    <d v="2024-05-05T00:00:00"/>
    <d v="2024-11-12T00:00:00"/>
    <x v="2"/>
    <n v="21"/>
    <x v="3"/>
    <s v="Tanya Bajwa"/>
    <x v="0"/>
  </r>
  <r>
    <s v="Indrans Ratti"/>
    <n v="57"/>
    <s v="Female"/>
    <x v="3"/>
    <d v="2023-08-08T00:00:00"/>
    <d v="2025-01-17T00:00:00"/>
    <x v="3"/>
    <n v="19"/>
    <x v="3"/>
    <m/>
    <x v="1"/>
  </r>
  <r>
    <s v="Kimaya Balay"/>
    <n v="26"/>
    <s v="Female"/>
    <x v="3"/>
    <d v="2024-01-29T00:00:00"/>
    <d v="2024-11-20T00:00:00"/>
    <x v="3"/>
    <n v="5"/>
    <x v="0"/>
    <m/>
    <x v="1"/>
  </r>
  <r>
    <s v="Eva Dass"/>
    <n v="48"/>
    <s v="Male"/>
    <x v="3"/>
    <d v="2024-06-08T00:00:00"/>
    <d v="2024-06-12T00:00:00"/>
    <x v="3"/>
    <n v="18"/>
    <x v="5"/>
    <m/>
    <x v="1"/>
  </r>
  <r>
    <s v="Pihu Wali"/>
    <n v="25"/>
    <s v="Female"/>
    <x v="1"/>
    <d v="2024-05-27T00:00:00"/>
    <d v="2025-03-14T00:00:00"/>
    <x v="1"/>
    <n v="6"/>
    <x v="0"/>
    <m/>
    <x v="1"/>
  </r>
  <r>
    <s v="Tiya Rege"/>
    <n v="53"/>
    <s v="Male"/>
    <x v="3"/>
    <d v="2023-12-26T00:00:00"/>
    <d v="2024-03-21T00:00:00"/>
    <x v="3"/>
    <n v="17"/>
    <x v="3"/>
    <s v="Adira Brar"/>
    <x v="0"/>
  </r>
  <r>
    <s v="Aarav Sen"/>
    <n v="42"/>
    <s v="Female"/>
    <x v="1"/>
    <d v="2025-02-14T00:00:00"/>
    <d v="2025-03-11T00:00:00"/>
    <x v="1"/>
    <n v="3"/>
    <x v="5"/>
    <m/>
    <x v="1"/>
  </r>
  <r>
    <s v="Dishani Bera"/>
    <n v="24"/>
    <s v="Male"/>
    <x v="2"/>
    <d v="2025-02-10T00:00:00"/>
    <d v="2025-03-10T00:00:00"/>
    <x v="2"/>
    <n v="28"/>
    <x v="3"/>
    <m/>
    <x v="1"/>
  </r>
  <r>
    <s v="Indrans Grover"/>
    <n v="53"/>
    <s v="Male"/>
    <x v="1"/>
    <d v="2024-11-18T00:00:00"/>
    <d v="2024-12-19T00:00:00"/>
    <x v="1"/>
    <n v="23"/>
    <x v="1"/>
    <m/>
    <x v="1"/>
  </r>
  <r>
    <s v="Kismat Edwin"/>
    <n v="29"/>
    <s v="Female"/>
    <x v="2"/>
    <d v="2024-04-19T00:00:00"/>
    <d v="2024-04-26T00:00:00"/>
    <x v="2"/>
    <n v="8"/>
    <x v="2"/>
    <m/>
    <x v="1"/>
  </r>
  <r>
    <s v="Taran Vyas"/>
    <n v="31"/>
    <s v="Female"/>
    <x v="2"/>
    <d v="2025-01-10T00:00:00"/>
    <d v="2025-03-29T00:00:00"/>
    <x v="2"/>
    <n v="23"/>
    <x v="4"/>
    <s v="Nakul Balakrishnan"/>
    <x v="0"/>
  </r>
  <r>
    <s v="Jiya Baral"/>
    <n v="52"/>
    <s v="Female"/>
    <x v="0"/>
    <d v="2023-06-11T00:00:00"/>
    <d v="2024-12-30T00:00:00"/>
    <x v="0"/>
    <n v="9"/>
    <x v="5"/>
    <s v="Darshit Sidhu"/>
    <x v="0"/>
  </r>
  <r>
    <s v="Gokul Sahni"/>
    <n v="20"/>
    <s v="Male"/>
    <x v="1"/>
    <d v="2024-04-09T00:00:00"/>
    <d v="2024-11-08T00:00:00"/>
    <x v="1"/>
    <n v="2"/>
    <x v="3"/>
    <m/>
    <x v="1"/>
  </r>
  <r>
    <s v="Prerak Lalla"/>
    <n v="22"/>
    <s v="Male"/>
    <x v="0"/>
    <d v="2025-02-11T00:00:00"/>
    <d v="2025-03-24T00:00:00"/>
    <x v="0"/>
    <n v="30"/>
    <x v="3"/>
    <m/>
    <x v="1"/>
  </r>
  <r>
    <s v="Hrishita Shroff"/>
    <n v="23"/>
    <s v="Male"/>
    <x v="3"/>
    <d v="2024-10-23T00:00:00"/>
    <d v="2025-03-05T00:00:00"/>
    <x v="3"/>
    <n v="23"/>
    <x v="1"/>
    <s v="Riya Dugal"/>
    <x v="0"/>
  </r>
  <r>
    <s v="Oorja Sachar"/>
    <n v="27"/>
    <s v="Female"/>
    <x v="1"/>
    <d v="2024-01-21T00:00:00"/>
    <d v="2024-12-26T00:00:00"/>
    <x v="1"/>
    <n v="27"/>
    <x v="1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59"/>
    <x v="0"/>
    <x v="0"/>
    <d v="2023-11-05T00:00:00"/>
    <d v="2024-05-13T00:00:00"/>
    <n v="800"/>
    <n v="25"/>
    <x v="0"/>
    <s v="Hiran Shan"/>
    <n v="18"/>
    <n v="14400"/>
  </r>
  <r>
    <x v="1"/>
    <n v="27"/>
    <x v="0"/>
    <x v="0"/>
    <d v="2025-02-26T00:00:00"/>
    <d v="2025-03-24T00:00:00"/>
    <n v="800"/>
    <n v="20"/>
    <x v="1"/>
    <s v="Kiara Kakar"/>
    <n v="2"/>
    <n v="1600"/>
  </r>
  <r>
    <x v="2"/>
    <n v="24"/>
    <x v="0"/>
    <x v="1"/>
    <d v="2023-09-22T00:00:00"/>
    <d v="2024-03-20T00:00:00"/>
    <n v="1200"/>
    <n v="18"/>
    <x v="2"/>
    <s v="Jhanvi Chaudhary"/>
    <n v="19"/>
    <n v="22800"/>
  </r>
  <r>
    <x v="3"/>
    <n v="31"/>
    <x v="1"/>
    <x v="1"/>
    <d v="2024-07-06T00:00:00"/>
    <d v="2024-10-22T00:00:00"/>
    <n v="1200"/>
    <n v="16"/>
    <x v="2"/>
    <s v="Tara Swaminathan"/>
    <n v="10"/>
    <n v="12000"/>
  </r>
  <r>
    <x v="4"/>
    <n v="19"/>
    <x v="0"/>
    <x v="2"/>
    <d v="2023-12-26T00:00:00"/>
    <d v="2024-07-28T00:00:00"/>
    <n v="2500"/>
    <n v="12"/>
    <x v="0"/>
    <s v="Madhav Singh"/>
    <n v="16"/>
    <n v="40000"/>
  </r>
  <r>
    <x v="5"/>
    <n v="40"/>
    <x v="0"/>
    <x v="0"/>
    <d v="2024-01-26T00:00:00"/>
    <d v="2024-04-10T00:00:00"/>
    <n v="800"/>
    <n v="14"/>
    <x v="3"/>
    <s v="Shray Ramakrishnan"/>
    <n v="15"/>
    <n v="12000"/>
  </r>
  <r>
    <x v="6"/>
    <n v="41"/>
    <x v="1"/>
    <x v="0"/>
    <d v="2024-10-23T00:00:00"/>
    <d v="2025-01-20T00:00:00"/>
    <n v="800"/>
    <n v="25"/>
    <x v="1"/>
    <m/>
    <n v="6"/>
    <n v="4800"/>
  </r>
  <r>
    <x v="7"/>
    <n v="43"/>
    <x v="0"/>
    <x v="3"/>
    <d v="2024-06-07T00:00:00"/>
    <d v="2024-09-28T00:00:00"/>
    <n v="1800"/>
    <n v="28"/>
    <x v="4"/>
    <m/>
    <n v="11"/>
    <n v="19800"/>
  </r>
  <r>
    <x v="8"/>
    <n v="42"/>
    <x v="0"/>
    <x v="0"/>
    <d v="2024-10-04T00:00:00"/>
    <d v="2024-10-17T00:00:00"/>
    <n v="800"/>
    <n v="3"/>
    <x v="4"/>
    <s v="Nitara Comar"/>
    <n v="7"/>
    <n v="5600"/>
  </r>
  <r>
    <x v="9"/>
    <n v="37"/>
    <x v="0"/>
    <x v="1"/>
    <d v="2023-10-03T00:00:00"/>
    <d v="2023-12-20T00:00:00"/>
    <n v="1200"/>
    <n v="29"/>
    <x v="3"/>
    <s v="Ranbir Karan"/>
    <n v="19"/>
    <n v="22800"/>
  </r>
  <r>
    <x v="10"/>
    <n v="48"/>
    <x v="1"/>
    <x v="1"/>
    <d v="2024-01-06T00:00:00"/>
    <d v="2024-06-16T00:00:00"/>
    <n v="1200"/>
    <n v="13"/>
    <x v="0"/>
    <s v="Rati Sanghvi"/>
    <n v="16"/>
    <n v="19200"/>
  </r>
  <r>
    <x v="11"/>
    <n v="36"/>
    <x v="0"/>
    <x v="1"/>
    <d v="2023-08-16T00:00:00"/>
    <d v="2024-10-03T00:00:00"/>
    <n v="1200"/>
    <n v="19"/>
    <x v="4"/>
    <s v="Ishaan Kashyap"/>
    <n v="21"/>
    <n v="25200"/>
  </r>
  <r>
    <x v="12"/>
    <n v="48"/>
    <x v="1"/>
    <x v="3"/>
    <d v="2024-09-21T00:00:00"/>
    <d v="2024-12-15T00:00:00"/>
    <n v="1800"/>
    <n v="22"/>
    <x v="4"/>
    <m/>
    <n v="7"/>
    <n v="12600"/>
  </r>
  <r>
    <x v="13"/>
    <n v="39"/>
    <x v="0"/>
    <x v="1"/>
    <d v="2023-05-19T00:00:00"/>
    <d v="2023-11-12T00:00:00"/>
    <n v="1200"/>
    <n v="28"/>
    <x v="3"/>
    <m/>
    <n v="24"/>
    <n v="28800"/>
  </r>
  <r>
    <x v="14"/>
    <n v="44"/>
    <x v="1"/>
    <x v="0"/>
    <d v="2024-02-11T00:00:00"/>
    <d v="2024-09-05T00:00:00"/>
    <n v="800"/>
    <n v="8"/>
    <x v="2"/>
    <m/>
    <n v="15"/>
    <n v="12000"/>
  </r>
  <r>
    <x v="15"/>
    <n v="39"/>
    <x v="0"/>
    <x v="2"/>
    <d v="2025-02-14T00:00:00"/>
    <d v="2025-03-16T00:00:00"/>
    <n v="2500"/>
    <n v="14"/>
    <x v="4"/>
    <m/>
    <n v="2"/>
    <n v="5000"/>
  </r>
  <r>
    <x v="16"/>
    <n v="35"/>
    <x v="0"/>
    <x v="1"/>
    <d v="2024-02-07T00:00:00"/>
    <d v="2025-01-28T00:00:00"/>
    <n v="1200"/>
    <n v="25"/>
    <x v="2"/>
    <m/>
    <n v="15"/>
    <n v="18000"/>
  </r>
  <r>
    <x v="17"/>
    <n v="56"/>
    <x v="1"/>
    <x v="2"/>
    <d v="2023-10-14T00:00:00"/>
    <d v="2024-12-23T00:00:00"/>
    <n v="2500"/>
    <n v="13"/>
    <x v="5"/>
    <m/>
    <n v="19"/>
    <n v="47500"/>
  </r>
  <r>
    <x v="18"/>
    <n v="27"/>
    <x v="1"/>
    <x v="0"/>
    <d v="2024-03-03T00:00:00"/>
    <d v="2025-01-07T00:00:00"/>
    <n v="800"/>
    <n v="26"/>
    <x v="3"/>
    <m/>
    <n v="14"/>
    <n v="11200"/>
  </r>
  <r>
    <x v="19"/>
    <n v="28"/>
    <x v="0"/>
    <x v="2"/>
    <d v="2024-05-05T00:00:00"/>
    <d v="2024-11-12T00:00:00"/>
    <n v="2500"/>
    <n v="21"/>
    <x v="3"/>
    <s v="Tanya Bajwa"/>
    <n v="12"/>
    <n v="30000"/>
  </r>
  <r>
    <x v="20"/>
    <n v="57"/>
    <x v="1"/>
    <x v="3"/>
    <d v="2023-08-08T00:00:00"/>
    <d v="2025-01-17T00:00:00"/>
    <n v="1800"/>
    <n v="19"/>
    <x v="3"/>
    <m/>
    <n v="21"/>
    <n v="37800"/>
  </r>
  <r>
    <x v="21"/>
    <n v="26"/>
    <x v="1"/>
    <x v="3"/>
    <d v="2024-01-29T00:00:00"/>
    <d v="2024-11-20T00:00:00"/>
    <n v="1800"/>
    <n v="5"/>
    <x v="0"/>
    <m/>
    <n v="15"/>
    <n v="27000"/>
  </r>
  <r>
    <x v="22"/>
    <n v="48"/>
    <x v="0"/>
    <x v="3"/>
    <d v="2024-06-08T00:00:00"/>
    <d v="2024-06-12T00:00:00"/>
    <n v="1800"/>
    <n v="18"/>
    <x v="5"/>
    <m/>
    <n v="11"/>
    <n v="19800"/>
  </r>
  <r>
    <x v="23"/>
    <n v="25"/>
    <x v="1"/>
    <x v="1"/>
    <d v="2024-05-27T00:00:00"/>
    <d v="2025-03-14T00:00:00"/>
    <n v="1200"/>
    <n v="6"/>
    <x v="0"/>
    <m/>
    <n v="11"/>
    <n v="13200"/>
  </r>
  <r>
    <x v="24"/>
    <n v="53"/>
    <x v="0"/>
    <x v="3"/>
    <d v="2023-12-26T00:00:00"/>
    <d v="2024-03-21T00:00:00"/>
    <n v="1800"/>
    <n v="17"/>
    <x v="3"/>
    <s v="Adira Brar"/>
    <n v="16"/>
    <n v="28800"/>
  </r>
  <r>
    <x v="25"/>
    <n v="42"/>
    <x v="1"/>
    <x v="1"/>
    <d v="2025-02-14T00:00:00"/>
    <d v="2025-03-11T00:00:00"/>
    <n v="1200"/>
    <n v="3"/>
    <x v="5"/>
    <m/>
    <n v="2"/>
    <n v="2400"/>
  </r>
  <r>
    <x v="26"/>
    <n v="24"/>
    <x v="0"/>
    <x v="2"/>
    <d v="2025-02-10T00:00:00"/>
    <d v="2025-03-10T00:00:00"/>
    <n v="2500"/>
    <n v="28"/>
    <x v="3"/>
    <m/>
    <n v="3"/>
    <n v="7500"/>
  </r>
  <r>
    <x v="27"/>
    <n v="53"/>
    <x v="0"/>
    <x v="1"/>
    <d v="2024-11-18T00:00:00"/>
    <d v="2024-12-19T00:00:00"/>
    <n v="1200"/>
    <n v="23"/>
    <x v="1"/>
    <m/>
    <n v="5"/>
    <n v="6000"/>
  </r>
  <r>
    <x v="28"/>
    <n v="29"/>
    <x v="1"/>
    <x v="2"/>
    <d v="2024-04-19T00:00:00"/>
    <d v="2024-04-26T00:00:00"/>
    <n v="2500"/>
    <n v="8"/>
    <x v="2"/>
    <m/>
    <n v="12"/>
    <n v="30000"/>
  </r>
  <r>
    <x v="29"/>
    <n v="31"/>
    <x v="1"/>
    <x v="2"/>
    <d v="2025-01-10T00:00:00"/>
    <d v="2025-03-29T00:00:00"/>
    <n v="2500"/>
    <n v="23"/>
    <x v="4"/>
    <s v="Nakul Balakrishnan"/>
    <n v="4"/>
    <n v="10000"/>
  </r>
  <r>
    <x v="30"/>
    <n v="52"/>
    <x v="1"/>
    <x v="0"/>
    <d v="2023-06-11T00:00:00"/>
    <d v="2024-12-30T00:00:00"/>
    <n v="800"/>
    <n v="9"/>
    <x v="5"/>
    <s v="Darshit Sidhu"/>
    <n v="23"/>
    <n v="18400"/>
  </r>
  <r>
    <x v="31"/>
    <n v="20"/>
    <x v="0"/>
    <x v="1"/>
    <d v="2024-04-09T00:00:00"/>
    <d v="2024-11-08T00:00:00"/>
    <n v="1200"/>
    <n v="2"/>
    <x v="3"/>
    <m/>
    <n v="13"/>
    <n v="15600"/>
  </r>
  <r>
    <x v="32"/>
    <n v="22"/>
    <x v="0"/>
    <x v="0"/>
    <d v="2025-02-11T00:00:00"/>
    <d v="2025-03-24T00:00:00"/>
    <n v="800"/>
    <n v="30"/>
    <x v="3"/>
    <m/>
    <n v="2"/>
    <n v="1600"/>
  </r>
  <r>
    <x v="33"/>
    <n v="23"/>
    <x v="0"/>
    <x v="3"/>
    <d v="2024-10-23T00:00:00"/>
    <d v="2025-03-05T00:00:00"/>
    <n v="1800"/>
    <n v="23"/>
    <x v="1"/>
    <s v="Riya Dugal"/>
    <n v="6"/>
    <n v="10800"/>
  </r>
  <r>
    <x v="34"/>
    <n v="27"/>
    <x v="1"/>
    <x v="1"/>
    <d v="2024-01-21T00:00:00"/>
    <d v="2024-12-26T00:00:00"/>
    <n v="1200"/>
    <n v="27"/>
    <x v="1"/>
    <m/>
    <n v="15"/>
    <n v="1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Anay Shanker"/>
    <n v="59"/>
    <s v="Male"/>
    <x v="0"/>
    <d v="2023-11-05T00:00:00"/>
    <d v="2024-05-13T00:00:00"/>
    <n v="800"/>
    <n v="25"/>
    <x v="0"/>
    <s v="Hiran Shan"/>
    <x v="0"/>
  </r>
  <r>
    <s v="Parinaaz Shanker"/>
    <n v="27"/>
    <s v="Male"/>
    <x v="0"/>
    <d v="2025-02-26T00:00:00"/>
    <d v="2025-03-24T00:00:00"/>
    <n v="800"/>
    <n v="20"/>
    <x v="1"/>
    <s v="Kiara Kakar"/>
    <x v="1"/>
  </r>
  <r>
    <s v="Aniruddh Batra"/>
    <n v="24"/>
    <s v="Male"/>
    <x v="1"/>
    <d v="2023-09-22T00:00:00"/>
    <d v="2024-03-20T00:00:00"/>
    <n v="1200"/>
    <n v="18"/>
    <x v="2"/>
    <s v="Jhanvi Chaudhary"/>
    <x v="1"/>
  </r>
  <r>
    <s v="Madhup Kapur"/>
    <n v="31"/>
    <s v="Female"/>
    <x v="1"/>
    <d v="2024-07-06T00:00:00"/>
    <d v="2024-10-22T00:00:00"/>
    <n v="1200"/>
    <n v="16"/>
    <x v="2"/>
    <s v="Tara Swaminathan"/>
    <x v="0"/>
  </r>
  <r>
    <s v="Rasha Kakar"/>
    <n v="19"/>
    <s v="Male"/>
    <x v="2"/>
    <d v="2023-12-26T00:00:00"/>
    <d v="2024-07-28T00:00:00"/>
    <n v="2500"/>
    <n v="12"/>
    <x v="0"/>
    <s v="Madhav Singh"/>
    <x v="1"/>
  </r>
  <r>
    <s v="Ehsaan Batra"/>
    <n v="40"/>
    <s v="Male"/>
    <x v="0"/>
    <d v="2024-01-26T00:00:00"/>
    <d v="2024-04-10T00:00:00"/>
    <n v="800"/>
    <n v="14"/>
    <x v="3"/>
    <s v="Shray Ramakrishnan"/>
    <x v="2"/>
  </r>
  <r>
    <s v="Zara Bains"/>
    <n v="41"/>
    <s v="Female"/>
    <x v="0"/>
    <d v="2024-10-23T00:00:00"/>
    <d v="2025-01-20T00:00:00"/>
    <n v="800"/>
    <n v="25"/>
    <x v="1"/>
    <m/>
    <x v="2"/>
  </r>
  <r>
    <s v="Uthkarsh Baral"/>
    <n v="43"/>
    <s v="Male"/>
    <x v="3"/>
    <d v="2024-06-07T00:00:00"/>
    <d v="2024-09-28T00:00:00"/>
    <n v="1800"/>
    <n v="28"/>
    <x v="4"/>
    <m/>
    <x v="2"/>
  </r>
  <r>
    <s v="Kashvi Char"/>
    <n v="42"/>
    <s v="Male"/>
    <x v="0"/>
    <d v="2024-10-04T00:00:00"/>
    <d v="2024-10-17T00:00:00"/>
    <n v="800"/>
    <n v="3"/>
    <x v="4"/>
    <s v="Nitara Comar"/>
    <x v="2"/>
  </r>
  <r>
    <s v="Dhanush Varma"/>
    <n v="37"/>
    <s v="Male"/>
    <x v="1"/>
    <d v="2023-10-03T00:00:00"/>
    <d v="2023-12-20T00:00:00"/>
    <n v="1200"/>
    <n v="29"/>
    <x v="3"/>
    <s v="Ranbir Karan"/>
    <x v="2"/>
  </r>
  <r>
    <s v="Ishaan Goyal"/>
    <n v="48"/>
    <s v="Female"/>
    <x v="1"/>
    <d v="2024-01-06T00:00:00"/>
    <d v="2024-06-16T00:00:00"/>
    <n v="1200"/>
    <n v="13"/>
    <x v="0"/>
    <s v="Rati Sanghvi"/>
    <x v="0"/>
  </r>
  <r>
    <s v="Mahika Ravi"/>
    <n v="36"/>
    <s v="Male"/>
    <x v="1"/>
    <d v="2023-08-16T00:00:00"/>
    <d v="2024-10-03T00:00:00"/>
    <n v="1200"/>
    <n v="19"/>
    <x v="4"/>
    <s v="Ishaan Kashyap"/>
    <x v="2"/>
  </r>
  <r>
    <s v="Purab Reddy"/>
    <n v="48"/>
    <s v="Female"/>
    <x v="3"/>
    <d v="2024-09-21T00:00:00"/>
    <d v="2024-12-15T00:00:00"/>
    <n v="1800"/>
    <n v="22"/>
    <x v="4"/>
    <m/>
    <x v="0"/>
  </r>
  <r>
    <s v="Tiya Soni"/>
    <n v="39"/>
    <s v="Male"/>
    <x v="1"/>
    <d v="2023-05-19T00:00:00"/>
    <d v="2023-11-12T00:00:00"/>
    <n v="1200"/>
    <n v="28"/>
    <x v="3"/>
    <m/>
    <x v="2"/>
  </r>
  <r>
    <s v="Zara Dugar"/>
    <n v="44"/>
    <s v="Female"/>
    <x v="0"/>
    <d v="2024-02-11T00:00:00"/>
    <d v="2024-09-05T00:00:00"/>
    <n v="800"/>
    <n v="8"/>
    <x v="2"/>
    <m/>
    <x v="2"/>
  </r>
  <r>
    <s v="Lakshit Mander"/>
    <n v="39"/>
    <s v="Male"/>
    <x v="2"/>
    <d v="2025-02-14T00:00:00"/>
    <d v="2025-03-16T00:00:00"/>
    <n v="2500"/>
    <n v="14"/>
    <x v="4"/>
    <m/>
    <x v="2"/>
  </r>
  <r>
    <s v="Neysa Krish"/>
    <n v="35"/>
    <s v="Male"/>
    <x v="1"/>
    <d v="2024-02-07T00:00:00"/>
    <d v="2025-01-28T00:00:00"/>
    <n v="1200"/>
    <n v="25"/>
    <x v="2"/>
    <m/>
    <x v="2"/>
  </r>
  <r>
    <s v="Prerak Boase"/>
    <n v="56"/>
    <s v="Female"/>
    <x v="2"/>
    <d v="2023-10-14T00:00:00"/>
    <d v="2024-12-23T00:00:00"/>
    <n v="2500"/>
    <n v="13"/>
    <x v="5"/>
    <m/>
    <x v="0"/>
  </r>
  <r>
    <s v="Siya Master"/>
    <n v="27"/>
    <s v="Female"/>
    <x v="0"/>
    <d v="2024-03-03T00:00:00"/>
    <d v="2025-01-07T00:00:00"/>
    <n v="800"/>
    <n v="26"/>
    <x v="3"/>
    <m/>
    <x v="1"/>
  </r>
  <r>
    <s v="Madhup Biswas"/>
    <n v="28"/>
    <s v="Male"/>
    <x v="2"/>
    <d v="2024-05-05T00:00:00"/>
    <d v="2024-11-12T00:00:00"/>
    <n v="2500"/>
    <n v="21"/>
    <x v="3"/>
    <s v="Tanya Bajwa"/>
    <x v="1"/>
  </r>
  <r>
    <s v="Indrans Ratti"/>
    <n v="57"/>
    <s v="Female"/>
    <x v="3"/>
    <d v="2023-08-08T00:00:00"/>
    <d v="2025-01-17T00:00:00"/>
    <n v="1800"/>
    <n v="19"/>
    <x v="3"/>
    <m/>
    <x v="0"/>
  </r>
  <r>
    <s v="Kimaya Balay"/>
    <n v="26"/>
    <s v="Female"/>
    <x v="3"/>
    <d v="2024-01-29T00:00:00"/>
    <d v="2024-11-20T00:00:00"/>
    <n v="1800"/>
    <n v="5"/>
    <x v="0"/>
    <m/>
    <x v="1"/>
  </r>
  <r>
    <s v="Eva Dass"/>
    <n v="48"/>
    <s v="Male"/>
    <x v="3"/>
    <d v="2024-06-08T00:00:00"/>
    <d v="2024-06-12T00:00:00"/>
    <n v="1800"/>
    <n v="18"/>
    <x v="5"/>
    <m/>
    <x v="0"/>
  </r>
  <r>
    <s v="Pihu Wali"/>
    <n v="25"/>
    <s v="Female"/>
    <x v="1"/>
    <d v="2024-05-27T00:00:00"/>
    <d v="2025-03-14T00:00:00"/>
    <n v="1200"/>
    <n v="6"/>
    <x v="0"/>
    <m/>
    <x v="1"/>
  </r>
  <r>
    <s v="Tiya Rege"/>
    <n v="53"/>
    <s v="Male"/>
    <x v="3"/>
    <d v="2023-12-26T00:00:00"/>
    <d v="2024-03-21T00:00:00"/>
    <n v="1800"/>
    <n v="17"/>
    <x v="3"/>
    <s v="Adira Brar"/>
    <x v="0"/>
  </r>
  <r>
    <s v="Aarav Sen"/>
    <n v="42"/>
    <s v="Female"/>
    <x v="1"/>
    <d v="2025-02-14T00:00:00"/>
    <d v="2025-03-11T00:00:00"/>
    <n v="1200"/>
    <n v="3"/>
    <x v="5"/>
    <m/>
    <x v="2"/>
  </r>
  <r>
    <s v="Dishani Bera"/>
    <n v="24"/>
    <s v="Male"/>
    <x v="2"/>
    <d v="2025-02-10T00:00:00"/>
    <d v="2025-03-10T00:00:00"/>
    <n v="2500"/>
    <n v="28"/>
    <x v="3"/>
    <m/>
    <x v="1"/>
  </r>
  <r>
    <s v="Indrans Grover"/>
    <n v="53"/>
    <s v="Male"/>
    <x v="1"/>
    <d v="2024-11-18T00:00:00"/>
    <d v="2024-12-19T00:00:00"/>
    <n v="1200"/>
    <n v="23"/>
    <x v="1"/>
    <m/>
    <x v="0"/>
  </r>
  <r>
    <s v="Kismat Edwin"/>
    <n v="29"/>
    <s v="Female"/>
    <x v="2"/>
    <d v="2024-04-19T00:00:00"/>
    <d v="2024-04-26T00:00:00"/>
    <n v="2500"/>
    <n v="8"/>
    <x v="2"/>
    <m/>
    <x v="1"/>
  </r>
  <r>
    <s v="Taran Vyas"/>
    <n v="31"/>
    <s v="Female"/>
    <x v="2"/>
    <d v="2025-01-10T00:00:00"/>
    <d v="2025-03-29T00:00:00"/>
    <n v="2500"/>
    <n v="23"/>
    <x v="4"/>
    <s v="Nakul Balakrishnan"/>
    <x v="0"/>
  </r>
  <r>
    <s v="Jiya Baral"/>
    <n v="52"/>
    <s v="Female"/>
    <x v="0"/>
    <d v="2023-06-11T00:00:00"/>
    <d v="2024-12-30T00:00:00"/>
    <n v="800"/>
    <n v="9"/>
    <x v="5"/>
    <s v="Darshit Sidhu"/>
    <x v="0"/>
  </r>
  <r>
    <s v="Gokul Sahni"/>
    <n v="20"/>
    <s v="Male"/>
    <x v="1"/>
    <d v="2024-04-09T00:00:00"/>
    <d v="2024-11-08T00:00:00"/>
    <n v="1200"/>
    <n v="2"/>
    <x v="3"/>
    <m/>
    <x v="1"/>
  </r>
  <r>
    <s v="Prerak Lalla"/>
    <n v="22"/>
    <s v="Male"/>
    <x v="0"/>
    <d v="2025-02-11T00:00:00"/>
    <d v="2025-03-24T00:00:00"/>
    <n v="800"/>
    <n v="30"/>
    <x v="3"/>
    <m/>
    <x v="1"/>
  </r>
  <r>
    <s v="Hrishita Shroff"/>
    <n v="23"/>
    <s v="Male"/>
    <x v="3"/>
    <d v="2024-10-23T00:00:00"/>
    <d v="2025-03-05T00:00:00"/>
    <n v="1800"/>
    <n v="23"/>
    <x v="1"/>
    <s v="Riya Dugal"/>
    <x v="1"/>
  </r>
  <r>
    <s v="Oorja Sachar"/>
    <n v="27"/>
    <s v="Female"/>
    <x v="1"/>
    <d v="2024-01-21T00:00:00"/>
    <d v="2024-12-26T00:00:00"/>
    <n v="1200"/>
    <n v="27"/>
    <x v="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2875E-8481-48FC-B343-B226F6E6D5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5:C48" firstHeaderRow="1" firstDataRow="1" firstDataCol="1"/>
  <pivotFields count="11">
    <pivotField showAll="0"/>
    <pivotField showAll="0"/>
    <pivotField showAll="0"/>
    <pivotField showAll="0"/>
    <pivotField numFmtId="14" showAll="0"/>
    <pivotField numFmtId="14" showAll="0"/>
    <pivotField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axis="axisRow" showAll="0" sortType="ascending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verage of Monthly_Fee" fld="6" subtotal="average" baseField="10" baseItem="0"/>
  </dataFields>
  <formats count="1">
    <format dxfId="20">
      <pivotArea collapsedLevelsAreSubtotals="1" fieldPosition="0">
        <references count="1">
          <reference field="1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CCF17-ED52-4DC7-81CE-058EFF629F4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6:C49" firstHeaderRow="1" firstDataRow="1" firstDataCol="1"/>
  <pivotFields count="12">
    <pivotField showAll="0"/>
    <pivotField showAll="0"/>
    <pivotField showAll="0"/>
    <pivotField axis="axisRow" showAll="0">
      <items count="5">
        <item h="1" x="0"/>
        <item x="2"/>
        <item x="3"/>
        <item h="1" x="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 v="1"/>
    </i>
    <i>
      <x v="2"/>
    </i>
    <i t="grand">
      <x/>
    </i>
  </rowItems>
  <colItems count="1">
    <i/>
  </colItems>
  <dataFields count="1">
    <dataField name="Sum of Total_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D77B1-33D1-4A3C-A895-218627AE1BF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3:C60" firstHeaderRow="1" firstDataRow="1" firstDataCol="1"/>
  <pivotFields count="12">
    <pivotField showAll="0"/>
    <pivotField showAll="0"/>
    <pivotField showAll="0"/>
    <pivotField showAll="0">
      <items count="5">
        <item h="1" x="0"/>
        <item x="2"/>
        <item x="3"/>
        <item h="1" x="1"/>
        <item t="default"/>
      </items>
    </pivotField>
    <pivotField numFmtId="14" showAll="0"/>
    <pivotField numFmtId="14" showAll="0"/>
    <pivotField showAll="0"/>
    <pivotField showAll="0"/>
    <pivotField axis="axisRow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_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F6042-606B-4721-A3D0-66C770E4A71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G15" firstHeaderRow="1" firstDataRow="2" firstDataCol="1"/>
  <pivotFields count="11"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numFmtId="14" showAll="0"/>
    <pivotField numFmtId="14" showAll="0"/>
    <pivotField showAll="0"/>
    <pivotField showAll="0"/>
    <pivotField axis="axisRow" showAll="0">
      <items count="7">
        <item x="0"/>
        <item x="5"/>
        <item x="2"/>
        <item x="4"/>
        <item x="3"/>
        <item x="1"/>
        <item t="default"/>
      </items>
    </pivotField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ferre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1BB9C-9CF7-40A1-A2E2-0712D0E3285A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9:C24" firstHeaderRow="1" firstDataRow="1" firstDataCol="1"/>
  <pivotFields count="12">
    <pivotField showAll="0">
      <items count="36">
        <item x="25"/>
        <item x="0"/>
        <item x="2"/>
        <item x="9"/>
        <item x="26"/>
        <item x="5"/>
        <item x="22"/>
        <item x="31"/>
        <item x="33"/>
        <item x="27"/>
        <item x="20"/>
        <item x="10"/>
        <item x="30"/>
        <item x="8"/>
        <item x="21"/>
        <item x="28"/>
        <item x="15"/>
        <item x="19"/>
        <item x="3"/>
        <item x="11"/>
        <item x="16"/>
        <item x="34"/>
        <item x="1"/>
        <item x="23"/>
        <item x="17"/>
        <item x="32"/>
        <item x="12"/>
        <item x="4"/>
        <item x="18"/>
        <item x="29"/>
        <item x="24"/>
        <item x="13"/>
        <item x="7"/>
        <item x="6"/>
        <item x="14"/>
        <item t="default"/>
      </items>
    </pivotField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_revenue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A4D3D-A514-48C5-B1E7-279673C45EE8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E13" firstHeaderRow="1" firstDataRow="2" firstDataCol="1"/>
  <pivotFields count="12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numFmtId="14" showAll="0"/>
    <pivotField numFmtId="14" showAll="0"/>
    <pivotField showAll="0"/>
    <pivotField showAll="0"/>
    <pivotField axis="axisRow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A8E88-6633-4704-A30F-E48D64C0687D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7:G62" firstHeaderRow="1" firstDataRow="2" firstDataCol="1"/>
  <pivotFields count="11"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numFmtId="14" showAll="0"/>
    <pivotField numFmtId="14" showAll="0"/>
    <pivotField showAll="0"/>
    <pivotField showAll="0"/>
    <pivotField showAll="0">
      <items count="7">
        <item x="0"/>
        <item x="5"/>
        <item x="2"/>
        <item x="4"/>
        <item x="3"/>
        <item x="1"/>
        <item t="default"/>
      </items>
    </pivotField>
    <pivotField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ge_Group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/>
  </sheetViews>
  <sheetFormatPr defaultColWidth="14.42578125" defaultRowHeight="15" customHeight="1" x14ac:dyDescent="0.25"/>
  <cols>
    <col min="1" max="1" width="5.7109375" bestFit="1" customWidth="1"/>
    <col min="2" max="2" width="16.140625" bestFit="1" customWidth="1"/>
    <col min="3" max="3" width="4.42578125" bestFit="1" customWidth="1"/>
    <col min="4" max="4" width="7.7109375" bestFit="1" customWidth="1"/>
    <col min="5" max="5" width="18" bestFit="1" customWidth="1"/>
    <col min="6" max="7" width="10.42578125" bestFit="1" customWidth="1"/>
    <col min="8" max="8" width="12.85546875" bestFit="1" customWidth="1"/>
    <col min="9" max="9" width="11.28515625" bestFit="1" customWidth="1"/>
    <col min="10" max="10" width="10.5703125" bestFit="1" customWidth="1"/>
    <col min="11" max="11" width="19" bestFit="1" customWidth="1"/>
    <col min="12" max="26" width="8.7109375" customWidth="1"/>
  </cols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3">
        <v>45235</v>
      </c>
      <c r="G2" s="3">
        <v>45425</v>
      </c>
      <c r="H2" s="2">
        <v>800</v>
      </c>
      <c r="I2" s="2">
        <v>25</v>
      </c>
      <c r="J2" s="2" t="s">
        <v>14</v>
      </c>
      <c r="K2" s="2" t="s">
        <v>15</v>
      </c>
    </row>
    <row r="3" spans="1:11" x14ac:dyDescent="0.25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3">
        <v>45714</v>
      </c>
      <c r="G3" s="3">
        <v>45740</v>
      </c>
      <c r="H3" s="2">
        <v>800</v>
      </c>
      <c r="I3" s="2">
        <v>20</v>
      </c>
      <c r="J3" s="2" t="s">
        <v>18</v>
      </c>
      <c r="K3" s="2" t="s">
        <v>19</v>
      </c>
    </row>
    <row r="4" spans="1:11" x14ac:dyDescent="0.25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3">
        <v>45191</v>
      </c>
      <c r="G4" s="3">
        <v>45371</v>
      </c>
      <c r="H4" s="2">
        <v>1200</v>
      </c>
      <c r="I4" s="2">
        <v>18</v>
      </c>
      <c r="J4" s="2" t="s">
        <v>23</v>
      </c>
      <c r="K4" s="2" t="s">
        <v>24</v>
      </c>
    </row>
    <row r="5" spans="1:11" x14ac:dyDescent="0.25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3">
        <v>45479</v>
      </c>
      <c r="G5" s="3">
        <v>45587</v>
      </c>
      <c r="H5" s="2">
        <v>1200</v>
      </c>
      <c r="I5" s="2">
        <v>16</v>
      </c>
      <c r="J5" s="2" t="s">
        <v>23</v>
      </c>
      <c r="K5" s="2" t="s">
        <v>28</v>
      </c>
    </row>
    <row r="6" spans="1:11" x14ac:dyDescent="0.25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3">
        <v>45286</v>
      </c>
      <c r="G6" s="3">
        <v>45501</v>
      </c>
      <c r="H6" s="2">
        <v>2500</v>
      </c>
      <c r="I6" s="2">
        <v>12</v>
      </c>
      <c r="J6" s="2" t="s">
        <v>14</v>
      </c>
      <c r="K6" s="2" t="s">
        <v>32</v>
      </c>
    </row>
    <row r="7" spans="1:11" x14ac:dyDescent="0.25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3">
        <v>45317</v>
      </c>
      <c r="G7" s="3">
        <v>45392</v>
      </c>
      <c r="H7" s="2">
        <v>800</v>
      </c>
      <c r="I7" s="2">
        <v>14</v>
      </c>
      <c r="J7" s="2" t="s">
        <v>35</v>
      </c>
      <c r="K7" s="2" t="s">
        <v>36</v>
      </c>
    </row>
    <row r="8" spans="1:11" x14ac:dyDescent="0.25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3">
        <v>45588</v>
      </c>
      <c r="G8" s="3">
        <v>45677</v>
      </c>
      <c r="H8" s="2">
        <v>800</v>
      </c>
      <c r="I8" s="2">
        <v>25</v>
      </c>
      <c r="J8" s="2" t="s">
        <v>18</v>
      </c>
    </row>
    <row r="9" spans="1:11" x14ac:dyDescent="0.25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3">
        <v>45450</v>
      </c>
      <c r="G9" s="3">
        <v>45563</v>
      </c>
      <c r="H9" s="2">
        <v>1800</v>
      </c>
      <c r="I9" s="2">
        <v>28</v>
      </c>
      <c r="J9" s="2" t="s">
        <v>42</v>
      </c>
    </row>
    <row r="10" spans="1:11" x14ac:dyDescent="0.25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3">
        <v>45569</v>
      </c>
      <c r="G10" s="3">
        <v>45582</v>
      </c>
      <c r="H10" s="2">
        <v>800</v>
      </c>
      <c r="I10" s="2">
        <v>3</v>
      </c>
      <c r="J10" s="2" t="s">
        <v>42</v>
      </c>
      <c r="K10" s="2" t="s">
        <v>45</v>
      </c>
    </row>
    <row r="11" spans="1:11" x14ac:dyDescent="0.25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3">
        <v>45202</v>
      </c>
      <c r="G11" s="3">
        <v>45280</v>
      </c>
      <c r="H11" s="2">
        <v>1200</v>
      </c>
      <c r="I11" s="2">
        <v>29</v>
      </c>
      <c r="J11" s="2" t="s">
        <v>35</v>
      </c>
      <c r="K11" s="2" t="s">
        <v>48</v>
      </c>
    </row>
    <row r="12" spans="1:11" x14ac:dyDescent="0.25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3">
        <v>45297</v>
      </c>
      <c r="G12" s="3">
        <v>45459</v>
      </c>
      <c r="H12" s="2">
        <v>1200</v>
      </c>
      <c r="I12" s="2">
        <v>13</v>
      </c>
      <c r="J12" s="2" t="s">
        <v>14</v>
      </c>
      <c r="K12" s="2" t="s">
        <v>51</v>
      </c>
    </row>
    <row r="13" spans="1:11" x14ac:dyDescent="0.25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3">
        <v>45154</v>
      </c>
      <c r="G13" s="3">
        <v>45568</v>
      </c>
      <c r="H13" s="2">
        <v>1200</v>
      </c>
      <c r="I13" s="2">
        <v>19</v>
      </c>
      <c r="J13" s="2" t="s">
        <v>42</v>
      </c>
      <c r="K13" s="2" t="s">
        <v>54</v>
      </c>
    </row>
    <row r="14" spans="1:11" x14ac:dyDescent="0.25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3">
        <v>45556</v>
      </c>
      <c r="G14" s="3">
        <v>45641</v>
      </c>
      <c r="H14" s="2">
        <v>1800</v>
      </c>
      <c r="I14" s="2">
        <v>22</v>
      </c>
      <c r="J14" s="2" t="s">
        <v>42</v>
      </c>
    </row>
    <row r="15" spans="1:11" x14ac:dyDescent="0.25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3">
        <v>45065</v>
      </c>
      <c r="G15" s="3">
        <v>45242</v>
      </c>
      <c r="H15" s="2">
        <v>1200</v>
      </c>
      <c r="I15" s="2">
        <v>28</v>
      </c>
      <c r="J15" s="2" t="s">
        <v>35</v>
      </c>
    </row>
    <row r="16" spans="1:11" x14ac:dyDescent="0.25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3">
        <v>45333</v>
      </c>
      <c r="G16" s="3">
        <v>45540</v>
      </c>
      <c r="H16" s="2">
        <v>800</v>
      </c>
      <c r="I16" s="2">
        <v>8</v>
      </c>
      <c r="J16" s="2" t="s">
        <v>23</v>
      </c>
    </row>
    <row r="17" spans="1:11" x14ac:dyDescent="0.25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3">
        <v>45702</v>
      </c>
      <c r="G17" s="3">
        <v>45732</v>
      </c>
      <c r="H17" s="2">
        <v>2500</v>
      </c>
      <c r="I17" s="2">
        <v>14</v>
      </c>
      <c r="J17" s="2" t="s">
        <v>42</v>
      </c>
    </row>
    <row r="18" spans="1:11" x14ac:dyDescent="0.25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3">
        <v>45329</v>
      </c>
      <c r="G18" s="3">
        <v>45685</v>
      </c>
      <c r="H18" s="2">
        <v>1200</v>
      </c>
      <c r="I18" s="2">
        <v>25</v>
      </c>
      <c r="J18" s="2" t="s">
        <v>23</v>
      </c>
    </row>
    <row r="19" spans="1:11" x14ac:dyDescent="0.25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3">
        <v>45213</v>
      </c>
      <c r="G19" s="3">
        <v>45649</v>
      </c>
      <c r="H19" s="2">
        <v>2500</v>
      </c>
      <c r="I19" s="2">
        <v>13</v>
      </c>
      <c r="J19" s="2" t="s">
        <v>67</v>
      </c>
    </row>
    <row r="20" spans="1:11" x14ac:dyDescent="0.25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3">
        <v>45354</v>
      </c>
      <c r="G20" s="3">
        <v>45664</v>
      </c>
      <c r="H20" s="2">
        <v>800</v>
      </c>
      <c r="I20" s="2">
        <v>26</v>
      </c>
      <c r="J20" s="2" t="s">
        <v>35</v>
      </c>
    </row>
    <row r="21" spans="1:11" ht="15.75" customHeight="1" x14ac:dyDescent="0.25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3">
        <v>45417</v>
      </c>
      <c r="G21" s="3">
        <v>45608</v>
      </c>
      <c r="H21" s="2">
        <v>2500</v>
      </c>
      <c r="I21" s="2">
        <v>21</v>
      </c>
      <c r="J21" s="2" t="s">
        <v>35</v>
      </c>
      <c r="K21" s="2" t="s">
        <v>72</v>
      </c>
    </row>
    <row r="22" spans="1:11" ht="15.75" customHeight="1" x14ac:dyDescent="0.25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3">
        <v>45146</v>
      </c>
      <c r="G22" s="3">
        <v>45674</v>
      </c>
      <c r="H22" s="2">
        <v>1800</v>
      </c>
      <c r="I22" s="2">
        <v>19</v>
      </c>
      <c r="J22" s="2" t="s">
        <v>35</v>
      </c>
    </row>
    <row r="23" spans="1:11" ht="15.75" customHeight="1" x14ac:dyDescent="0.25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3">
        <v>45320</v>
      </c>
      <c r="G23" s="3">
        <v>45616</v>
      </c>
      <c r="H23" s="2">
        <v>1800</v>
      </c>
      <c r="I23" s="2">
        <v>5</v>
      </c>
      <c r="J23" s="2" t="s">
        <v>14</v>
      </c>
    </row>
    <row r="24" spans="1:11" ht="15.75" customHeight="1" x14ac:dyDescent="0.25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3">
        <v>45451</v>
      </c>
      <c r="G24" s="3">
        <v>45455</v>
      </c>
      <c r="H24" s="2">
        <v>1800</v>
      </c>
      <c r="I24" s="2">
        <v>18</v>
      </c>
      <c r="J24" s="2" t="s">
        <v>67</v>
      </c>
    </row>
    <row r="25" spans="1:11" ht="15.75" customHeight="1" x14ac:dyDescent="0.25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3">
        <v>45439</v>
      </c>
      <c r="G25" s="3">
        <v>45730</v>
      </c>
      <c r="H25" s="2">
        <v>1200</v>
      </c>
      <c r="I25" s="2">
        <v>6</v>
      </c>
      <c r="J25" s="2" t="s">
        <v>14</v>
      </c>
    </row>
    <row r="26" spans="1:11" ht="15.75" customHeight="1" x14ac:dyDescent="0.25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3">
        <v>45286</v>
      </c>
      <c r="G26" s="3">
        <v>45372</v>
      </c>
      <c r="H26" s="2">
        <v>1800</v>
      </c>
      <c r="I26" s="2">
        <v>17</v>
      </c>
      <c r="J26" s="2" t="s">
        <v>35</v>
      </c>
      <c r="K26" s="2" t="s">
        <v>83</v>
      </c>
    </row>
    <row r="27" spans="1:11" ht="15.75" customHeight="1" x14ac:dyDescent="0.25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3">
        <v>45702</v>
      </c>
      <c r="G27" s="3">
        <v>45727</v>
      </c>
      <c r="H27" s="2">
        <v>1200</v>
      </c>
      <c r="I27" s="2">
        <v>3</v>
      </c>
      <c r="J27" s="2" t="s">
        <v>67</v>
      </c>
    </row>
    <row r="28" spans="1:11" ht="15.75" customHeight="1" x14ac:dyDescent="0.25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3">
        <v>45698</v>
      </c>
      <c r="G28" s="3">
        <v>45726</v>
      </c>
      <c r="H28" s="2">
        <v>2500</v>
      </c>
      <c r="I28" s="2">
        <v>28</v>
      </c>
      <c r="J28" s="2" t="s">
        <v>35</v>
      </c>
    </row>
    <row r="29" spans="1:11" ht="15.75" customHeight="1" x14ac:dyDescent="0.25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3">
        <v>45614</v>
      </c>
      <c r="G29" s="3">
        <v>45645</v>
      </c>
      <c r="H29" s="2">
        <v>1200</v>
      </c>
      <c r="I29" s="2">
        <v>23</v>
      </c>
      <c r="J29" s="2" t="s">
        <v>18</v>
      </c>
    </row>
    <row r="30" spans="1:11" ht="15.75" customHeight="1" x14ac:dyDescent="0.25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3">
        <v>45401</v>
      </c>
      <c r="G30" s="3">
        <v>45408</v>
      </c>
      <c r="H30" s="2">
        <v>2500</v>
      </c>
      <c r="I30" s="2">
        <v>8</v>
      </c>
      <c r="J30" s="2" t="s">
        <v>23</v>
      </c>
    </row>
    <row r="31" spans="1:11" ht="15.75" customHeight="1" x14ac:dyDescent="0.25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3">
        <v>45667</v>
      </c>
      <c r="G31" s="3">
        <v>45745</v>
      </c>
      <c r="H31" s="2">
        <v>2500</v>
      </c>
      <c r="I31" s="2">
        <v>23</v>
      </c>
      <c r="J31" s="2" t="s">
        <v>42</v>
      </c>
      <c r="K31" s="2" t="s">
        <v>94</v>
      </c>
    </row>
    <row r="32" spans="1:11" ht="15.75" customHeight="1" x14ac:dyDescent="0.25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3">
        <v>45088</v>
      </c>
      <c r="G32" s="3">
        <v>45656</v>
      </c>
      <c r="H32" s="2">
        <v>800</v>
      </c>
      <c r="I32" s="2">
        <v>9</v>
      </c>
      <c r="J32" s="2" t="s">
        <v>67</v>
      </c>
      <c r="K32" s="2" t="s">
        <v>97</v>
      </c>
    </row>
    <row r="33" spans="1:11" ht="15.75" customHeight="1" x14ac:dyDescent="0.25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3">
        <v>45391</v>
      </c>
      <c r="G33" s="3">
        <v>45604</v>
      </c>
      <c r="H33" s="2">
        <v>1200</v>
      </c>
      <c r="I33" s="2">
        <v>2</v>
      </c>
      <c r="J33" s="2" t="s">
        <v>35</v>
      </c>
    </row>
    <row r="34" spans="1:11" ht="15.75" customHeight="1" x14ac:dyDescent="0.25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3">
        <v>45699</v>
      </c>
      <c r="G34" s="3">
        <v>45740</v>
      </c>
      <c r="H34" s="2">
        <v>800</v>
      </c>
      <c r="I34" s="2">
        <v>30</v>
      </c>
      <c r="J34" s="2" t="s">
        <v>35</v>
      </c>
    </row>
    <row r="35" spans="1:11" ht="15.75" customHeight="1" x14ac:dyDescent="0.25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3">
        <v>45588</v>
      </c>
      <c r="G35" s="3">
        <v>45721</v>
      </c>
      <c r="H35" s="2">
        <v>1800</v>
      </c>
      <c r="I35" s="2">
        <v>23</v>
      </c>
      <c r="J35" s="2" t="s">
        <v>18</v>
      </c>
      <c r="K35" s="2" t="s">
        <v>104</v>
      </c>
    </row>
    <row r="36" spans="1:11" ht="15.75" customHeight="1" x14ac:dyDescent="0.25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3">
        <v>45312</v>
      </c>
      <c r="G36" s="3">
        <v>45652</v>
      </c>
      <c r="H36" s="2">
        <v>1200</v>
      </c>
      <c r="I36" s="2">
        <v>27</v>
      </c>
      <c r="J36" s="2" t="s">
        <v>18</v>
      </c>
    </row>
    <row r="37" spans="1:11" ht="15.75" customHeight="1" x14ac:dyDescent="0.25"/>
    <row r="38" spans="1:11" ht="15.75" customHeight="1" x14ac:dyDescent="0.25"/>
    <row r="39" spans="1:11" ht="15.75" customHeight="1" x14ac:dyDescent="0.25"/>
    <row r="40" spans="1:11" ht="15.75" customHeight="1" x14ac:dyDescent="0.25"/>
    <row r="41" spans="1:11" ht="15.75" customHeight="1" x14ac:dyDescent="0.25"/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082C-89F5-4698-8BBA-B73CE6444655}">
  <dimension ref="A1:M79"/>
  <sheetViews>
    <sheetView workbookViewId="0"/>
  </sheetViews>
  <sheetFormatPr defaultRowHeight="15" x14ac:dyDescent="0.25"/>
  <cols>
    <col min="1" max="1" width="4.140625" bestFit="1" customWidth="1"/>
    <col min="2" max="2" width="18.140625" customWidth="1"/>
    <col min="3" max="3" width="16.140625" bestFit="1" customWidth="1"/>
    <col min="4" max="4" width="4.42578125" bestFit="1" customWidth="1"/>
    <col min="5" max="5" width="7.7109375" bestFit="1" customWidth="1"/>
    <col min="6" max="6" width="18" bestFit="1" customWidth="1"/>
    <col min="7" max="8" width="10.42578125" bestFit="1" customWidth="1"/>
    <col min="9" max="9" width="12.85546875" bestFit="1" customWidth="1"/>
    <col min="10" max="10" width="11.28515625" bestFit="1" customWidth="1"/>
    <col min="11" max="11" width="10.5703125" bestFit="1" customWidth="1"/>
    <col min="12" max="12" width="19" bestFit="1" customWidth="1"/>
    <col min="13" max="13" width="28.42578125" bestFit="1" customWidth="1"/>
  </cols>
  <sheetData>
    <row r="1" spans="1:13" x14ac:dyDescent="0.25">
      <c r="A1" s="22">
        <v>1</v>
      </c>
      <c r="B1" s="23" t="s">
        <v>107</v>
      </c>
    </row>
    <row r="2" spans="1:13" x14ac:dyDescent="0.25">
      <c r="A2" s="24" t="s">
        <v>111</v>
      </c>
      <c r="B2" s="25" t="s">
        <v>108</v>
      </c>
    </row>
    <row r="3" spans="1:13" x14ac:dyDescent="0.25">
      <c r="A3" s="5" t="s">
        <v>112</v>
      </c>
      <c r="B3" s="4" t="s">
        <v>109</v>
      </c>
    </row>
    <row r="5" spans="1:13" x14ac:dyDescent="0.25">
      <c r="B5" s="8"/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114</v>
      </c>
    </row>
    <row r="6" spans="1:13" x14ac:dyDescent="0.25">
      <c r="B6" s="9" t="s">
        <v>10</v>
      </c>
      <c r="C6" s="9" t="s">
        <v>11</v>
      </c>
      <c r="D6" s="9">
        <v>59</v>
      </c>
      <c r="E6" s="9" t="s">
        <v>12</v>
      </c>
      <c r="F6" s="9" t="s">
        <v>13</v>
      </c>
      <c r="G6" s="11">
        <v>45235</v>
      </c>
      <c r="H6" s="11">
        <v>45425</v>
      </c>
      <c r="I6" s="9">
        <v>800</v>
      </c>
      <c r="J6" s="9">
        <v>25</v>
      </c>
      <c r="K6" s="9" t="s">
        <v>14</v>
      </c>
      <c r="L6" s="9" t="s">
        <v>15</v>
      </c>
      <c r="M6" s="9">
        <f ca="1">INT((TODAY() - G6)/30)</f>
        <v>19</v>
      </c>
    </row>
    <row r="7" spans="1:13" x14ac:dyDescent="0.25">
      <c r="B7" s="10" t="s">
        <v>16</v>
      </c>
      <c r="C7" s="10" t="s">
        <v>17</v>
      </c>
      <c r="D7" s="10">
        <v>27</v>
      </c>
      <c r="E7" s="10" t="s">
        <v>12</v>
      </c>
      <c r="F7" s="10" t="s">
        <v>13</v>
      </c>
      <c r="G7" s="12">
        <v>45714</v>
      </c>
      <c r="H7" s="12">
        <v>45740</v>
      </c>
      <c r="I7" s="10">
        <v>800</v>
      </c>
      <c r="J7" s="10">
        <v>20</v>
      </c>
      <c r="K7" s="10" t="s">
        <v>18</v>
      </c>
      <c r="L7" s="10" t="s">
        <v>19</v>
      </c>
      <c r="M7" s="10">
        <f t="shared" ref="M7:M40" ca="1" si="0">INT((TODAY() - G7)/30)</f>
        <v>3</v>
      </c>
    </row>
    <row r="8" spans="1:13" x14ac:dyDescent="0.25">
      <c r="B8" s="9" t="s">
        <v>20</v>
      </c>
      <c r="C8" s="9" t="s">
        <v>21</v>
      </c>
      <c r="D8" s="9">
        <v>24</v>
      </c>
      <c r="E8" s="9" t="s">
        <v>12</v>
      </c>
      <c r="F8" s="9" t="s">
        <v>22</v>
      </c>
      <c r="G8" s="11">
        <v>45191</v>
      </c>
      <c r="H8" s="11">
        <v>45371</v>
      </c>
      <c r="I8" s="9">
        <v>1200</v>
      </c>
      <c r="J8" s="9">
        <v>18</v>
      </c>
      <c r="K8" s="9" t="s">
        <v>23</v>
      </c>
      <c r="L8" s="9" t="s">
        <v>24</v>
      </c>
      <c r="M8" s="9">
        <f t="shared" ca="1" si="0"/>
        <v>20</v>
      </c>
    </row>
    <row r="9" spans="1:13" x14ac:dyDescent="0.25">
      <c r="B9" s="10" t="s">
        <v>25</v>
      </c>
      <c r="C9" s="10" t="s">
        <v>26</v>
      </c>
      <c r="D9" s="10">
        <v>31</v>
      </c>
      <c r="E9" s="10" t="s">
        <v>27</v>
      </c>
      <c r="F9" s="10" t="s">
        <v>22</v>
      </c>
      <c r="G9" s="12">
        <v>45479</v>
      </c>
      <c r="H9" s="12">
        <v>45587</v>
      </c>
      <c r="I9" s="10">
        <v>1200</v>
      </c>
      <c r="J9" s="10">
        <v>16</v>
      </c>
      <c r="K9" s="10" t="s">
        <v>23</v>
      </c>
      <c r="L9" s="10" t="s">
        <v>28</v>
      </c>
      <c r="M9" s="10">
        <f t="shared" ca="1" si="0"/>
        <v>11</v>
      </c>
    </row>
    <row r="10" spans="1:13" x14ac:dyDescent="0.25">
      <c r="B10" s="9" t="s">
        <v>29</v>
      </c>
      <c r="C10" s="9" t="s">
        <v>30</v>
      </c>
      <c r="D10" s="9">
        <v>19</v>
      </c>
      <c r="E10" s="9" t="s">
        <v>12</v>
      </c>
      <c r="F10" s="9" t="s">
        <v>31</v>
      </c>
      <c r="G10" s="11">
        <v>45286</v>
      </c>
      <c r="H10" s="11">
        <v>45501</v>
      </c>
      <c r="I10" s="9">
        <v>2500</v>
      </c>
      <c r="J10" s="9">
        <v>12</v>
      </c>
      <c r="K10" s="9" t="s">
        <v>14</v>
      </c>
      <c r="L10" s="9" t="s">
        <v>32</v>
      </c>
      <c r="M10" s="9">
        <f t="shared" ca="1" si="0"/>
        <v>17</v>
      </c>
    </row>
    <row r="11" spans="1:13" x14ac:dyDescent="0.25">
      <c r="B11" s="10" t="s">
        <v>33</v>
      </c>
      <c r="C11" s="10" t="s">
        <v>34</v>
      </c>
      <c r="D11" s="10">
        <v>40</v>
      </c>
      <c r="E11" s="10" t="s">
        <v>12</v>
      </c>
      <c r="F11" s="10" t="s">
        <v>13</v>
      </c>
      <c r="G11" s="12">
        <v>45317</v>
      </c>
      <c r="H11" s="12">
        <v>45392</v>
      </c>
      <c r="I11" s="10">
        <v>800</v>
      </c>
      <c r="J11" s="10">
        <v>14</v>
      </c>
      <c r="K11" s="10" t="s">
        <v>35</v>
      </c>
      <c r="L11" s="10" t="s">
        <v>36</v>
      </c>
      <c r="M11" s="10">
        <f t="shared" ca="1" si="0"/>
        <v>16</v>
      </c>
    </row>
    <row r="12" spans="1:13" x14ac:dyDescent="0.25">
      <c r="B12" s="9" t="s">
        <v>37</v>
      </c>
      <c r="C12" s="9" t="s">
        <v>38</v>
      </c>
      <c r="D12" s="9">
        <v>41</v>
      </c>
      <c r="E12" s="9" t="s">
        <v>27</v>
      </c>
      <c r="F12" s="9" t="s">
        <v>13</v>
      </c>
      <c r="G12" s="11">
        <v>45588</v>
      </c>
      <c r="H12" s="11">
        <v>45677</v>
      </c>
      <c r="I12" s="9">
        <v>800</v>
      </c>
      <c r="J12" s="9">
        <v>25</v>
      </c>
      <c r="K12" s="9" t="s">
        <v>18</v>
      </c>
      <c r="L12" s="9"/>
      <c r="M12" s="9">
        <f t="shared" ca="1" si="0"/>
        <v>7</v>
      </c>
    </row>
    <row r="13" spans="1:13" x14ac:dyDescent="0.25">
      <c r="B13" s="10" t="s">
        <v>39</v>
      </c>
      <c r="C13" s="10" t="s">
        <v>40</v>
      </c>
      <c r="D13" s="10">
        <v>43</v>
      </c>
      <c r="E13" s="10" t="s">
        <v>12</v>
      </c>
      <c r="F13" s="10" t="s">
        <v>41</v>
      </c>
      <c r="G13" s="12">
        <v>45450</v>
      </c>
      <c r="H13" s="12">
        <v>45563</v>
      </c>
      <c r="I13" s="10">
        <v>1800</v>
      </c>
      <c r="J13" s="10">
        <v>28</v>
      </c>
      <c r="K13" s="10" t="s">
        <v>42</v>
      </c>
      <c r="L13" s="10"/>
      <c r="M13" s="10">
        <f t="shared" ca="1" si="0"/>
        <v>12</v>
      </c>
    </row>
    <row r="14" spans="1:13" x14ac:dyDescent="0.25">
      <c r="B14" s="9" t="s">
        <v>43</v>
      </c>
      <c r="C14" s="9" t="s">
        <v>44</v>
      </c>
      <c r="D14" s="9">
        <v>42</v>
      </c>
      <c r="E14" s="9" t="s">
        <v>12</v>
      </c>
      <c r="F14" s="9" t="s">
        <v>13</v>
      </c>
      <c r="G14" s="11">
        <v>45569</v>
      </c>
      <c r="H14" s="11">
        <v>45582</v>
      </c>
      <c r="I14" s="9">
        <v>800</v>
      </c>
      <c r="J14" s="9">
        <v>3</v>
      </c>
      <c r="K14" s="9" t="s">
        <v>42</v>
      </c>
      <c r="L14" s="9" t="s">
        <v>45</v>
      </c>
      <c r="M14" s="9">
        <f t="shared" ca="1" si="0"/>
        <v>8</v>
      </c>
    </row>
    <row r="15" spans="1:13" x14ac:dyDescent="0.25">
      <c r="B15" s="10" t="s">
        <v>46</v>
      </c>
      <c r="C15" s="10" t="s">
        <v>47</v>
      </c>
      <c r="D15" s="10">
        <v>37</v>
      </c>
      <c r="E15" s="10" t="s">
        <v>12</v>
      </c>
      <c r="F15" s="10" t="s">
        <v>22</v>
      </c>
      <c r="G15" s="12">
        <v>45202</v>
      </c>
      <c r="H15" s="12">
        <v>45280</v>
      </c>
      <c r="I15" s="10">
        <v>1200</v>
      </c>
      <c r="J15" s="10">
        <v>29</v>
      </c>
      <c r="K15" s="10" t="s">
        <v>35</v>
      </c>
      <c r="L15" s="10" t="s">
        <v>48</v>
      </c>
      <c r="M15" s="10">
        <f t="shared" ca="1" si="0"/>
        <v>20</v>
      </c>
    </row>
    <row r="16" spans="1:13" x14ac:dyDescent="0.25">
      <c r="B16" s="9" t="s">
        <v>49</v>
      </c>
      <c r="C16" s="9" t="s">
        <v>50</v>
      </c>
      <c r="D16" s="9">
        <v>48</v>
      </c>
      <c r="E16" s="9" t="s">
        <v>27</v>
      </c>
      <c r="F16" s="9" t="s">
        <v>22</v>
      </c>
      <c r="G16" s="11">
        <v>45297</v>
      </c>
      <c r="H16" s="11">
        <v>45459</v>
      </c>
      <c r="I16" s="9">
        <v>1200</v>
      </c>
      <c r="J16" s="9">
        <v>13</v>
      </c>
      <c r="K16" s="9" t="s">
        <v>14</v>
      </c>
      <c r="L16" s="9" t="s">
        <v>51</v>
      </c>
      <c r="M16" s="9">
        <f t="shared" ca="1" si="0"/>
        <v>17</v>
      </c>
    </row>
    <row r="17" spans="2:13" x14ac:dyDescent="0.25">
      <c r="B17" s="10" t="s">
        <v>52</v>
      </c>
      <c r="C17" s="10" t="s">
        <v>53</v>
      </c>
      <c r="D17" s="10">
        <v>36</v>
      </c>
      <c r="E17" s="10" t="s">
        <v>12</v>
      </c>
      <c r="F17" s="10" t="s">
        <v>22</v>
      </c>
      <c r="G17" s="12">
        <v>45154</v>
      </c>
      <c r="H17" s="12">
        <v>45568</v>
      </c>
      <c r="I17" s="10">
        <v>1200</v>
      </c>
      <c r="J17" s="10">
        <v>19</v>
      </c>
      <c r="K17" s="10" t="s">
        <v>42</v>
      </c>
      <c r="L17" s="10" t="s">
        <v>54</v>
      </c>
      <c r="M17" s="10">
        <f t="shared" ca="1" si="0"/>
        <v>21</v>
      </c>
    </row>
    <row r="18" spans="2:13" x14ac:dyDescent="0.25">
      <c r="B18" s="9" t="s">
        <v>55</v>
      </c>
      <c r="C18" s="9" t="s">
        <v>56</v>
      </c>
      <c r="D18" s="9">
        <v>48</v>
      </c>
      <c r="E18" s="9" t="s">
        <v>27</v>
      </c>
      <c r="F18" s="9" t="s">
        <v>41</v>
      </c>
      <c r="G18" s="11">
        <v>45556</v>
      </c>
      <c r="H18" s="11">
        <v>45641</v>
      </c>
      <c r="I18" s="9">
        <v>1800</v>
      </c>
      <c r="J18" s="9">
        <v>22</v>
      </c>
      <c r="K18" s="9" t="s">
        <v>42</v>
      </c>
      <c r="L18" s="9"/>
      <c r="M18" s="9">
        <f t="shared" ca="1" si="0"/>
        <v>8</v>
      </c>
    </row>
    <row r="19" spans="2:13" x14ac:dyDescent="0.25">
      <c r="B19" s="10" t="s">
        <v>57</v>
      </c>
      <c r="C19" s="10" t="s">
        <v>58</v>
      </c>
      <c r="D19" s="10">
        <v>39</v>
      </c>
      <c r="E19" s="10" t="s">
        <v>12</v>
      </c>
      <c r="F19" s="10" t="s">
        <v>22</v>
      </c>
      <c r="G19" s="12">
        <v>45065</v>
      </c>
      <c r="H19" s="12">
        <v>45242</v>
      </c>
      <c r="I19" s="10">
        <v>1200</v>
      </c>
      <c r="J19" s="10">
        <v>28</v>
      </c>
      <c r="K19" s="10" t="s">
        <v>35</v>
      </c>
      <c r="L19" s="10"/>
      <c r="M19" s="10">
        <f t="shared" ca="1" si="0"/>
        <v>24</v>
      </c>
    </row>
    <row r="20" spans="2:13" x14ac:dyDescent="0.25">
      <c r="B20" s="9" t="s">
        <v>59</v>
      </c>
      <c r="C20" s="9" t="s">
        <v>60</v>
      </c>
      <c r="D20" s="9">
        <v>44</v>
      </c>
      <c r="E20" s="9" t="s">
        <v>27</v>
      </c>
      <c r="F20" s="9" t="s">
        <v>13</v>
      </c>
      <c r="G20" s="11">
        <v>45333</v>
      </c>
      <c r="H20" s="11">
        <v>45540</v>
      </c>
      <c r="I20" s="9">
        <v>800</v>
      </c>
      <c r="J20" s="9">
        <v>8</v>
      </c>
      <c r="K20" s="9" t="s">
        <v>23</v>
      </c>
      <c r="L20" s="9"/>
      <c r="M20" s="9">
        <f t="shared" ca="1" si="0"/>
        <v>15</v>
      </c>
    </row>
    <row r="21" spans="2:13" x14ac:dyDescent="0.25">
      <c r="B21" s="10" t="s">
        <v>61</v>
      </c>
      <c r="C21" s="10" t="s">
        <v>62</v>
      </c>
      <c r="D21" s="10">
        <v>39</v>
      </c>
      <c r="E21" s="10" t="s">
        <v>12</v>
      </c>
      <c r="F21" s="10" t="s">
        <v>31</v>
      </c>
      <c r="G21" s="12">
        <v>45702</v>
      </c>
      <c r="H21" s="12">
        <v>45732</v>
      </c>
      <c r="I21" s="10">
        <v>2500</v>
      </c>
      <c r="J21" s="10">
        <v>14</v>
      </c>
      <c r="K21" s="10" t="s">
        <v>42</v>
      </c>
      <c r="L21" s="10"/>
      <c r="M21" s="10">
        <f t="shared" ca="1" si="0"/>
        <v>3</v>
      </c>
    </row>
    <row r="22" spans="2:13" x14ac:dyDescent="0.25">
      <c r="B22" s="9" t="s">
        <v>63</v>
      </c>
      <c r="C22" s="9" t="s">
        <v>64</v>
      </c>
      <c r="D22" s="9">
        <v>35</v>
      </c>
      <c r="E22" s="9" t="s">
        <v>12</v>
      </c>
      <c r="F22" s="9" t="s">
        <v>22</v>
      </c>
      <c r="G22" s="11">
        <v>45329</v>
      </c>
      <c r="H22" s="11">
        <v>45685</v>
      </c>
      <c r="I22" s="9">
        <v>1200</v>
      </c>
      <c r="J22" s="9">
        <v>25</v>
      </c>
      <c r="K22" s="9" t="s">
        <v>23</v>
      </c>
      <c r="L22" s="9"/>
      <c r="M22" s="9">
        <f t="shared" ca="1" si="0"/>
        <v>16</v>
      </c>
    </row>
    <row r="23" spans="2:13" x14ac:dyDescent="0.25">
      <c r="B23" s="10" t="s">
        <v>65</v>
      </c>
      <c r="C23" s="10" t="s">
        <v>66</v>
      </c>
      <c r="D23" s="10">
        <v>56</v>
      </c>
      <c r="E23" s="10" t="s">
        <v>27</v>
      </c>
      <c r="F23" s="10" t="s">
        <v>31</v>
      </c>
      <c r="G23" s="12">
        <v>45213</v>
      </c>
      <c r="H23" s="12">
        <v>45649</v>
      </c>
      <c r="I23" s="10">
        <v>2500</v>
      </c>
      <c r="J23" s="10">
        <v>13</v>
      </c>
      <c r="K23" s="10" t="s">
        <v>67</v>
      </c>
      <c r="L23" s="10"/>
      <c r="M23" s="10">
        <f t="shared" ca="1" si="0"/>
        <v>19</v>
      </c>
    </row>
    <row r="24" spans="2:13" x14ac:dyDescent="0.25">
      <c r="B24" s="9" t="s">
        <v>68</v>
      </c>
      <c r="C24" s="9" t="s">
        <v>69</v>
      </c>
      <c r="D24" s="9">
        <v>27</v>
      </c>
      <c r="E24" s="9" t="s">
        <v>27</v>
      </c>
      <c r="F24" s="9" t="s">
        <v>13</v>
      </c>
      <c r="G24" s="11">
        <v>45354</v>
      </c>
      <c r="H24" s="11">
        <v>45664</v>
      </c>
      <c r="I24" s="9">
        <v>800</v>
      </c>
      <c r="J24" s="9">
        <v>26</v>
      </c>
      <c r="K24" s="9" t="s">
        <v>35</v>
      </c>
      <c r="L24" s="9"/>
      <c r="M24" s="9">
        <f t="shared" ca="1" si="0"/>
        <v>15</v>
      </c>
    </row>
    <row r="25" spans="2:13" x14ac:dyDescent="0.25">
      <c r="B25" s="10" t="s">
        <v>70</v>
      </c>
      <c r="C25" s="10" t="s">
        <v>71</v>
      </c>
      <c r="D25" s="10">
        <v>28</v>
      </c>
      <c r="E25" s="10" t="s">
        <v>12</v>
      </c>
      <c r="F25" s="10" t="s">
        <v>31</v>
      </c>
      <c r="G25" s="12">
        <v>45417</v>
      </c>
      <c r="H25" s="12">
        <v>45608</v>
      </c>
      <c r="I25" s="10">
        <v>2500</v>
      </c>
      <c r="J25" s="10">
        <v>21</v>
      </c>
      <c r="K25" s="10" t="s">
        <v>35</v>
      </c>
      <c r="L25" s="10" t="s">
        <v>72</v>
      </c>
      <c r="M25" s="10">
        <f t="shared" ca="1" si="0"/>
        <v>13</v>
      </c>
    </row>
    <row r="26" spans="2:13" x14ac:dyDescent="0.25">
      <c r="B26" s="9" t="s">
        <v>73</v>
      </c>
      <c r="C26" s="9" t="s">
        <v>74</v>
      </c>
      <c r="D26" s="9">
        <v>57</v>
      </c>
      <c r="E26" s="9" t="s">
        <v>27</v>
      </c>
      <c r="F26" s="9" t="s">
        <v>41</v>
      </c>
      <c r="G26" s="11">
        <v>45146</v>
      </c>
      <c r="H26" s="11">
        <v>45674</v>
      </c>
      <c r="I26" s="9">
        <v>1800</v>
      </c>
      <c r="J26" s="9">
        <v>19</v>
      </c>
      <c r="K26" s="9" t="s">
        <v>35</v>
      </c>
      <c r="L26" s="9"/>
      <c r="M26" s="9">
        <f t="shared" ca="1" si="0"/>
        <v>22</v>
      </c>
    </row>
    <row r="27" spans="2:13" x14ac:dyDescent="0.25">
      <c r="B27" s="10" t="s">
        <v>75</v>
      </c>
      <c r="C27" s="10" t="s">
        <v>76</v>
      </c>
      <c r="D27" s="10">
        <v>26</v>
      </c>
      <c r="E27" s="10" t="s">
        <v>27</v>
      </c>
      <c r="F27" s="10" t="s">
        <v>41</v>
      </c>
      <c r="G27" s="12">
        <v>45320</v>
      </c>
      <c r="H27" s="12">
        <v>45616</v>
      </c>
      <c r="I27" s="10">
        <v>1800</v>
      </c>
      <c r="J27" s="10">
        <v>5</v>
      </c>
      <c r="K27" s="10" t="s">
        <v>14</v>
      </c>
      <c r="L27" s="10"/>
      <c r="M27" s="10">
        <f t="shared" ca="1" si="0"/>
        <v>16</v>
      </c>
    </row>
    <row r="28" spans="2:13" x14ac:dyDescent="0.25">
      <c r="B28" s="9" t="s">
        <v>77</v>
      </c>
      <c r="C28" s="9" t="s">
        <v>78</v>
      </c>
      <c r="D28" s="9">
        <v>48</v>
      </c>
      <c r="E28" s="9" t="s">
        <v>12</v>
      </c>
      <c r="F28" s="9" t="s">
        <v>41</v>
      </c>
      <c r="G28" s="11">
        <v>45451</v>
      </c>
      <c r="H28" s="11">
        <v>45455</v>
      </c>
      <c r="I28" s="9">
        <v>1800</v>
      </c>
      <c r="J28" s="9">
        <v>18</v>
      </c>
      <c r="K28" s="9" t="s">
        <v>67</v>
      </c>
      <c r="L28" s="9"/>
      <c r="M28" s="9">
        <f t="shared" ca="1" si="0"/>
        <v>12</v>
      </c>
    </row>
    <row r="29" spans="2:13" x14ac:dyDescent="0.25">
      <c r="B29" s="10" t="s">
        <v>79</v>
      </c>
      <c r="C29" s="10" t="s">
        <v>80</v>
      </c>
      <c r="D29" s="10">
        <v>25</v>
      </c>
      <c r="E29" s="10" t="s">
        <v>27</v>
      </c>
      <c r="F29" s="10" t="s">
        <v>22</v>
      </c>
      <c r="G29" s="12">
        <v>45439</v>
      </c>
      <c r="H29" s="12">
        <v>45730</v>
      </c>
      <c r="I29" s="10">
        <v>1200</v>
      </c>
      <c r="J29" s="10">
        <v>6</v>
      </c>
      <c r="K29" s="10" t="s">
        <v>14</v>
      </c>
      <c r="L29" s="10"/>
      <c r="M29" s="10">
        <f t="shared" ca="1" si="0"/>
        <v>12</v>
      </c>
    </row>
    <row r="30" spans="2:13" x14ac:dyDescent="0.25">
      <c r="B30" s="9" t="s">
        <v>81</v>
      </c>
      <c r="C30" s="9" t="s">
        <v>82</v>
      </c>
      <c r="D30" s="9">
        <v>53</v>
      </c>
      <c r="E30" s="9" t="s">
        <v>12</v>
      </c>
      <c r="F30" s="9" t="s">
        <v>41</v>
      </c>
      <c r="G30" s="11">
        <v>45286</v>
      </c>
      <c r="H30" s="11">
        <v>45372</v>
      </c>
      <c r="I30" s="9">
        <v>1800</v>
      </c>
      <c r="J30" s="9">
        <v>17</v>
      </c>
      <c r="K30" s="9" t="s">
        <v>35</v>
      </c>
      <c r="L30" s="9" t="s">
        <v>83</v>
      </c>
      <c r="M30" s="9">
        <f t="shared" ca="1" si="0"/>
        <v>17</v>
      </c>
    </row>
    <row r="31" spans="2:13" x14ac:dyDescent="0.25">
      <c r="B31" s="10" t="s">
        <v>84</v>
      </c>
      <c r="C31" s="10" t="s">
        <v>85</v>
      </c>
      <c r="D31" s="10">
        <v>42</v>
      </c>
      <c r="E31" s="10" t="s">
        <v>27</v>
      </c>
      <c r="F31" s="10" t="s">
        <v>22</v>
      </c>
      <c r="G31" s="12">
        <v>45702</v>
      </c>
      <c r="H31" s="12">
        <v>45727</v>
      </c>
      <c r="I31" s="10">
        <v>1200</v>
      </c>
      <c r="J31" s="10">
        <v>3</v>
      </c>
      <c r="K31" s="10" t="s">
        <v>67</v>
      </c>
      <c r="L31" s="10"/>
      <c r="M31" s="10">
        <f t="shared" ca="1" si="0"/>
        <v>3</v>
      </c>
    </row>
    <row r="32" spans="2:13" x14ac:dyDescent="0.25">
      <c r="B32" s="9" t="s">
        <v>86</v>
      </c>
      <c r="C32" s="9" t="s">
        <v>87</v>
      </c>
      <c r="D32" s="9">
        <v>24</v>
      </c>
      <c r="E32" s="9" t="s">
        <v>12</v>
      </c>
      <c r="F32" s="9" t="s">
        <v>31</v>
      </c>
      <c r="G32" s="11">
        <v>45698</v>
      </c>
      <c r="H32" s="11">
        <v>45726</v>
      </c>
      <c r="I32" s="9">
        <v>2500</v>
      </c>
      <c r="J32" s="9">
        <v>28</v>
      </c>
      <c r="K32" s="9" t="s">
        <v>35</v>
      </c>
      <c r="L32" s="9"/>
      <c r="M32" s="9">
        <f t="shared" ca="1" si="0"/>
        <v>3</v>
      </c>
    </row>
    <row r="33" spans="1:13" x14ac:dyDescent="0.25">
      <c r="B33" s="10" t="s">
        <v>88</v>
      </c>
      <c r="C33" s="10" t="s">
        <v>89</v>
      </c>
      <c r="D33" s="10">
        <v>53</v>
      </c>
      <c r="E33" s="10" t="s">
        <v>12</v>
      </c>
      <c r="F33" s="10" t="s">
        <v>22</v>
      </c>
      <c r="G33" s="12">
        <v>45614</v>
      </c>
      <c r="H33" s="12">
        <v>45645</v>
      </c>
      <c r="I33" s="10">
        <v>1200</v>
      </c>
      <c r="J33" s="10">
        <v>23</v>
      </c>
      <c r="K33" s="10" t="s">
        <v>18</v>
      </c>
      <c r="L33" s="10"/>
      <c r="M33" s="10">
        <f t="shared" ca="1" si="0"/>
        <v>6</v>
      </c>
    </row>
    <row r="34" spans="1:13" x14ac:dyDescent="0.25">
      <c r="B34" s="9" t="s">
        <v>90</v>
      </c>
      <c r="C34" s="9" t="s">
        <v>91</v>
      </c>
      <c r="D34" s="9">
        <v>29</v>
      </c>
      <c r="E34" s="9" t="s">
        <v>27</v>
      </c>
      <c r="F34" s="9" t="s">
        <v>31</v>
      </c>
      <c r="G34" s="11">
        <v>45401</v>
      </c>
      <c r="H34" s="11">
        <v>45408</v>
      </c>
      <c r="I34" s="9">
        <v>2500</v>
      </c>
      <c r="J34" s="9">
        <v>8</v>
      </c>
      <c r="K34" s="9" t="s">
        <v>23</v>
      </c>
      <c r="L34" s="9"/>
      <c r="M34" s="9">
        <f t="shared" ca="1" si="0"/>
        <v>13</v>
      </c>
    </row>
    <row r="35" spans="1:13" x14ac:dyDescent="0.25">
      <c r="B35" s="10" t="s">
        <v>92</v>
      </c>
      <c r="C35" s="10" t="s">
        <v>93</v>
      </c>
      <c r="D35" s="10">
        <v>31</v>
      </c>
      <c r="E35" s="10" t="s">
        <v>27</v>
      </c>
      <c r="F35" s="10" t="s">
        <v>31</v>
      </c>
      <c r="G35" s="12">
        <v>45667</v>
      </c>
      <c r="H35" s="12">
        <v>45745</v>
      </c>
      <c r="I35" s="10">
        <v>2500</v>
      </c>
      <c r="J35" s="10">
        <v>23</v>
      </c>
      <c r="K35" s="10" t="s">
        <v>42</v>
      </c>
      <c r="L35" s="10" t="s">
        <v>94</v>
      </c>
      <c r="M35" s="10">
        <f t="shared" ca="1" si="0"/>
        <v>4</v>
      </c>
    </row>
    <row r="36" spans="1:13" x14ac:dyDescent="0.25">
      <c r="B36" s="9" t="s">
        <v>95</v>
      </c>
      <c r="C36" s="9" t="s">
        <v>96</v>
      </c>
      <c r="D36" s="9">
        <v>52</v>
      </c>
      <c r="E36" s="9" t="s">
        <v>27</v>
      </c>
      <c r="F36" s="9" t="s">
        <v>13</v>
      </c>
      <c r="G36" s="11">
        <v>45088</v>
      </c>
      <c r="H36" s="11">
        <v>45656</v>
      </c>
      <c r="I36" s="9">
        <v>800</v>
      </c>
      <c r="J36" s="9">
        <v>9</v>
      </c>
      <c r="K36" s="9" t="s">
        <v>67</v>
      </c>
      <c r="L36" s="9" t="s">
        <v>97</v>
      </c>
      <c r="M36" s="9">
        <f t="shared" ca="1" si="0"/>
        <v>24</v>
      </c>
    </row>
    <row r="37" spans="1:13" x14ac:dyDescent="0.25">
      <c r="B37" s="10" t="s">
        <v>98</v>
      </c>
      <c r="C37" s="10" t="s">
        <v>99</v>
      </c>
      <c r="D37" s="10">
        <v>20</v>
      </c>
      <c r="E37" s="10" t="s">
        <v>12</v>
      </c>
      <c r="F37" s="10" t="s">
        <v>22</v>
      </c>
      <c r="G37" s="12">
        <v>45391</v>
      </c>
      <c r="H37" s="12">
        <v>45604</v>
      </c>
      <c r="I37" s="10">
        <v>1200</v>
      </c>
      <c r="J37" s="10">
        <v>2</v>
      </c>
      <c r="K37" s="10" t="s">
        <v>35</v>
      </c>
      <c r="L37" s="10"/>
      <c r="M37" s="10">
        <f t="shared" ca="1" si="0"/>
        <v>14</v>
      </c>
    </row>
    <row r="38" spans="1:13" x14ac:dyDescent="0.25">
      <c r="B38" s="9" t="s">
        <v>100</v>
      </c>
      <c r="C38" s="9" t="s">
        <v>101</v>
      </c>
      <c r="D38" s="9">
        <v>22</v>
      </c>
      <c r="E38" s="9" t="s">
        <v>12</v>
      </c>
      <c r="F38" s="9" t="s">
        <v>13</v>
      </c>
      <c r="G38" s="11">
        <v>45699</v>
      </c>
      <c r="H38" s="11">
        <v>45740</v>
      </c>
      <c r="I38" s="9">
        <v>800</v>
      </c>
      <c r="J38" s="9">
        <v>30</v>
      </c>
      <c r="K38" s="9" t="s">
        <v>35</v>
      </c>
      <c r="L38" s="9"/>
      <c r="M38" s="9">
        <f t="shared" ca="1" si="0"/>
        <v>3</v>
      </c>
    </row>
    <row r="39" spans="1:13" x14ac:dyDescent="0.25">
      <c r="B39" s="10" t="s">
        <v>102</v>
      </c>
      <c r="C39" s="10" t="s">
        <v>103</v>
      </c>
      <c r="D39" s="10">
        <v>23</v>
      </c>
      <c r="E39" s="10" t="s">
        <v>12</v>
      </c>
      <c r="F39" s="10" t="s">
        <v>41</v>
      </c>
      <c r="G39" s="12">
        <v>45588</v>
      </c>
      <c r="H39" s="12">
        <v>45721</v>
      </c>
      <c r="I39" s="10">
        <v>1800</v>
      </c>
      <c r="J39" s="10">
        <v>23</v>
      </c>
      <c r="K39" s="10" t="s">
        <v>18</v>
      </c>
      <c r="L39" s="10" t="s">
        <v>104</v>
      </c>
      <c r="M39" s="10">
        <f t="shared" ca="1" si="0"/>
        <v>7</v>
      </c>
    </row>
    <row r="40" spans="1:13" x14ac:dyDescent="0.25">
      <c r="B40" s="9" t="s">
        <v>105</v>
      </c>
      <c r="C40" s="9" t="s">
        <v>106</v>
      </c>
      <c r="D40" s="9">
        <v>27</v>
      </c>
      <c r="E40" s="9" t="s">
        <v>27</v>
      </c>
      <c r="F40" s="9" t="s">
        <v>22</v>
      </c>
      <c r="G40" s="11">
        <v>45312</v>
      </c>
      <c r="H40" s="11">
        <v>45652</v>
      </c>
      <c r="I40" s="9">
        <v>1200</v>
      </c>
      <c r="J40" s="9">
        <v>27</v>
      </c>
      <c r="K40" s="9" t="s">
        <v>18</v>
      </c>
      <c r="L40" s="9"/>
      <c r="M40" s="9">
        <f t="shared" ca="1" si="0"/>
        <v>16</v>
      </c>
    </row>
    <row r="42" spans="1:13" x14ac:dyDescent="0.25">
      <c r="A42" s="5" t="s">
        <v>113</v>
      </c>
      <c r="B42" s="4" t="s">
        <v>110</v>
      </c>
    </row>
    <row r="44" spans="1:13" x14ac:dyDescent="0.25">
      <c r="B44" s="8"/>
      <c r="C44" s="8" t="s">
        <v>0</v>
      </c>
      <c r="D44" s="8" t="s">
        <v>1</v>
      </c>
      <c r="E44" s="8" t="s">
        <v>2</v>
      </c>
      <c r="F44" s="8" t="s">
        <v>3</v>
      </c>
      <c r="G44" s="8" t="s">
        <v>4</v>
      </c>
      <c r="H44" s="8" t="s">
        <v>5</v>
      </c>
      <c r="I44" s="8" t="s">
        <v>6</v>
      </c>
      <c r="J44" s="8" t="s">
        <v>7</v>
      </c>
      <c r="K44" s="8" t="s">
        <v>8</v>
      </c>
      <c r="L44" s="8" t="s">
        <v>9</v>
      </c>
      <c r="M44" s="8" t="s">
        <v>114</v>
      </c>
    </row>
    <row r="45" spans="1:13" x14ac:dyDescent="0.25">
      <c r="B45" s="9" t="s">
        <v>10</v>
      </c>
      <c r="C45" s="9" t="s">
        <v>11</v>
      </c>
      <c r="D45" s="9">
        <v>59</v>
      </c>
      <c r="E45" s="9" t="s">
        <v>12</v>
      </c>
      <c r="F45" s="9" t="s">
        <v>13</v>
      </c>
      <c r="G45" s="11">
        <v>45235</v>
      </c>
      <c r="H45" s="11">
        <v>45425</v>
      </c>
      <c r="I45" s="9">
        <v>800</v>
      </c>
      <c r="J45" s="9">
        <v>25</v>
      </c>
      <c r="K45" s="9" t="s">
        <v>14</v>
      </c>
      <c r="L45" s="9" t="s">
        <v>15</v>
      </c>
      <c r="M45" s="9">
        <f ca="1">IF(H45="", INT((TODAY() - G45)/30), INT((H45 - G45)/30))</f>
        <v>6</v>
      </c>
    </row>
    <row r="46" spans="1:13" x14ac:dyDescent="0.25">
      <c r="B46" s="10" t="s">
        <v>16</v>
      </c>
      <c r="C46" s="10" t="s">
        <v>17</v>
      </c>
      <c r="D46" s="10">
        <v>27</v>
      </c>
      <c r="E46" s="10" t="s">
        <v>12</v>
      </c>
      <c r="F46" s="10" t="s">
        <v>13</v>
      </c>
      <c r="G46" s="12">
        <v>45714</v>
      </c>
      <c r="H46" s="12">
        <v>45740</v>
      </c>
      <c r="I46" s="10">
        <v>800</v>
      </c>
      <c r="J46" s="10">
        <v>20</v>
      </c>
      <c r="K46" s="10" t="s">
        <v>18</v>
      </c>
      <c r="L46" s="10" t="s">
        <v>19</v>
      </c>
      <c r="M46" s="9">
        <f t="shared" ref="M46:M79" ca="1" si="1">IF(H46="", INT((TODAY() - G46)/30), INT((H46 - G46)/30))</f>
        <v>0</v>
      </c>
    </row>
    <row r="47" spans="1:13" x14ac:dyDescent="0.25">
      <c r="B47" s="9" t="s">
        <v>20</v>
      </c>
      <c r="C47" s="9" t="s">
        <v>21</v>
      </c>
      <c r="D47" s="9">
        <v>24</v>
      </c>
      <c r="E47" s="9" t="s">
        <v>12</v>
      </c>
      <c r="F47" s="9" t="s">
        <v>22</v>
      </c>
      <c r="G47" s="11">
        <v>45191</v>
      </c>
      <c r="H47" s="11">
        <v>45371</v>
      </c>
      <c r="I47" s="9">
        <v>1200</v>
      </c>
      <c r="J47" s="9">
        <v>18</v>
      </c>
      <c r="K47" s="9" t="s">
        <v>23</v>
      </c>
      <c r="L47" s="9" t="s">
        <v>24</v>
      </c>
      <c r="M47" s="9">
        <f t="shared" ca="1" si="1"/>
        <v>6</v>
      </c>
    </row>
    <row r="48" spans="1:13" x14ac:dyDescent="0.25">
      <c r="B48" s="10" t="s">
        <v>25</v>
      </c>
      <c r="C48" s="10" t="s">
        <v>26</v>
      </c>
      <c r="D48" s="10">
        <v>31</v>
      </c>
      <c r="E48" s="10" t="s">
        <v>27</v>
      </c>
      <c r="F48" s="10" t="s">
        <v>22</v>
      </c>
      <c r="G48" s="12">
        <v>45479</v>
      </c>
      <c r="H48" s="12">
        <v>45587</v>
      </c>
      <c r="I48" s="10">
        <v>1200</v>
      </c>
      <c r="J48" s="10">
        <v>16</v>
      </c>
      <c r="K48" s="10" t="s">
        <v>23</v>
      </c>
      <c r="L48" s="10" t="s">
        <v>28</v>
      </c>
      <c r="M48" s="9">
        <f t="shared" ca="1" si="1"/>
        <v>3</v>
      </c>
    </row>
    <row r="49" spans="2:13" x14ac:dyDescent="0.25">
      <c r="B49" s="9" t="s">
        <v>29</v>
      </c>
      <c r="C49" s="9" t="s">
        <v>30</v>
      </c>
      <c r="D49" s="9">
        <v>19</v>
      </c>
      <c r="E49" s="9" t="s">
        <v>12</v>
      </c>
      <c r="F49" s="9" t="s">
        <v>31</v>
      </c>
      <c r="G49" s="11">
        <v>45286</v>
      </c>
      <c r="H49" s="11">
        <v>45501</v>
      </c>
      <c r="I49" s="9">
        <v>2500</v>
      </c>
      <c r="J49" s="9">
        <v>12</v>
      </c>
      <c r="K49" s="9" t="s">
        <v>14</v>
      </c>
      <c r="L49" s="9" t="s">
        <v>32</v>
      </c>
      <c r="M49" s="9">
        <f t="shared" ca="1" si="1"/>
        <v>7</v>
      </c>
    </row>
    <row r="50" spans="2:13" x14ac:dyDescent="0.25">
      <c r="B50" s="10" t="s">
        <v>33</v>
      </c>
      <c r="C50" s="10" t="s">
        <v>34</v>
      </c>
      <c r="D50" s="10">
        <v>40</v>
      </c>
      <c r="E50" s="10" t="s">
        <v>12</v>
      </c>
      <c r="F50" s="10" t="s">
        <v>13</v>
      </c>
      <c r="G50" s="12">
        <v>45317</v>
      </c>
      <c r="H50" s="12">
        <v>45392</v>
      </c>
      <c r="I50" s="10">
        <v>800</v>
      </c>
      <c r="J50" s="10">
        <v>14</v>
      </c>
      <c r="K50" s="10" t="s">
        <v>35</v>
      </c>
      <c r="L50" s="10" t="s">
        <v>36</v>
      </c>
      <c r="M50" s="9">
        <f t="shared" ca="1" si="1"/>
        <v>2</v>
      </c>
    </row>
    <row r="51" spans="2:13" x14ac:dyDescent="0.25">
      <c r="B51" s="9" t="s">
        <v>37</v>
      </c>
      <c r="C51" s="9" t="s">
        <v>38</v>
      </c>
      <c r="D51" s="9">
        <v>41</v>
      </c>
      <c r="E51" s="9" t="s">
        <v>27</v>
      </c>
      <c r="F51" s="9" t="s">
        <v>13</v>
      </c>
      <c r="G51" s="11">
        <v>45588</v>
      </c>
      <c r="H51" s="11">
        <v>45677</v>
      </c>
      <c r="I51" s="9">
        <v>800</v>
      </c>
      <c r="J51" s="9">
        <v>25</v>
      </c>
      <c r="K51" s="9" t="s">
        <v>18</v>
      </c>
      <c r="L51" s="9"/>
      <c r="M51" s="9">
        <f t="shared" ca="1" si="1"/>
        <v>2</v>
      </c>
    </row>
    <row r="52" spans="2:13" x14ac:dyDescent="0.25">
      <c r="B52" s="10" t="s">
        <v>39</v>
      </c>
      <c r="C52" s="10" t="s">
        <v>40</v>
      </c>
      <c r="D52" s="10">
        <v>43</v>
      </c>
      <c r="E52" s="10" t="s">
        <v>12</v>
      </c>
      <c r="F52" s="10" t="s">
        <v>41</v>
      </c>
      <c r="G52" s="12">
        <v>45450</v>
      </c>
      <c r="H52" s="12">
        <v>45563</v>
      </c>
      <c r="I52" s="10">
        <v>1800</v>
      </c>
      <c r="J52" s="10">
        <v>28</v>
      </c>
      <c r="K52" s="10" t="s">
        <v>42</v>
      </c>
      <c r="L52" s="10"/>
      <c r="M52" s="9">
        <f t="shared" ca="1" si="1"/>
        <v>3</v>
      </c>
    </row>
    <row r="53" spans="2:13" x14ac:dyDescent="0.25">
      <c r="B53" s="9" t="s">
        <v>43</v>
      </c>
      <c r="C53" s="9" t="s">
        <v>44</v>
      </c>
      <c r="D53" s="9">
        <v>42</v>
      </c>
      <c r="E53" s="9" t="s">
        <v>12</v>
      </c>
      <c r="F53" s="9" t="s">
        <v>13</v>
      </c>
      <c r="G53" s="11">
        <v>45569</v>
      </c>
      <c r="H53" s="11">
        <v>45582</v>
      </c>
      <c r="I53" s="9">
        <v>800</v>
      </c>
      <c r="J53" s="9">
        <v>3</v>
      </c>
      <c r="K53" s="9" t="s">
        <v>42</v>
      </c>
      <c r="L53" s="9" t="s">
        <v>45</v>
      </c>
      <c r="M53" s="9">
        <f t="shared" ca="1" si="1"/>
        <v>0</v>
      </c>
    </row>
    <row r="54" spans="2:13" x14ac:dyDescent="0.25">
      <c r="B54" s="10" t="s">
        <v>46</v>
      </c>
      <c r="C54" s="10" t="s">
        <v>47</v>
      </c>
      <c r="D54" s="10">
        <v>37</v>
      </c>
      <c r="E54" s="10" t="s">
        <v>12</v>
      </c>
      <c r="F54" s="10" t="s">
        <v>22</v>
      </c>
      <c r="G54" s="12">
        <v>45202</v>
      </c>
      <c r="H54" s="12">
        <v>45280</v>
      </c>
      <c r="I54" s="10">
        <v>1200</v>
      </c>
      <c r="J54" s="10">
        <v>29</v>
      </c>
      <c r="K54" s="10" t="s">
        <v>35</v>
      </c>
      <c r="L54" s="10" t="s">
        <v>48</v>
      </c>
      <c r="M54" s="9">
        <f t="shared" ca="1" si="1"/>
        <v>2</v>
      </c>
    </row>
    <row r="55" spans="2:13" x14ac:dyDescent="0.25">
      <c r="B55" s="9" t="s">
        <v>49</v>
      </c>
      <c r="C55" s="9" t="s">
        <v>50</v>
      </c>
      <c r="D55" s="9">
        <v>48</v>
      </c>
      <c r="E55" s="9" t="s">
        <v>27</v>
      </c>
      <c r="F55" s="9" t="s">
        <v>22</v>
      </c>
      <c r="G55" s="11">
        <v>45297</v>
      </c>
      <c r="H55" s="11">
        <v>45459</v>
      </c>
      <c r="I55" s="9">
        <v>1200</v>
      </c>
      <c r="J55" s="9">
        <v>13</v>
      </c>
      <c r="K55" s="9" t="s">
        <v>14</v>
      </c>
      <c r="L55" s="9" t="s">
        <v>51</v>
      </c>
      <c r="M55" s="9">
        <f t="shared" ca="1" si="1"/>
        <v>5</v>
      </c>
    </row>
    <row r="56" spans="2:13" x14ac:dyDescent="0.25">
      <c r="B56" s="10" t="s">
        <v>52</v>
      </c>
      <c r="C56" s="10" t="s">
        <v>53</v>
      </c>
      <c r="D56" s="10">
        <v>36</v>
      </c>
      <c r="E56" s="10" t="s">
        <v>12</v>
      </c>
      <c r="F56" s="10" t="s">
        <v>22</v>
      </c>
      <c r="G56" s="12">
        <v>45154</v>
      </c>
      <c r="H56" s="12">
        <v>45568</v>
      </c>
      <c r="I56" s="10">
        <v>1200</v>
      </c>
      <c r="J56" s="10">
        <v>19</v>
      </c>
      <c r="K56" s="10" t="s">
        <v>42</v>
      </c>
      <c r="L56" s="10" t="s">
        <v>54</v>
      </c>
      <c r="M56" s="9">
        <f t="shared" ca="1" si="1"/>
        <v>13</v>
      </c>
    </row>
    <row r="57" spans="2:13" x14ac:dyDescent="0.25">
      <c r="B57" s="9" t="s">
        <v>55</v>
      </c>
      <c r="C57" s="9" t="s">
        <v>56</v>
      </c>
      <c r="D57" s="9">
        <v>48</v>
      </c>
      <c r="E57" s="9" t="s">
        <v>27</v>
      </c>
      <c r="F57" s="9" t="s">
        <v>41</v>
      </c>
      <c r="G57" s="11">
        <v>45556</v>
      </c>
      <c r="H57" s="11">
        <v>45641</v>
      </c>
      <c r="I57" s="9">
        <v>1800</v>
      </c>
      <c r="J57" s="9">
        <v>22</v>
      </c>
      <c r="K57" s="9" t="s">
        <v>42</v>
      </c>
      <c r="L57" s="9"/>
      <c r="M57" s="9">
        <f t="shared" ca="1" si="1"/>
        <v>2</v>
      </c>
    </row>
    <row r="58" spans="2:13" x14ac:dyDescent="0.25">
      <c r="B58" s="10" t="s">
        <v>57</v>
      </c>
      <c r="C58" s="10" t="s">
        <v>58</v>
      </c>
      <c r="D58" s="10">
        <v>39</v>
      </c>
      <c r="E58" s="10" t="s">
        <v>12</v>
      </c>
      <c r="F58" s="10" t="s">
        <v>22</v>
      </c>
      <c r="G58" s="12">
        <v>45065</v>
      </c>
      <c r="H58" s="12">
        <v>45242</v>
      </c>
      <c r="I58" s="10">
        <v>1200</v>
      </c>
      <c r="J58" s="10">
        <v>28</v>
      </c>
      <c r="K58" s="10" t="s">
        <v>35</v>
      </c>
      <c r="L58" s="10"/>
      <c r="M58" s="9">
        <f t="shared" ca="1" si="1"/>
        <v>5</v>
      </c>
    </row>
    <row r="59" spans="2:13" x14ac:dyDescent="0.25">
      <c r="B59" s="9" t="s">
        <v>59</v>
      </c>
      <c r="C59" s="9" t="s">
        <v>60</v>
      </c>
      <c r="D59" s="9">
        <v>44</v>
      </c>
      <c r="E59" s="9" t="s">
        <v>27</v>
      </c>
      <c r="F59" s="9" t="s">
        <v>13</v>
      </c>
      <c r="G59" s="11">
        <v>45333</v>
      </c>
      <c r="H59" s="11">
        <v>45540</v>
      </c>
      <c r="I59" s="9">
        <v>800</v>
      </c>
      <c r="J59" s="9">
        <v>8</v>
      </c>
      <c r="K59" s="9" t="s">
        <v>23</v>
      </c>
      <c r="L59" s="9"/>
      <c r="M59" s="9">
        <f t="shared" ca="1" si="1"/>
        <v>6</v>
      </c>
    </row>
    <row r="60" spans="2:13" x14ac:dyDescent="0.25">
      <c r="B60" s="10" t="s">
        <v>61</v>
      </c>
      <c r="C60" s="10" t="s">
        <v>62</v>
      </c>
      <c r="D60" s="10">
        <v>39</v>
      </c>
      <c r="E60" s="10" t="s">
        <v>12</v>
      </c>
      <c r="F60" s="10" t="s">
        <v>31</v>
      </c>
      <c r="G60" s="12">
        <v>45702</v>
      </c>
      <c r="H60" s="12">
        <v>45732</v>
      </c>
      <c r="I60" s="10">
        <v>2500</v>
      </c>
      <c r="J60" s="10">
        <v>14</v>
      </c>
      <c r="K60" s="10" t="s">
        <v>42</v>
      </c>
      <c r="L60" s="10"/>
      <c r="M60" s="9">
        <f t="shared" ca="1" si="1"/>
        <v>1</v>
      </c>
    </row>
    <row r="61" spans="2:13" x14ac:dyDescent="0.25">
      <c r="B61" s="9" t="s">
        <v>63</v>
      </c>
      <c r="C61" s="9" t="s">
        <v>64</v>
      </c>
      <c r="D61" s="9">
        <v>35</v>
      </c>
      <c r="E61" s="9" t="s">
        <v>12</v>
      </c>
      <c r="F61" s="9" t="s">
        <v>22</v>
      </c>
      <c r="G61" s="11">
        <v>45329</v>
      </c>
      <c r="H61" s="11">
        <v>45685</v>
      </c>
      <c r="I61" s="9">
        <v>1200</v>
      </c>
      <c r="J61" s="9">
        <v>25</v>
      </c>
      <c r="K61" s="9" t="s">
        <v>23</v>
      </c>
      <c r="L61" s="9"/>
      <c r="M61" s="9">
        <f t="shared" ca="1" si="1"/>
        <v>11</v>
      </c>
    </row>
    <row r="62" spans="2:13" x14ac:dyDescent="0.25">
      <c r="B62" s="10" t="s">
        <v>65</v>
      </c>
      <c r="C62" s="10" t="s">
        <v>66</v>
      </c>
      <c r="D62" s="10">
        <v>56</v>
      </c>
      <c r="E62" s="10" t="s">
        <v>27</v>
      </c>
      <c r="F62" s="10" t="s">
        <v>31</v>
      </c>
      <c r="G62" s="12">
        <v>45213</v>
      </c>
      <c r="H62" s="12">
        <v>45649</v>
      </c>
      <c r="I62" s="10">
        <v>2500</v>
      </c>
      <c r="J62" s="10">
        <v>13</v>
      </c>
      <c r="K62" s="10" t="s">
        <v>67</v>
      </c>
      <c r="L62" s="10"/>
      <c r="M62" s="9">
        <f t="shared" ca="1" si="1"/>
        <v>14</v>
      </c>
    </row>
    <row r="63" spans="2:13" x14ac:dyDescent="0.25">
      <c r="B63" s="9" t="s">
        <v>68</v>
      </c>
      <c r="C63" s="9" t="s">
        <v>69</v>
      </c>
      <c r="D63" s="9">
        <v>27</v>
      </c>
      <c r="E63" s="9" t="s">
        <v>27</v>
      </c>
      <c r="F63" s="9" t="s">
        <v>13</v>
      </c>
      <c r="G63" s="11">
        <v>45354</v>
      </c>
      <c r="H63" s="11">
        <v>45664</v>
      </c>
      <c r="I63" s="9">
        <v>800</v>
      </c>
      <c r="J63" s="9">
        <v>26</v>
      </c>
      <c r="K63" s="9" t="s">
        <v>35</v>
      </c>
      <c r="L63" s="9"/>
      <c r="M63" s="9">
        <f t="shared" ca="1" si="1"/>
        <v>10</v>
      </c>
    </row>
    <row r="64" spans="2:13" x14ac:dyDescent="0.25">
      <c r="B64" s="10" t="s">
        <v>70</v>
      </c>
      <c r="C64" s="10" t="s">
        <v>71</v>
      </c>
      <c r="D64" s="10">
        <v>28</v>
      </c>
      <c r="E64" s="10" t="s">
        <v>12</v>
      </c>
      <c r="F64" s="10" t="s">
        <v>31</v>
      </c>
      <c r="G64" s="12">
        <v>45417</v>
      </c>
      <c r="H64" s="12">
        <v>45608</v>
      </c>
      <c r="I64" s="10">
        <v>2500</v>
      </c>
      <c r="J64" s="10">
        <v>21</v>
      </c>
      <c r="K64" s="10" t="s">
        <v>35</v>
      </c>
      <c r="L64" s="10" t="s">
        <v>72</v>
      </c>
      <c r="M64" s="9">
        <f t="shared" ca="1" si="1"/>
        <v>6</v>
      </c>
    </row>
    <row r="65" spans="2:13" x14ac:dyDescent="0.25">
      <c r="B65" s="9" t="s">
        <v>73</v>
      </c>
      <c r="C65" s="9" t="s">
        <v>74</v>
      </c>
      <c r="D65" s="9">
        <v>57</v>
      </c>
      <c r="E65" s="9" t="s">
        <v>27</v>
      </c>
      <c r="F65" s="9" t="s">
        <v>41</v>
      </c>
      <c r="G65" s="11">
        <v>45146</v>
      </c>
      <c r="H65" s="11">
        <v>45674</v>
      </c>
      <c r="I65" s="9">
        <v>1800</v>
      </c>
      <c r="J65" s="9">
        <v>19</v>
      </c>
      <c r="K65" s="9" t="s">
        <v>35</v>
      </c>
      <c r="L65" s="9"/>
      <c r="M65" s="9">
        <f t="shared" ca="1" si="1"/>
        <v>17</v>
      </c>
    </row>
    <row r="66" spans="2:13" x14ac:dyDescent="0.25">
      <c r="B66" s="10" t="s">
        <v>75</v>
      </c>
      <c r="C66" s="10" t="s">
        <v>76</v>
      </c>
      <c r="D66" s="10">
        <v>26</v>
      </c>
      <c r="E66" s="10" t="s">
        <v>27</v>
      </c>
      <c r="F66" s="10" t="s">
        <v>41</v>
      </c>
      <c r="G66" s="12">
        <v>45320</v>
      </c>
      <c r="H66" s="12">
        <v>45616</v>
      </c>
      <c r="I66" s="10">
        <v>1800</v>
      </c>
      <c r="J66" s="10">
        <v>5</v>
      </c>
      <c r="K66" s="10" t="s">
        <v>14</v>
      </c>
      <c r="L66" s="10"/>
      <c r="M66" s="9">
        <f t="shared" ca="1" si="1"/>
        <v>9</v>
      </c>
    </row>
    <row r="67" spans="2:13" x14ac:dyDescent="0.25">
      <c r="B67" s="9" t="s">
        <v>77</v>
      </c>
      <c r="C67" s="9" t="s">
        <v>78</v>
      </c>
      <c r="D67" s="9">
        <v>48</v>
      </c>
      <c r="E67" s="9" t="s">
        <v>12</v>
      </c>
      <c r="F67" s="9" t="s">
        <v>41</v>
      </c>
      <c r="G67" s="11">
        <v>45451</v>
      </c>
      <c r="H67" s="11">
        <v>45455</v>
      </c>
      <c r="I67" s="9">
        <v>1800</v>
      </c>
      <c r="J67" s="9">
        <v>18</v>
      </c>
      <c r="K67" s="9" t="s">
        <v>67</v>
      </c>
      <c r="L67" s="9"/>
      <c r="M67" s="9">
        <f t="shared" ca="1" si="1"/>
        <v>0</v>
      </c>
    </row>
    <row r="68" spans="2:13" x14ac:dyDescent="0.25">
      <c r="B68" s="10" t="s">
        <v>79</v>
      </c>
      <c r="C68" s="10" t="s">
        <v>80</v>
      </c>
      <c r="D68" s="10">
        <v>25</v>
      </c>
      <c r="E68" s="10" t="s">
        <v>27</v>
      </c>
      <c r="F68" s="10" t="s">
        <v>22</v>
      </c>
      <c r="G68" s="12">
        <v>45439</v>
      </c>
      <c r="H68" s="12">
        <v>45730</v>
      </c>
      <c r="I68" s="10">
        <v>1200</v>
      </c>
      <c r="J68" s="10">
        <v>6</v>
      </c>
      <c r="K68" s="10" t="s">
        <v>14</v>
      </c>
      <c r="L68" s="10"/>
      <c r="M68" s="9">
        <f t="shared" ca="1" si="1"/>
        <v>9</v>
      </c>
    </row>
    <row r="69" spans="2:13" x14ac:dyDescent="0.25">
      <c r="B69" s="9" t="s">
        <v>81</v>
      </c>
      <c r="C69" s="9" t="s">
        <v>82</v>
      </c>
      <c r="D69" s="9">
        <v>53</v>
      </c>
      <c r="E69" s="9" t="s">
        <v>12</v>
      </c>
      <c r="F69" s="9" t="s">
        <v>41</v>
      </c>
      <c r="G69" s="11">
        <v>45286</v>
      </c>
      <c r="H69" s="11">
        <v>45372</v>
      </c>
      <c r="I69" s="9">
        <v>1800</v>
      </c>
      <c r="J69" s="9">
        <v>17</v>
      </c>
      <c r="K69" s="9" t="s">
        <v>35</v>
      </c>
      <c r="L69" s="9" t="s">
        <v>83</v>
      </c>
      <c r="M69" s="9">
        <f t="shared" ca="1" si="1"/>
        <v>2</v>
      </c>
    </row>
    <row r="70" spans="2:13" x14ac:dyDescent="0.25">
      <c r="B70" s="10" t="s">
        <v>84</v>
      </c>
      <c r="C70" s="10" t="s">
        <v>85</v>
      </c>
      <c r="D70" s="10">
        <v>42</v>
      </c>
      <c r="E70" s="10" t="s">
        <v>27</v>
      </c>
      <c r="F70" s="10" t="s">
        <v>22</v>
      </c>
      <c r="G70" s="12">
        <v>45702</v>
      </c>
      <c r="H70" s="12">
        <v>45727</v>
      </c>
      <c r="I70" s="10">
        <v>1200</v>
      </c>
      <c r="J70" s="10">
        <v>3</v>
      </c>
      <c r="K70" s="10" t="s">
        <v>67</v>
      </c>
      <c r="L70" s="10"/>
      <c r="M70" s="9">
        <f t="shared" ca="1" si="1"/>
        <v>0</v>
      </c>
    </row>
    <row r="71" spans="2:13" x14ac:dyDescent="0.25">
      <c r="B71" s="9" t="s">
        <v>86</v>
      </c>
      <c r="C71" s="9" t="s">
        <v>87</v>
      </c>
      <c r="D71" s="9">
        <v>24</v>
      </c>
      <c r="E71" s="9" t="s">
        <v>12</v>
      </c>
      <c r="F71" s="9" t="s">
        <v>31</v>
      </c>
      <c r="G71" s="11">
        <v>45698</v>
      </c>
      <c r="H71" s="11">
        <v>45726</v>
      </c>
      <c r="I71" s="9">
        <v>2500</v>
      </c>
      <c r="J71" s="9">
        <v>28</v>
      </c>
      <c r="K71" s="9" t="s">
        <v>35</v>
      </c>
      <c r="L71" s="9"/>
      <c r="M71" s="9">
        <f t="shared" ca="1" si="1"/>
        <v>0</v>
      </c>
    </row>
    <row r="72" spans="2:13" x14ac:dyDescent="0.25">
      <c r="B72" s="10" t="s">
        <v>88</v>
      </c>
      <c r="C72" s="10" t="s">
        <v>89</v>
      </c>
      <c r="D72" s="10">
        <v>53</v>
      </c>
      <c r="E72" s="10" t="s">
        <v>12</v>
      </c>
      <c r="F72" s="10" t="s">
        <v>22</v>
      </c>
      <c r="G72" s="12">
        <v>45614</v>
      </c>
      <c r="H72" s="12">
        <v>45645</v>
      </c>
      <c r="I72" s="10">
        <v>1200</v>
      </c>
      <c r="J72" s="10">
        <v>23</v>
      </c>
      <c r="K72" s="10" t="s">
        <v>18</v>
      </c>
      <c r="L72" s="10"/>
      <c r="M72" s="9">
        <f t="shared" ca="1" si="1"/>
        <v>1</v>
      </c>
    </row>
    <row r="73" spans="2:13" x14ac:dyDescent="0.25">
      <c r="B73" s="9" t="s">
        <v>90</v>
      </c>
      <c r="C73" s="9" t="s">
        <v>91</v>
      </c>
      <c r="D73" s="9">
        <v>29</v>
      </c>
      <c r="E73" s="9" t="s">
        <v>27</v>
      </c>
      <c r="F73" s="9" t="s">
        <v>31</v>
      </c>
      <c r="G73" s="11">
        <v>45401</v>
      </c>
      <c r="H73" s="11">
        <v>45408</v>
      </c>
      <c r="I73" s="9">
        <v>2500</v>
      </c>
      <c r="J73" s="9">
        <v>8</v>
      </c>
      <c r="K73" s="9" t="s">
        <v>23</v>
      </c>
      <c r="L73" s="9"/>
      <c r="M73" s="9">
        <f t="shared" ca="1" si="1"/>
        <v>0</v>
      </c>
    </row>
    <row r="74" spans="2:13" x14ac:dyDescent="0.25">
      <c r="B74" s="10" t="s">
        <v>92</v>
      </c>
      <c r="C74" s="10" t="s">
        <v>93</v>
      </c>
      <c r="D74" s="10">
        <v>31</v>
      </c>
      <c r="E74" s="10" t="s">
        <v>27</v>
      </c>
      <c r="F74" s="10" t="s">
        <v>31</v>
      </c>
      <c r="G74" s="12">
        <v>45667</v>
      </c>
      <c r="H74" s="12">
        <v>45745</v>
      </c>
      <c r="I74" s="10">
        <v>2500</v>
      </c>
      <c r="J74" s="10">
        <v>23</v>
      </c>
      <c r="K74" s="10" t="s">
        <v>42</v>
      </c>
      <c r="L74" s="10" t="s">
        <v>94</v>
      </c>
      <c r="M74" s="9">
        <f t="shared" ca="1" si="1"/>
        <v>2</v>
      </c>
    </row>
    <row r="75" spans="2:13" x14ac:dyDescent="0.25">
      <c r="B75" s="9" t="s">
        <v>95</v>
      </c>
      <c r="C75" s="9" t="s">
        <v>96</v>
      </c>
      <c r="D75" s="9">
        <v>52</v>
      </c>
      <c r="E75" s="9" t="s">
        <v>27</v>
      </c>
      <c r="F75" s="9" t="s">
        <v>13</v>
      </c>
      <c r="G75" s="11">
        <v>45088</v>
      </c>
      <c r="H75" s="11">
        <v>45656</v>
      </c>
      <c r="I75" s="9">
        <v>800</v>
      </c>
      <c r="J75" s="9">
        <v>9</v>
      </c>
      <c r="K75" s="9" t="s">
        <v>67</v>
      </c>
      <c r="L75" s="9" t="s">
        <v>97</v>
      </c>
      <c r="M75" s="9">
        <f t="shared" ca="1" si="1"/>
        <v>18</v>
      </c>
    </row>
    <row r="76" spans="2:13" x14ac:dyDescent="0.25">
      <c r="B76" s="10" t="s">
        <v>98</v>
      </c>
      <c r="C76" s="10" t="s">
        <v>99</v>
      </c>
      <c r="D76" s="10">
        <v>20</v>
      </c>
      <c r="E76" s="10" t="s">
        <v>12</v>
      </c>
      <c r="F76" s="10" t="s">
        <v>22</v>
      </c>
      <c r="G76" s="12">
        <v>45391</v>
      </c>
      <c r="H76" s="12">
        <v>45604</v>
      </c>
      <c r="I76" s="10">
        <v>1200</v>
      </c>
      <c r="J76" s="10">
        <v>2</v>
      </c>
      <c r="K76" s="10" t="s">
        <v>35</v>
      </c>
      <c r="L76" s="10"/>
      <c r="M76" s="9">
        <f t="shared" ca="1" si="1"/>
        <v>7</v>
      </c>
    </row>
    <row r="77" spans="2:13" x14ac:dyDescent="0.25">
      <c r="B77" s="9" t="s">
        <v>100</v>
      </c>
      <c r="C77" s="9" t="s">
        <v>101</v>
      </c>
      <c r="D77" s="9">
        <v>22</v>
      </c>
      <c r="E77" s="9" t="s">
        <v>12</v>
      </c>
      <c r="F77" s="9" t="s">
        <v>13</v>
      </c>
      <c r="G77" s="11">
        <v>45699</v>
      </c>
      <c r="H77" s="11">
        <v>45740</v>
      </c>
      <c r="I77" s="9">
        <v>800</v>
      </c>
      <c r="J77" s="9">
        <v>30</v>
      </c>
      <c r="K77" s="9" t="s">
        <v>35</v>
      </c>
      <c r="L77" s="9"/>
      <c r="M77" s="9">
        <f t="shared" ca="1" si="1"/>
        <v>1</v>
      </c>
    </row>
    <row r="78" spans="2:13" x14ac:dyDescent="0.25">
      <c r="B78" s="10" t="s">
        <v>102</v>
      </c>
      <c r="C78" s="10" t="s">
        <v>103</v>
      </c>
      <c r="D78" s="10">
        <v>23</v>
      </c>
      <c r="E78" s="10" t="s">
        <v>12</v>
      </c>
      <c r="F78" s="10" t="s">
        <v>41</v>
      </c>
      <c r="G78" s="12">
        <v>45588</v>
      </c>
      <c r="H78" s="12">
        <v>45721</v>
      </c>
      <c r="I78" s="10">
        <v>1800</v>
      </c>
      <c r="J78" s="10">
        <v>23</v>
      </c>
      <c r="K78" s="10" t="s">
        <v>18</v>
      </c>
      <c r="L78" s="10" t="s">
        <v>104</v>
      </c>
      <c r="M78" s="9">
        <f t="shared" ca="1" si="1"/>
        <v>4</v>
      </c>
    </row>
    <row r="79" spans="2:13" x14ac:dyDescent="0.25">
      <c r="B79" s="9" t="s">
        <v>105</v>
      </c>
      <c r="C79" s="9" t="s">
        <v>106</v>
      </c>
      <c r="D79" s="9">
        <v>27</v>
      </c>
      <c r="E79" s="9" t="s">
        <v>27</v>
      </c>
      <c r="F79" s="9" t="s">
        <v>22</v>
      </c>
      <c r="G79" s="11">
        <v>45312</v>
      </c>
      <c r="H79" s="11">
        <v>45652</v>
      </c>
      <c r="I79" s="9">
        <v>1200</v>
      </c>
      <c r="J79" s="9">
        <v>27</v>
      </c>
      <c r="K79" s="9" t="s">
        <v>18</v>
      </c>
      <c r="L79" s="9"/>
      <c r="M79" s="9">
        <f t="shared" ca="1" si="1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C563-7AC6-4350-B439-2D18601C4718}">
  <dimension ref="A1:M48"/>
  <sheetViews>
    <sheetView workbookViewId="0"/>
  </sheetViews>
  <sheetFormatPr defaultRowHeight="15" x14ac:dyDescent="0.25"/>
  <cols>
    <col min="1" max="1" width="3.5703125" bestFit="1" customWidth="1"/>
    <col min="2" max="2" width="15.85546875" customWidth="1"/>
    <col min="3" max="3" width="23.28515625" bestFit="1" customWidth="1"/>
    <col min="4" max="4" width="4.42578125" bestFit="1" customWidth="1"/>
    <col min="5" max="5" width="14.28515625" customWidth="1"/>
    <col min="6" max="6" width="18" bestFit="1" customWidth="1"/>
    <col min="7" max="8" width="10.42578125" bestFit="1" customWidth="1"/>
    <col min="9" max="9" width="12.85546875" bestFit="1" customWidth="1"/>
    <col min="10" max="10" width="11.28515625" bestFit="1" customWidth="1"/>
    <col min="11" max="11" width="10.5703125" bestFit="1" customWidth="1"/>
    <col min="12" max="12" width="19" bestFit="1" customWidth="1"/>
    <col min="13" max="13" width="8.85546875" bestFit="1" customWidth="1"/>
  </cols>
  <sheetData>
    <row r="1" spans="1:13" x14ac:dyDescent="0.25">
      <c r="A1" s="22">
        <v>2</v>
      </c>
      <c r="B1" s="23" t="s">
        <v>115</v>
      </c>
    </row>
    <row r="2" spans="1:13" x14ac:dyDescent="0.25">
      <c r="A2" s="24" t="s">
        <v>111</v>
      </c>
      <c r="B2" s="25" t="s">
        <v>116</v>
      </c>
    </row>
    <row r="3" spans="1:13" x14ac:dyDescent="0.25">
      <c r="A3" s="15" t="s">
        <v>112</v>
      </c>
      <c r="B3" s="13" t="s">
        <v>117</v>
      </c>
    </row>
    <row r="4" spans="1:13" x14ac:dyDescent="0.25">
      <c r="A4" s="15" t="s">
        <v>113</v>
      </c>
      <c r="B4" s="13" t="s">
        <v>121</v>
      </c>
    </row>
    <row r="6" spans="1:13" x14ac:dyDescent="0.25">
      <c r="B6" s="8"/>
      <c r="C6" s="8" t="s">
        <v>0</v>
      </c>
      <c r="D6" s="8" t="s">
        <v>1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  <c r="L6" s="8" t="s">
        <v>9</v>
      </c>
      <c r="M6" s="8" t="s">
        <v>120</v>
      </c>
    </row>
    <row r="7" spans="1:13" x14ac:dyDescent="0.25">
      <c r="B7" s="9" t="s">
        <v>10</v>
      </c>
      <c r="C7" s="9" t="s">
        <v>11</v>
      </c>
      <c r="D7" s="9">
        <v>59</v>
      </c>
      <c r="E7" s="9" t="s">
        <v>12</v>
      </c>
      <c r="F7" s="9" t="s">
        <v>13</v>
      </c>
      <c r="G7" s="11">
        <v>45235</v>
      </c>
      <c r="H7" s="11">
        <v>45425</v>
      </c>
      <c r="I7" s="9">
        <v>800</v>
      </c>
      <c r="J7" s="9">
        <v>25</v>
      </c>
      <c r="K7" s="9" t="s">
        <v>14</v>
      </c>
      <c r="L7" s="9" t="s">
        <v>15</v>
      </c>
      <c r="M7" s="9" t="str">
        <f>IF(L7&lt;&gt;"","YES","NO")</f>
        <v>YES</v>
      </c>
    </row>
    <row r="8" spans="1:13" x14ac:dyDescent="0.25">
      <c r="B8" s="10" t="s">
        <v>16</v>
      </c>
      <c r="C8" s="10" t="s">
        <v>17</v>
      </c>
      <c r="D8" s="10">
        <v>27</v>
      </c>
      <c r="E8" s="10" t="s">
        <v>12</v>
      </c>
      <c r="F8" s="10" t="s">
        <v>13</v>
      </c>
      <c r="G8" s="12">
        <v>45714</v>
      </c>
      <c r="H8" s="12">
        <v>45740</v>
      </c>
      <c r="I8" s="10">
        <v>800</v>
      </c>
      <c r="J8" s="10">
        <v>20</v>
      </c>
      <c r="K8" s="10" t="s">
        <v>18</v>
      </c>
      <c r="L8" s="10" t="s">
        <v>19</v>
      </c>
      <c r="M8" s="10" t="str">
        <f t="shared" ref="M8:M41" si="0">IF(L8&lt;&gt;"","YES","NO")</f>
        <v>YES</v>
      </c>
    </row>
    <row r="9" spans="1:13" x14ac:dyDescent="0.25">
      <c r="B9" s="9" t="s">
        <v>20</v>
      </c>
      <c r="C9" s="9" t="s">
        <v>21</v>
      </c>
      <c r="D9" s="9">
        <v>24</v>
      </c>
      <c r="E9" s="9" t="s">
        <v>12</v>
      </c>
      <c r="F9" s="9" t="s">
        <v>22</v>
      </c>
      <c r="G9" s="11">
        <v>45191</v>
      </c>
      <c r="H9" s="11">
        <v>45371</v>
      </c>
      <c r="I9" s="9">
        <v>1200</v>
      </c>
      <c r="J9" s="9">
        <v>18</v>
      </c>
      <c r="K9" s="9" t="s">
        <v>23</v>
      </c>
      <c r="L9" s="9" t="s">
        <v>24</v>
      </c>
      <c r="M9" s="9" t="str">
        <f t="shared" si="0"/>
        <v>YES</v>
      </c>
    </row>
    <row r="10" spans="1:13" x14ac:dyDescent="0.25">
      <c r="B10" s="10" t="s">
        <v>25</v>
      </c>
      <c r="C10" s="10" t="s">
        <v>26</v>
      </c>
      <c r="D10" s="10">
        <v>31</v>
      </c>
      <c r="E10" s="10" t="s">
        <v>27</v>
      </c>
      <c r="F10" s="10" t="s">
        <v>22</v>
      </c>
      <c r="G10" s="12">
        <v>45479</v>
      </c>
      <c r="H10" s="12">
        <v>45587</v>
      </c>
      <c r="I10" s="10">
        <v>1200</v>
      </c>
      <c r="J10" s="10">
        <v>16</v>
      </c>
      <c r="K10" s="10" t="s">
        <v>23</v>
      </c>
      <c r="L10" s="10" t="s">
        <v>28</v>
      </c>
      <c r="M10" s="10" t="str">
        <f t="shared" si="0"/>
        <v>YES</v>
      </c>
    </row>
    <row r="11" spans="1:13" x14ac:dyDescent="0.25">
      <c r="B11" s="9" t="s">
        <v>29</v>
      </c>
      <c r="C11" s="9" t="s">
        <v>30</v>
      </c>
      <c r="D11" s="9">
        <v>19</v>
      </c>
      <c r="E11" s="9" t="s">
        <v>12</v>
      </c>
      <c r="F11" s="9" t="s">
        <v>31</v>
      </c>
      <c r="G11" s="11">
        <v>45286</v>
      </c>
      <c r="H11" s="11">
        <v>45501</v>
      </c>
      <c r="I11" s="9">
        <v>2500</v>
      </c>
      <c r="J11" s="9">
        <v>12</v>
      </c>
      <c r="K11" s="9" t="s">
        <v>14</v>
      </c>
      <c r="L11" s="9" t="s">
        <v>32</v>
      </c>
      <c r="M11" s="9" t="str">
        <f t="shared" si="0"/>
        <v>YES</v>
      </c>
    </row>
    <row r="12" spans="1:13" x14ac:dyDescent="0.25">
      <c r="B12" s="10" t="s">
        <v>33</v>
      </c>
      <c r="C12" s="10" t="s">
        <v>34</v>
      </c>
      <c r="D12" s="10">
        <v>40</v>
      </c>
      <c r="E12" s="10" t="s">
        <v>12</v>
      </c>
      <c r="F12" s="10" t="s">
        <v>13</v>
      </c>
      <c r="G12" s="12">
        <v>45317</v>
      </c>
      <c r="H12" s="12">
        <v>45392</v>
      </c>
      <c r="I12" s="10">
        <v>800</v>
      </c>
      <c r="J12" s="10">
        <v>14</v>
      </c>
      <c r="K12" s="10" t="s">
        <v>35</v>
      </c>
      <c r="L12" s="10" t="s">
        <v>36</v>
      </c>
      <c r="M12" s="10" t="str">
        <f t="shared" si="0"/>
        <v>YES</v>
      </c>
    </row>
    <row r="13" spans="1:13" x14ac:dyDescent="0.25">
      <c r="B13" s="9" t="s">
        <v>37</v>
      </c>
      <c r="C13" s="9" t="s">
        <v>38</v>
      </c>
      <c r="D13" s="9">
        <v>41</v>
      </c>
      <c r="E13" s="9" t="s">
        <v>27</v>
      </c>
      <c r="F13" s="9" t="s">
        <v>13</v>
      </c>
      <c r="G13" s="11">
        <v>45588</v>
      </c>
      <c r="H13" s="11">
        <v>45677</v>
      </c>
      <c r="I13" s="9">
        <v>800</v>
      </c>
      <c r="J13" s="9">
        <v>25</v>
      </c>
      <c r="K13" s="9" t="s">
        <v>18</v>
      </c>
      <c r="L13" s="9"/>
      <c r="M13" s="9" t="str">
        <f t="shared" si="0"/>
        <v>NO</v>
      </c>
    </row>
    <row r="14" spans="1:13" x14ac:dyDescent="0.25">
      <c r="B14" s="10" t="s">
        <v>39</v>
      </c>
      <c r="C14" s="10" t="s">
        <v>40</v>
      </c>
      <c r="D14" s="10">
        <v>43</v>
      </c>
      <c r="E14" s="10" t="s">
        <v>12</v>
      </c>
      <c r="F14" s="10" t="s">
        <v>41</v>
      </c>
      <c r="G14" s="12">
        <v>45450</v>
      </c>
      <c r="H14" s="12">
        <v>45563</v>
      </c>
      <c r="I14" s="10">
        <v>1800</v>
      </c>
      <c r="J14" s="10">
        <v>28</v>
      </c>
      <c r="K14" s="10" t="s">
        <v>42</v>
      </c>
      <c r="L14" s="10"/>
      <c r="M14" s="10" t="str">
        <f t="shared" si="0"/>
        <v>NO</v>
      </c>
    </row>
    <row r="15" spans="1:13" x14ac:dyDescent="0.25">
      <c r="B15" s="9" t="s">
        <v>43</v>
      </c>
      <c r="C15" s="9" t="s">
        <v>44</v>
      </c>
      <c r="D15" s="9">
        <v>42</v>
      </c>
      <c r="E15" s="9" t="s">
        <v>12</v>
      </c>
      <c r="F15" s="9" t="s">
        <v>13</v>
      </c>
      <c r="G15" s="11">
        <v>45569</v>
      </c>
      <c r="H15" s="11">
        <v>45582</v>
      </c>
      <c r="I15" s="9">
        <v>800</v>
      </c>
      <c r="J15" s="9">
        <v>3</v>
      </c>
      <c r="K15" s="9" t="s">
        <v>42</v>
      </c>
      <c r="L15" s="9" t="s">
        <v>45</v>
      </c>
      <c r="M15" s="9" t="str">
        <f t="shared" si="0"/>
        <v>YES</v>
      </c>
    </row>
    <row r="16" spans="1:13" x14ac:dyDescent="0.25">
      <c r="B16" s="10" t="s">
        <v>46</v>
      </c>
      <c r="C16" s="10" t="s">
        <v>47</v>
      </c>
      <c r="D16" s="10">
        <v>37</v>
      </c>
      <c r="E16" s="10" t="s">
        <v>12</v>
      </c>
      <c r="F16" s="10" t="s">
        <v>22</v>
      </c>
      <c r="G16" s="12">
        <v>45202</v>
      </c>
      <c r="H16" s="12">
        <v>45280</v>
      </c>
      <c r="I16" s="10">
        <v>1200</v>
      </c>
      <c r="J16" s="10">
        <v>29</v>
      </c>
      <c r="K16" s="10" t="s">
        <v>35</v>
      </c>
      <c r="L16" s="10" t="s">
        <v>48</v>
      </c>
      <c r="M16" s="10" t="str">
        <f t="shared" si="0"/>
        <v>YES</v>
      </c>
    </row>
    <row r="17" spans="2:13" x14ac:dyDescent="0.25">
      <c r="B17" s="9" t="s">
        <v>49</v>
      </c>
      <c r="C17" s="9" t="s">
        <v>50</v>
      </c>
      <c r="D17" s="9">
        <v>48</v>
      </c>
      <c r="E17" s="9" t="s">
        <v>27</v>
      </c>
      <c r="F17" s="9" t="s">
        <v>22</v>
      </c>
      <c r="G17" s="11">
        <v>45297</v>
      </c>
      <c r="H17" s="11">
        <v>45459</v>
      </c>
      <c r="I17" s="9">
        <v>1200</v>
      </c>
      <c r="J17" s="9">
        <v>13</v>
      </c>
      <c r="K17" s="9" t="s">
        <v>14</v>
      </c>
      <c r="L17" s="9" t="s">
        <v>51</v>
      </c>
      <c r="M17" s="9" t="str">
        <f t="shared" si="0"/>
        <v>YES</v>
      </c>
    </row>
    <row r="18" spans="2:13" x14ac:dyDescent="0.25">
      <c r="B18" s="10" t="s">
        <v>52</v>
      </c>
      <c r="C18" s="10" t="s">
        <v>53</v>
      </c>
      <c r="D18" s="10">
        <v>36</v>
      </c>
      <c r="E18" s="10" t="s">
        <v>12</v>
      </c>
      <c r="F18" s="10" t="s">
        <v>22</v>
      </c>
      <c r="G18" s="12">
        <v>45154</v>
      </c>
      <c r="H18" s="12">
        <v>45568</v>
      </c>
      <c r="I18" s="10">
        <v>1200</v>
      </c>
      <c r="J18" s="10">
        <v>19</v>
      </c>
      <c r="K18" s="10" t="s">
        <v>42</v>
      </c>
      <c r="L18" s="10" t="s">
        <v>54</v>
      </c>
      <c r="M18" s="10" t="str">
        <f t="shared" si="0"/>
        <v>YES</v>
      </c>
    </row>
    <row r="19" spans="2:13" x14ac:dyDescent="0.25">
      <c r="B19" s="9" t="s">
        <v>55</v>
      </c>
      <c r="C19" s="9" t="s">
        <v>56</v>
      </c>
      <c r="D19" s="9">
        <v>48</v>
      </c>
      <c r="E19" s="9" t="s">
        <v>27</v>
      </c>
      <c r="F19" s="9" t="s">
        <v>41</v>
      </c>
      <c r="G19" s="11">
        <v>45556</v>
      </c>
      <c r="H19" s="11">
        <v>45641</v>
      </c>
      <c r="I19" s="9">
        <v>1800</v>
      </c>
      <c r="J19" s="9">
        <v>22</v>
      </c>
      <c r="K19" s="9" t="s">
        <v>42</v>
      </c>
      <c r="L19" s="9"/>
      <c r="M19" s="9" t="str">
        <f t="shared" si="0"/>
        <v>NO</v>
      </c>
    </row>
    <row r="20" spans="2:13" x14ac:dyDescent="0.25">
      <c r="B20" s="10" t="s">
        <v>57</v>
      </c>
      <c r="C20" s="10" t="s">
        <v>58</v>
      </c>
      <c r="D20" s="10">
        <v>39</v>
      </c>
      <c r="E20" s="10" t="s">
        <v>12</v>
      </c>
      <c r="F20" s="10" t="s">
        <v>22</v>
      </c>
      <c r="G20" s="12">
        <v>45065</v>
      </c>
      <c r="H20" s="12">
        <v>45242</v>
      </c>
      <c r="I20" s="10">
        <v>1200</v>
      </c>
      <c r="J20" s="10">
        <v>28</v>
      </c>
      <c r="K20" s="10" t="s">
        <v>35</v>
      </c>
      <c r="L20" s="10"/>
      <c r="M20" s="10" t="str">
        <f t="shared" si="0"/>
        <v>NO</v>
      </c>
    </row>
    <row r="21" spans="2:13" x14ac:dyDescent="0.25">
      <c r="B21" s="9" t="s">
        <v>59</v>
      </c>
      <c r="C21" s="9" t="s">
        <v>60</v>
      </c>
      <c r="D21" s="9">
        <v>44</v>
      </c>
      <c r="E21" s="9" t="s">
        <v>27</v>
      </c>
      <c r="F21" s="9" t="s">
        <v>13</v>
      </c>
      <c r="G21" s="11">
        <v>45333</v>
      </c>
      <c r="H21" s="11">
        <v>45540</v>
      </c>
      <c r="I21" s="9">
        <v>800</v>
      </c>
      <c r="J21" s="9">
        <v>8</v>
      </c>
      <c r="K21" s="9" t="s">
        <v>23</v>
      </c>
      <c r="L21" s="9"/>
      <c r="M21" s="9" t="str">
        <f t="shared" si="0"/>
        <v>NO</v>
      </c>
    </row>
    <row r="22" spans="2:13" x14ac:dyDescent="0.25">
      <c r="B22" s="10" t="s">
        <v>61</v>
      </c>
      <c r="C22" s="10" t="s">
        <v>62</v>
      </c>
      <c r="D22" s="10">
        <v>39</v>
      </c>
      <c r="E22" s="10" t="s">
        <v>12</v>
      </c>
      <c r="F22" s="10" t="s">
        <v>31</v>
      </c>
      <c r="G22" s="12">
        <v>45702</v>
      </c>
      <c r="H22" s="12">
        <v>45732</v>
      </c>
      <c r="I22" s="10">
        <v>2500</v>
      </c>
      <c r="J22" s="10">
        <v>14</v>
      </c>
      <c r="K22" s="10" t="s">
        <v>42</v>
      </c>
      <c r="L22" s="10"/>
      <c r="M22" s="10" t="str">
        <f t="shared" si="0"/>
        <v>NO</v>
      </c>
    </row>
    <row r="23" spans="2:13" x14ac:dyDescent="0.25">
      <c r="B23" s="9" t="s">
        <v>63</v>
      </c>
      <c r="C23" s="9" t="s">
        <v>64</v>
      </c>
      <c r="D23" s="9">
        <v>35</v>
      </c>
      <c r="E23" s="9" t="s">
        <v>12</v>
      </c>
      <c r="F23" s="9" t="s">
        <v>22</v>
      </c>
      <c r="G23" s="11">
        <v>45329</v>
      </c>
      <c r="H23" s="11">
        <v>45685</v>
      </c>
      <c r="I23" s="9">
        <v>1200</v>
      </c>
      <c r="J23" s="9">
        <v>25</v>
      </c>
      <c r="K23" s="9" t="s">
        <v>23</v>
      </c>
      <c r="L23" s="9"/>
      <c r="M23" s="9" t="str">
        <f t="shared" si="0"/>
        <v>NO</v>
      </c>
    </row>
    <row r="24" spans="2:13" x14ac:dyDescent="0.25">
      <c r="B24" s="10" t="s">
        <v>65</v>
      </c>
      <c r="C24" s="10" t="s">
        <v>66</v>
      </c>
      <c r="D24" s="10">
        <v>56</v>
      </c>
      <c r="E24" s="10" t="s">
        <v>27</v>
      </c>
      <c r="F24" s="10" t="s">
        <v>31</v>
      </c>
      <c r="G24" s="12">
        <v>45213</v>
      </c>
      <c r="H24" s="12">
        <v>45649</v>
      </c>
      <c r="I24" s="10">
        <v>2500</v>
      </c>
      <c r="J24" s="10">
        <v>13</v>
      </c>
      <c r="K24" s="10" t="s">
        <v>67</v>
      </c>
      <c r="L24" s="10"/>
      <c r="M24" s="10" t="str">
        <f t="shared" si="0"/>
        <v>NO</v>
      </c>
    </row>
    <row r="25" spans="2:13" x14ac:dyDescent="0.25">
      <c r="B25" s="9" t="s">
        <v>68</v>
      </c>
      <c r="C25" s="9" t="s">
        <v>69</v>
      </c>
      <c r="D25" s="9">
        <v>27</v>
      </c>
      <c r="E25" s="9" t="s">
        <v>27</v>
      </c>
      <c r="F25" s="9" t="s">
        <v>13</v>
      </c>
      <c r="G25" s="11">
        <v>45354</v>
      </c>
      <c r="H25" s="11">
        <v>45664</v>
      </c>
      <c r="I25" s="9">
        <v>800</v>
      </c>
      <c r="J25" s="9">
        <v>26</v>
      </c>
      <c r="K25" s="9" t="s">
        <v>35</v>
      </c>
      <c r="L25" s="9"/>
      <c r="M25" s="9" t="str">
        <f t="shared" si="0"/>
        <v>NO</v>
      </c>
    </row>
    <row r="26" spans="2:13" x14ac:dyDescent="0.25">
      <c r="B26" s="10" t="s">
        <v>70</v>
      </c>
      <c r="C26" s="10" t="s">
        <v>71</v>
      </c>
      <c r="D26" s="10">
        <v>28</v>
      </c>
      <c r="E26" s="10" t="s">
        <v>12</v>
      </c>
      <c r="F26" s="10" t="s">
        <v>31</v>
      </c>
      <c r="G26" s="12">
        <v>45417</v>
      </c>
      <c r="H26" s="12">
        <v>45608</v>
      </c>
      <c r="I26" s="10">
        <v>2500</v>
      </c>
      <c r="J26" s="10">
        <v>21</v>
      </c>
      <c r="K26" s="10" t="s">
        <v>35</v>
      </c>
      <c r="L26" s="10" t="s">
        <v>72</v>
      </c>
      <c r="M26" s="10" t="str">
        <f t="shared" si="0"/>
        <v>YES</v>
      </c>
    </row>
    <row r="27" spans="2:13" x14ac:dyDescent="0.25">
      <c r="B27" s="9" t="s">
        <v>73</v>
      </c>
      <c r="C27" s="9" t="s">
        <v>74</v>
      </c>
      <c r="D27" s="9">
        <v>57</v>
      </c>
      <c r="E27" s="9" t="s">
        <v>27</v>
      </c>
      <c r="F27" s="9" t="s">
        <v>41</v>
      </c>
      <c r="G27" s="11">
        <v>45146</v>
      </c>
      <c r="H27" s="11">
        <v>45674</v>
      </c>
      <c r="I27" s="9">
        <v>1800</v>
      </c>
      <c r="J27" s="9">
        <v>19</v>
      </c>
      <c r="K27" s="9" t="s">
        <v>35</v>
      </c>
      <c r="L27" s="9"/>
      <c r="M27" s="9" t="str">
        <f t="shared" si="0"/>
        <v>NO</v>
      </c>
    </row>
    <row r="28" spans="2:13" x14ac:dyDescent="0.25">
      <c r="B28" s="10" t="s">
        <v>75</v>
      </c>
      <c r="C28" s="10" t="s">
        <v>76</v>
      </c>
      <c r="D28" s="10">
        <v>26</v>
      </c>
      <c r="E28" s="10" t="s">
        <v>27</v>
      </c>
      <c r="F28" s="10" t="s">
        <v>41</v>
      </c>
      <c r="G28" s="12">
        <v>45320</v>
      </c>
      <c r="H28" s="12">
        <v>45616</v>
      </c>
      <c r="I28" s="10">
        <v>1800</v>
      </c>
      <c r="J28" s="10">
        <v>5</v>
      </c>
      <c r="K28" s="10" t="s">
        <v>14</v>
      </c>
      <c r="L28" s="10"/>
      <c r="M28" s="10" t="str">
        <f t="shared" si="0"/>
        <v>NO</v>
      </c>
    </row>
    <row r="29" spans="2:13" x14ac:dyDescent="0.25">
      <c r="B29" s="9" t="s">
        <v>77</v>
      </c>
      <c r="C29" s="9" t="s">
        <v>78</v>
      </c>
      <c r="D29" s="9">
        <v>48</v>
      </c>
      <c r="E29" s="9" t="s">
        <v>12</v>
      </c>
      <c r="F29" s="9" t="s">
        <v>41</v>
      </c>
      <c r="G29" s="11">
        <v>45451</v>
      </c>
      <c r="H29" s="11">
        <v>45455</v>
      </c>
      <c r="I29" s="9">
        <v>1800</v>
      </c>
      <c r="J29" s="9">
        <v>18</v>
      </c>
      <c r="K29" s="9" t="s">
        <v>67</v>
      </c>
      <c r="L29" s="9"/>
      <c r="M29" s="9" t="str">
        <f t="shared" si="0"/>
        <v>NO</v>
      </c>
    </row>
    <row r="30" spans="2:13" x14ac:dyDescent="0.25">
      <c r="B30" s="10" t="s">
        <v>79</v>
      </c>
      <c r="C30" s="10" t="s">
        <v>80</v>
      </c>
      <c r="D30" s="10">
        <v>25</v>
      </c>
      <c r="E30" s="10" t="s">
        <v>27</v>
      </c>
      <c r="F30" s="10" t="s">
        <v>22</v>
      </c>
      <c r="G30" s="12">
        <v>45439</v>
      </c>
      <c r="H30" s="12">
        <v>45730</v>
      </c>
      <c r="I30" s="10">
        <v>1200</v>
      </c>
      <c r="J30" s="10">
        <v>6</v>
      </c>
      <c r="K30" s="10" t="s">
        <v>14</v>
      </c>
      <c r="L30" s="10"/>
      <c r="M30" s="10" t="str">
        <f t="shared" si="0"/>
        <v>NO</v>
      </c>
    </row>
    <row r="31" spans="2:13" x14ac:dyDescent="0.25">
      <c r="B31" s="9" t="s">
        <v>81</v>
      </c>
      <c r="C31" s="9" t="s">
        <v>82</v>
      </c>
      <c r="D31" s="9">
        <v>53</v>
      </c>
      <c r="E31" s="9" t="s">
        <v>12</v>
      </c>
      <c r="F31" s="9" t="s">
        <v>41</v>
      </c>
      <c r="G31" s="11">
        <v>45286</v>
      </c>
      <c r="H31" s="11">
        <v>45372</v>
      </c>
      <c r="I31" s="9">
        <v>1800</v>
      </c>
      <c r="J31" s="9">
        <v>17</v>
      </c>
      <c r="K31" s="9" t="s">
        <v>35</v>
      </c>
      <c r="L31" s="9" t="s">
        <v>83</v>
      </c>
      <c r="M31" s="9" t="str">
        <f t="shared" si="0"/>
        <v>YES</v>
      </c>
    </row>
    <row r="32" spans="2:13" x14ac:dyDescent="0.25">
      <c r="B32" s="10" t="s">
        <v>84</v>
      </c>
      <c r="C32" s="10" t="s">
        <v>85</v>
      </c>
      <c r="D32" s="10">
        <v>42</v>
      </c>
      <c r="E32" s="10" t="s">
        <v>27</v>
      </c>
      <c r="F32" s="10" t="s">
        <v>22</v>
      </c>
      <c r="G32" s="12">
        <v>45702</v>
      </c>
      <c r="H32" s="12">
        <v>45727</v>
      </c>
      <c r="I32" s="10">
        <v>1200</v>
      </c>
      <c r="J32" s="10">
        <v>3</v>
      </c>
      <c r="K32" s="10" t="s">
        <v>67</v>
      </c>
      <c r="L32" s="10"/>
      <c r="M32" s="10" t="str">
        <f t="shared" si="0"/>
        <v>NO</v>
      </c>
    </row>
    <row r="33" spans="1:13" x14ac:dyDescent="0.25">
      <c r="B33" s="9" t="s">
        <v>86</v>
      </c>
      <c r="C33" s="9" t="s">
        <v>87</v>
      </c>
      <c r="D33" s="9">
        <v>24</v>
      </c>
      <c r="E33" s="9" t="s">
        <v>12</v>
      </c>
      <c r="F33" s="9" t="s">
        <v>31</v>
      </c>
      <c r="G33" s="11">
        <v>45698</v>
      </c>
      <c r="H33" s="11">
        <v>45726</v>
      </c>
      <c r="I33" s="9">
        <v>2500</v>
      </c>
      <c r="J33" s="9">
        <v>28</v>
      </c>
      <c r="K33" s="9" t="s">
        <v>35</v>
      </c>
      <c r="L33" s="9"/>
      <c r="M33" s="9" t="str">
        <f t="shared" si="0"/>
        <v>NO</v>
      </c>
    </row>
    <row r="34" spans="1:13" x14ac:dyDescent="0.25">
      <c r="B34" s="10" t="s">
        <v>88</v>
      </c>
      <c r="C34" s="10" t="s">
        <v>89</v>
      </c>
      <c r="D34" s="10">
        <v>53</v>
      </c>
      <c r="E34" s="10" t="s">
        <v>12</v>
      </c>
      <c r="F34" s="10" t="s">
        <v>22</v>
      </c>
      <c r="G34" s="12">
        <v>45614</v>
      </c>
      <c r="H34" s="12">
        <v>45645</v>
      </c>
      <c r="I34" s="10">
        <v>1200</v>
      </c>
      <c r="J34" s="10">
        <v>23</v>
      </c>
      <c r="K34" s="10" t="s">
        <v>18</v>
      </c>
      <c r="L34" s="10"/>
      <c r="M34" s="10" t="str">
        <f t="shared" si="0"/>
        <v>NO</v>
      </c>
    </row>
    <row r="35" spans="1:13" x14ac:dyDescent="0.25">
      <c r="B35" s="9" t="s">
        <v>90</v>
      </c>
      <c r="C35" s="9" t="s">
        <v>91</v>
      </c>
      <c r="D35" s="9">
        <v>29</v>
      </c>
      <c r="E35" s="9" t="s">
        <v>27</v>
      </c>
      <c r="F35" s="9" t="s">
        <v>31</v>
      </c>
      <c r="G35" s="11">
        <v>45401</v>
      </c>
      <c r="H35" s="11">
        <v>45408</v>
      </c>
      <c r="I35" s="9">
        <v>2500</v>
      </c>
      <c r="J35" s="9">
        <v>8</v>
      </c>
      <c r="K35" s="9" t="s">
        <v>23</v>
      </c>
      <c r="L35" s="9"/>
      <c r="M35" s="9" t="str">
        <f t="shared" si="0"/>
        <v>NO</v>
      </c>
    </row>
    <row r="36" spans="1:13" x14ac:dyDescent="0.25">
      <c r="B36" s="10" t="s">
        <v>92</v>
      </c>
      <c r="C36" s="10" t="s">
        <v>93</v>
      </c>
      <c r="D36" s="10">
        <v>31</v>
      </c>
      <c r="E36" s="10" t="s">
        <v>27</v>
      </c>
      <c r="F36" s="10" t="s">
        <v>31</v>
      </c>
      <c r="G36" s="12">
        <v>45667</v>
      </c>
      <c r="H36" s="12">
        <v>45745</v>
      </c>
      <c r="I36" s="10">
        <v>2500</v>
      </c>
      <c r="J36" s="10">
        <v>23</v>
      </c>
      <c r="K36" s="10" t="s">
        <v>42</v>
      </c>
      <c r="L36" s="10" t="s">
        <v>94</v>
      </c>
      <c r="M36" s="10" t="str">
        <f t="shared" si="0"/>
        <v>YES</v>
      </c>
    </row>
    <row r="37" spans="1:13" x14ac:dyDescent="0.25">
      <c r="B37" s="9" t="s">
        <v>95</v>
      </c>
      <c r="C37" s="9" t="s">
        <v>96</v>
      </c>
      <c r="D37" s="9">
        <v>52</v>
      </c>
      <c r="E37" s="9" t="s">
        <v>27</v>
      </c>
      <c r="F37" s="9" t="s">
        <v>13</v>
      </c>
      <c r="G37" s="11">
        <v>45088</v>
      </c>
      <c r="H37" s="11">
        <v>45656</v>
      </c>
      <c r="I37" s="9">
        <v>800</v>
      </c>
      <c r="J37" s="9">
        <v>9</v>
      </c>
      <c r="K37" s="9" t="s">
        <v>67</v>
      </c>
      <c r="L37" s="9" t="s">
        <v>97</v>
      </c>
      <c r="M37" s="9" t="str">
        <f t="shared" si="0"/>
        <v>YES</v>
      </c>
    </row>
    <row r="38" spans="1:13" x14ac:dyDescent="0.25">
      <c r="B38" s="10" t="s">
        <v>98</v>
      </c>
      <c r="C38" s="10" t="s">
        <v>99</v>
      </c>
      <c r="D38" s="10">
        <v>20</v>
      </c>
      <c r="E38" s="10" t="s">
        <v>12</v>
      </c>
      <c r="F38" s="10" t="s">
        <v>22</v>
      </c>
      <c r="G38" s="12">
        <v>45391</v>
      </c>
      <c r="H38" s="12">
        <v>45604</v>
      </c>
      <c r="I38" s="10">
        <v>1200</v>
      </c>
      <c r="J38" s="10">
        <v>2</v>
      </c>
      <c r="K38" s="10" t="s">
        <v>35</v>
      </c>
      <c r="L38" s="10"/>
      <c r="M38" s="10" t="str">
        <f t="shared" si="0"/>
        <v>NO</v>
      </c>
    </row>
    <row r="39" spans="1:13" x14ac:dyDescent="0.25">
      <c r="B39" s="9" t="s">
        <v>100</v>
      </c>
      <c r="C39" s="9" t="s">
        <v>101</v>
      </c>
      <c r="D39" s="9">
        <v>22</v>
      </c>
      <c r="E39" s="9" t="s">
        <v>12</v>
      </c>
      <c r="F39" s="9" t="s">
        <v>13</v>
      </c>
      <c r="G39" s="11">
        <v>45699</v>
      </c>
      <c r="H39" s="11">
        <v>45740</v>
      </c>
      <c r="I39" s="9">
        <v>800</v>
      </c>
      <c r="J39" s="9">
        <v>30</v>
      </c>
      <c r="K39" s="9" t="s">
        <v>35</v>
      </c>
      <c r="L39" s="9"/>
      <c r="M39" s="9" t="str">
        <f t="shared" si="0"/>
        <v>NO</v>
      </c>
    </row>
    <row r="40" spans="1:13" x14ac:dyDescent="0.25">
      <c r="B40" s="10" t="s">
        <v>102</v>
      </c>
      <c r="C40" s="10" t="s">
        <v>103</v>
      </c>
      <c r="D40" s="10">
        <v>23</v>
      </c>
      <c r="E40" s="10" t="s">
        <v>12</v>
      </c>
      <c r="F40" s="10" t="s">
        <v>41</v>
      </c>
      <c r="G40" s="12">
        <v>45588</v>
      </c>
      <c r="H40" s="12">
        <v>45721</v>
      </c>
      <c r="I40" s="10">
        <v>1800</v>
      </c>
      <c r="J40" s="10">
        <v>23</v>
      </c>
      <c r="K40" s="10" t="s">
        <v>18</v>
      </c>
      <c r="L40" s="10" t="s">
        <v>104</v>
      </c>
      <c r="M40" s="10" t="str">
        <f t="shared" si="0"/>
        <v>YES</v>
      </c>
    </row>
    <row r="41" spans="1:13" x14ac:dyDescent="0.25">
      <c r="B41" s="9" t="s">
        <v>105</v>
      </c>
      <c r="C41" s="9" t="s">
        <v>106</v>
      </c>
      <c r="D41" s="9">
        <v>27</v>
      </c>
      <c r="E41" s="9" t="s">
        <v>27</v>
      </c>
      <c r="F41" s="9" t="s">
        <v>22</v>
      </c>
      <c r="G41" s="11">
        <v>45312</v>
      </c>
      <c r="H41" s="11">
        <v>45652</v>
      </c>
      <c r="I41" s="9">
        <v>1200</v>
      </c>
      <c r="J41" s="9">
        <v>27</v>
      </c>
      <c r="K41" s="9" t="s">
        <v>18</v>
      </c>
      <c r="L41" s="9"/>
      <c r="M41" s="9" t="str">
        <f t="shared" si="0"/>
        <v>NO</v>
      </c>
    </row>
    <row r="43" spans="1:13" x14ac:dyDescent="0.25">
      <c r="A43" s="15" t="s">
        <v>119</v>
      </c>
      <c r="B43" s="13" t="s">
        <v>118</v>
      </c>
    </row>
    <row r="45" spans="1:13" x14ac:dyDescent="0.25">
      <c r="B45" s="16" t="s">
        <v>122</v>
      </c>
      <c r="C45" t="s">
        <v>126</v>
      </c>
    </row>
    <row r="46" spans="1:13" x14ac:dyDescent="0.25">
      <c r="B46" s="17" t="s">
        <v>124</v>
      </c>
      <c r="C46">
        <v>1530</v>
      </c>
    </row>
    <row r="47" spans="1:13" x14ac:dyDescent="0.25">
      <c r="B47" s="17" t="s">
        <v>125</v>
      </c>
      <c r="C47" s="18">
        <v>1406.6666666666667</v>
      </c>
    </row>
    <row r="48" spans="1:13" x14ac:dyDescent="0.25">
      <c r="B48" s="17" t="s">
        <v>123</v>
      </c>
      <c r="C48">
        <v>1477.1428571428571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FF83-FC79-4F78-9DAE-53D182795A06}">
  <dimension ref="A1:N82"/>
  <sheetViews>
    <sheetView workbookViewId="0"/>
  </sheetViews>
  <sheetFormatPr defaultRowHeight="15" x14ac:dyDescent="0.25"/>
  <cols>
    <col min="1" max="1" width="4.7109375" bestFit="1" customWidth="1"/>
    <col min="2" max="2" width="10.7109375" customWidth="1"/>
    <col min="3" max="3" width="20.28515625" customWidth="1"/>
    <col min="4" max="4" width="5.85546875" customWidth="1"/>
    <col min="5" max="5" width="7.7109375" bestFit="1" customWidth="1"/>
    <col min="6" max="6" width="18" bestFit="1" customWidth="1"/>
    <col min="7" max="8" width="10.42578125" bestFit="1" customWidth="1"/>
    <col min="9" max="9" width="12.85546875" bestFit="1" customWidth="1"/>
    <col min="10" max="10" width="11.28515625" bestFit="1" customWidth="1"/>
    <col min="11" max="11" width="10.5703125" bestFit="1" customWidth="1"/>
    <col min="12" max="12" width="19" bestFit="1" customWidth="1"/>
    <col min="13" max="13" width="28.7109375" bestFit="1" customWidth="1"/>
    <col min="14" max="14" width="14" bestFit="1" customWidth="1"/>
  </cols>
  <sheetData>
    <row r="1" spans="1:14" x14ac:dyDescent="0.25">
      <c r="A1" s="22">
        <v>3</v>
      </c>
      <c r="B1" s="23" t="s">
        <v>127</v>
      </c>
    </row>
    <row r="2" spans="1:14" x14ac:dyDescent="0.25">
      <c r="A2" s="24" t="s">
        <v>111</v>
      </c>
      <c r="B2" s="25" t="s">
        <v>128</v>
      </c>
    </row>
    <row r="3" spans="1:14" x14ac:dyDescent="0.25">
      <c r="A3" s="14"/>
      <c r="B3" t="s">
        <v>129</v>
      </c>
    </row>
    <row r="5" spans="1:14" x14ac:dyDescent="0.25">
      <c r="B5" s="8"/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114</v>
      </c>
      <c r="N5" s="8" t="s">
        <v>134</v>
      </c>
    </row>
    <row r="6" spans="1:14" x14ac:dyDescent="0.25">
      <c r="B6" s="9" t="s">
        <v>10</v>
      </c>
      <c r="C6" s="9" t="s">
        <v>11</v>
      </c>
      <c r="D6" s="9">
        <v>59</v>
      </c>
      <c r="E6" s="9" t="s">
        <v>12</v>
      </c>
      <c r="F6" s="9" t="s">
        <v>13</v>
      </c>
      <c r="G6" s="11">
        <v>45235</v>
      </c>
      <c r="H6" s="11">
        <v>45425</v>
      </c>
      <c r="I6" s="9">
        <v>800</v>
      </c>
      <c r="J6" s="9">
        <v>25</v>
      </c>
      <c r="K6" s="9" t="s">
        <v>14</v>
      </c>
      <c r="L6" s="9" t="s">
        <v>15</v>
      </c>
      <c r="M6" s="9">
        <f ca="1">INT((TODAY() - G6)/30)</f>
        <v>19</v>
      </c>
      <c r="N6" s="9">
        <f ca="1">M6*I6</f>
        <v>15200</v>
      </c>
    </row>
    <row r="7" spans="1:14" x14ac:dyDescent="0.25">
      <c r="B7" s="10" t="s">
        <v>16</v>
      </c>
      <c r="C7" s="10" t="s">
        <v>17</v>
      </c>
      <c r="D7" s="10">
        <v>27</v>
      </c>
      <c r="E7" s="10" t="s">
        <v>12</v>
      </c>
      <c r="F7" s="10" t="s">
        <v>13</v>
      </c>
      <c r="G7" s="12">
        <v>45714</v>
      </c>
      <c r="H7" s="12">
        <v>45740</v>
      </c>
      <c r="I7" s="10">
        <v>800</v>
      </c>
      <c r="J7" s="10">
        <v>20</v>
      </c>
      <c r="K7" s="10" t="s">
        <v>18</v>
      </c>
      <c r="L7" s="10" t="s">
        <v>19</v>
      </c>
      <c r="M7" s="10">
        <f t="shared" ref="M7:M40" ca="1" si="0">INT((TODAY() - G7)/30)</f>
        <v>3</v>
      </c>
      <c r="N7" s="10">
        <f t="shared" ref="N7:N40" ca="1" si="1">M7*I7</f>
        <v>2400</v>
      </c>
    </row>
    <row r="8" spans="1:14" x14ac:dyDescent="0.25">
      <c r="B8" s="9" t="s">
        <v>20</v>
      </c>
      <c r="C8" s="9" t="s">
        <v>21</v>
      </c>
      <c r="D8" s="9">
        <v>24</v>
      </c>
      <c r="E8" s="9" t="s">
        <v>12</v>
      </c>
      <c r="F8" s="9" t="s">
        <v>22</v>
      </c>
      <c r="G8" s="11">
        <v>45191</v>
      </c>
      <c r="H8" s="11">
        <v>45371</v>
      </c>
      <c r="I8" s="9">
        <v>1200</v>
      </c>
      <c r="J8" s="9">
        <v>18</v>
      </c>
      <c r="K8" s="9" t="s">
        <v>23</v>
      </c>
      <c r="L8" s="9" t="s">
        <v>24</v>
      </c>
      <c r="M8" s="9">
        <f t="shared" ca="1" si="0"/>
        <v>20</v>
      </c>
      <c r="N8" s="9">
        <f t="shared" ca="1" si="1"/>
        <v>24000</v>
      </c>
    </row>
    <row r="9" spans="1:14" x14ac:dyDescent="0.25">
      <c r="B9" s="10" t="s">
        <v>25</v>
      </c>
      <c r="C9" s="10" t="s">
        <v>26</v>
      </c>
      <c r="D9" s="10">
        <v>31</v>
      </c>
      <c r="E9" s="10" t="s">
        <v>27</v>
      </c>
      <c r="F9" s="10" t="s">
        <v>22</v>
      </c>
      <c r="G9" s="12">
        <v>45479</v>
      </c>
      <c r="H9" s="12">
        <v>45587</v>
      </c>
      <c r="I9" s="10">
        <v>1200</v>
      </c>
      <c r="J9" s="10">
        <v>16</v>
      </c>
      <c r="K9" s="10" t="s">
        <v>23</v>
      </c>
      <c r="L9" s="10" t="s">
        <v>28</v>
      </c>
      <c r="M9" s="10">
        <f t="shared" ca="1" si="0"/>
        <v>11</v>
      </c>
      <c r="N9" s="10">
        <f t="shared" ca="1" si="1"/>
        <v>13200</v>
      </c>
    </row>
    <row r="10" spans="1:14" x14ac:dyDescent="0.25">
      <c r="B10" s="9" t="s">
        <v>29</v>
      </c>
      <c r="C10" s="9" t="s">
        <v>30</v>
      </c>
      <c r="D10" s="9">
        <v>19</v>
      </c>
      <c r="E10" s="9" t="s">
        <v>12</v>
      </c>
      <c r="F10" s="9" t="s">
        <v>31</v>
      </c>
      <c r="G10" s="11">
        <v>45286</v>
      </c>
      <c r="H10" s="11">
        <v>45501</v>
      </c>
      <c r="I10" s="9">
        <v>2500</v>
      </c>
      <c r="J10" s="9">
        <v>12</v>
      </c>
      <c r="K10" s="9" t="s">
        <v>14</v>
      </c>
      <c r="L10" s="9" t="s">
        <v>32</v>
      </c>
      <c r="M10" s="9">
        <f t="shared" ca="1" si="0"/>
        <v>17</v>
      </c>
      <c r="N10" s="9">
        <f t="shared" ca="1" si="1"/>
        <v>42500</v>
      </c>
    </row>
    <row r="11" spans="1:14" x14ac:dyDescent="0.25">
      <c r="B11" s="10" t="s">
        <v>33</v>
      </c>
      <c r="C11" s="10" t="s">
        <v>34</v>
      </c>
      <c r="D11" s="10">
        <v>40</v>
      </c>
      <c r="E11" s="10" t="s">
        <v>12</v>
      </c>
      <c r="F11" s="10" t="s">
        <v>13</v>
      </c>
      <c r="G11" s="12">
        <v>45317</v>
      </c>
      <c r="H11" s="12">
        <v>45392</v>
      </c>
      <c r="I11" s="10">
        <v>800</v>
      </c>
      <c r="J11" s="10">
        <v>14</v>
      </c>
      <c r="K11" s="10" t="s">
        <v>35</v>
      </c>
      <c r="L11" s="10" t="s">
        <v>36</v>
      </c>
      <c r="M11" s="10">
        <f t="shared" ca="1" si="0"/>
        <v>16</v>
      </c>
      <c r="N11" s="10">
        <f t="shared" ca="1" si="1"/>
        <v>12800</v>
      </c>
    </row>
    <row r="12" spans="1:14" x14ac:dyDescent="0.25">
      <c r="B12" s="9" t="s">
        <v>37</v>
      </c>
      <c r="C12" s="9" t="s">
        <v>38</v>
      </c>
      <c r="D12" s="9">
        <v>41</v>
      </c>
      <c r="E12" s="9" t="s">
        <v>27</v>
      </c>
      <c r="F12" s="9" t="s">
        <v>13</v>
      </c>
      <c r="G12" s="11">
        <v>45588</v>
      </c>
      <c r="H12" s="11">
        <v>45677</v>
      </c>
      <c r="I12" s="9">
        <v>800</v>
      </c>
      <c r="J12" s="9">
        <v>25</v>
      </c>
      <c r="K12" s="9" t="s">
        <v>18</v>
      </c>
      <c r="L12" s="9"/>
      <c r="M12" s="9">
        <f t="shared" ca="1" si="0"/>
        <v>7</v>
      </c>
      <c r="N12" s="9">
        <f t="shared" ca="1" si="1"/>
        <v>5600</v>
      </c>
    </row>
    <row r="13" spans="1:14" x14ac:dyDescent="0.25">
      <c r="B13" s="10" t="s">
        <v>39</v>
      </c>
      <c r="C13" s="10" t="s">
        <v>40</v>
      </c>
      <c r="D13" s="10">
        <v>43</v>
      </c>
      <c r="E13" s="10" t="s">
        <v>12</v>
      </c>
      <c r="F13" s="10" t="s">
        <v>41</v>
      </c>
      <c r="G13" s="12">
        <v>45450</v>
      </c>
      <c r="H13" s="12">
        <v>45563</v>
      </c>
      <c r="I13" s="10">
        <v>1800</v>
      </c>
      <c r="J13" s="10">
        <v>28</v>
      </c>
      <c r="K13" s="10" t="s">
        <v>42</v>
      </c>
      <c r="L13" s="10"/>
      <c r="M13" s="10">
        <f t="shared" ca="1" si="0"/>
        <v>12</v>
      </c>
      <c r="N13" s="10">
        <f t="shared" ca="1" si="1"/>
        <v>21600</v>
      </c>
    </row>
    <row r="14" spans="1:14" x14ac:dyDescent="0.25">
      <c r="B14" s="9" t="s">
        <v>43</v>
      </c>
      <c r="C14" s="9" t="s">
        <v>44</v>
      </c>
      <c r="D14" s="9">
        <v>42</v>
      </c>
      <c r="E14" s="9" t="s">
        <v>12</v>
      </c>
      <c r="F14" s="9" t="s">
        <v>13</v>
      </c>
      <c r="G14" s="11">
        <v>45569</v>
      </c>
      <c r="H14" s="11">
        <v>45582</v>
      </c>
      <c r="I14" s="9">
        <v>800</v>
      </c>
      <c r="J14" s="9">
        <v>3</v>
      </c>
      <c r="K14" s="9" t="s">
        <v>42</v>
      </c>
      <c r="L14" s="9" t="s">
        <v>45</v>
      </c>
      <c r="M14" s="9">
        <f t="shared" ca="1" si="0"/>
        <v>8</v>
      </c>
      <c r="N14" s="9">
        <f t="shared" ca="1" si="1"/>
        <v>6400</v>
      </c>
    </row>
    <row r="15" spans="1:14" x14ac:dyDescent="0.25">
      <c r="B15" s="10" t="s">
        <v>46</v>
      </c>
      <c r="C15" s="10" t="s">
        <v>47</v>
      </c>
      <c r="D15" s="10">
        <v>37</v>
      </c>
      <c r="E15" s="10" t="s">
        <v>12</v>
      </c>
      <c r="F15" s="10" t="s">
        <v>22</v>
      </c>
      <c r="G15" s="12">
        <v>45202</v>
      </c>
      <c r="H15" s="12">
        <v>45280</v>
      </c>
      <c r="I15" s="10">
        <v>1200</v>
      </c>
      <c r="J15" s="10">
        <v>29</v>
      </c>
      <c r="K15" s="10" t="s">
        <v>35</v>
      </c>
      <c r="L15" s="10" t="s">
        <v>48</v>
      </c>
      <c r="M15" s="10">
        <f t="shared" ca="1" si="0"/>
        <v>20</v>
      </c>
      <c r="N15" s="10">
        <f t="shared" ca="1" si="1"/>
        <v>24000</v>
      </c>
    </row>
    <row r="16" spans="1:14" x14ac:dyDescent="0.25">
      <c r="B16" s="9" t="s">
        <v>49</v>
      </c>
      <c r="C16" s="9" t="s">
        <v>50</v>
      </c>
      <c r="D16" s="9">
        <v>48</v>
      </c>
      <c r="E16" s="9" t="s">
        <v>27</v>
      </c>
      <c r="F16" s="9" t="s">
        <v>22</v>
      </c>
      <c r="G16" s="11">
        <v>45297</v>
      </c>
      <c r="H16" s="11">
        <v>45459</v>
      </c>
      <c r="I16" s="9">
        <v>1200</v>
      </c>
      <c r="J16" s="9">
        <v>13</v>
      </c>
      <c r="K16" s="9" t="s">
        <v>14</v>
      </c>
      <c r="L16" s="9" t="s">
        <v>51</v>
      </c>
      <c r="M16" s="9">
        <f t="shared" ca="1" si="0"/>
        <v>17</v>
      </c>
      <c r="N16" s="9">
        <f t="shared" ca="1" si="1"/>
        <v>20400</v>
      </c>
    </row>
    <row r="17" spans="2:14" x14ac:dyDescent="0.25">
      <c r="B17" s="10" t="s">
        <v>52</v>
      </c>
      <c r="C17" s="10" t="s">
        <v>53</v>
      </c>
      <c r="D17" s="10">
        <v>36</v>
      </c>
      <c r="E17" s="10" t="s">
        <v>12</v>
      </c>
      <c r="F17" s="10" t="s">
        <v>22</v>
      </c>
      <c r="G17" s="12">
        <v>45154</v>
      </c>
      <c r="H17" s="12">
        <v>45568</v>
      </c>
      <c r="I17" s="10">
        <v>1200</v>
      </c>
      <c r="J17" s="10">
        <v>19</v>
      </c>
      <c r="K17" s="10" t="s">
        <v>42</v>
      </c>
      <c r="L17" s="10" t="s">
        <v>54</v>
      </c>
      <c r="M17" s="10">
        <f t="shared" ca="1" si="0"/>
        <v>21</v>
      </c>
      <c r="N17" s="10">
        <f t="shared" ca="1" si="1"/>
        <v>25200</v>
      </c>
    </row>
    <row r="18" spans="2:14" x14ac:dyDescent="0.25">
      <c r="B18" s="9" t="s">
        <v>55</v>
      </c>
      <c r="C18" s="9" t="s">
        <v>56</v>
      </c>
      <c r="D18" s="9">
        <v>48</v>
      </c>
      <c r="E18" s="9" t="s">
        <v>27</v>
      </c>
      <c r="F18" s="9" t="s">
        <v>41</v>
      </c>
      <c r="G18" s="11">
        <v>45556</v>
      </c>
      <c r="H18" s="11">
        <v>45641</v>
      </c>
      <c r="I18" s="9">
        <v>1800</v>
      </c>
      <c r="J18" s="9">
        <v>22</v>
      </c>
      <c r="K18" s="9" t="s">
        <v>42</v>
      </c>
      <c r="L18" s="9"/>
      <c r="M18" s="9">
        <f t="shared" ca="1" si="0"/>
        <v>8</v>
      </c>
      <c r="N18" s="9">
        <f t="shared" ca="1" si="1"/>
        <v>14400</v>
      </c>
    </row>
    <row r="19" spans="2:14" x14ac:dyDescent="0.25">
      <c r="B19" s="10" t="s">
        <v>57</v>
      </c>
      <c r="C19" s="10" t="s">
        <v>58</v>
      </c>
      <c r="D19" s="10">
        <v>39</v>
      </c>
      <c r="E19" s="10" t="s">
        <v>12</v>
      </c>
      <c r="F19" s="10" t="s">
        <v>22</v>
      </c>
      <c r="G19" s="12">
        <v>45065</v>
      </c>
      <c r="H19" s="12">
        <v>45242</v>
      </c>
      <c r="I19" s="10">
        <v>1200</v>
      </c>
      <c r="J19" s="10">
        <v>28</v>
      </c>
      <c r="K19" s="10" t="s">
        <v>35</v>
      </c>
      <c r="L19" s="10"/>
      <c r="M19" s="10">
        <f t="shared" ca="1" si="0"/>
        <v>24</v>
      </c>
      <c r="N19" s="10">
        <f t="shared" ca="1" si="1"/>
        <v>28800</v>
      </c>
    </row>
    <row r="20" spans="2:14" x14ac:dyDescent="0.25">
      <c r="B20" s="9" t="s">
        <v>59</v>
      </c>
      <c r="C20" s="9" t="s">
        <v>60</v>
      </c>
      <c r="D20" s="9">
        <v>44</v>
      </c>
      <c r="E20" s="9" t="s">
        <v>27</v>
      </c>
      <c r="F20" s="9" t="s">
        <v>13</v>
      </c>
      <c r="G20" s="11">
        <v>45333</v>
      </c>
      <c r="H20" s="11">
        <v>45540</v>
      </c>
      <c r="I20" s="9">
        <v>800</v>
      </c>
      <c r="J20" s="9">
        <v>8</v>
      </c>
      <c r="K20" s="9" t="s">
        <v>23</v>
      </c>
      <c r="L20" s="9"/>
      <c r="M20" s="9">
        <f t="shared" ca="1" si="0"/>
        <v>15</v>
      </c>
      <c r="N20" s="9">
        <f t="shared" ca="1" si="1"/>
        <v>12000</v>
      </c>
    </row>
    <row r="21" spans="2:14" x14ac:dyDescent="0.25">
      <c r="B21" s="10" t="s">
        <v>61</v>
      </c>
      <c r="C21" s="10" t="s">
        <v>62</v>
      </c>
      <c r="D21" s="10">
        <v>39</v>
      </c>
      <c r="E21" s="10" t="s">
        <v>12</v>
      </c>
      <c r="F21" s="10" t="s">
        <v>31</v>
      </c>
      <c r="G21" s="12">
        <v>45702</v>
      </c>
      <c r="H21" s="12">
        <v>45732</v>
      </c>
      <c r="I21" s="10">
        <v>2500</v>
      </c>
      <c r="J21" s="10">
        <v>14</v>
      </c>
      <c r="K21" s="10" t="s">
        <v>42</v>
      </c>
      <c r="L21" s="10"/>
      <c r="M21" s="10">
        <f t="shared" ca="1" si="0"/>
        <v>3</v>
      </c>
      <c r="N21" s="10">
        <f t="shared" ca="1" si="1"/>
        <v>7500</v>
      </c>
    </row>
    <row r="22" spans="2:14" x14ac:dyDescent="0.25">
      <c r="B22" s="9" t="s">
        <v>63</v>
      </c>
      <c r="C22" s="9" t="s">
        <v>64</v>
      </c>
      <c r="D22" s="9">
        <v>35</v>
      </c>
      <c r="E22" s="9" t="s">
        <v>12</v>
      </c>
      <c r="F22" s="9" t="s">
        <v>22</v>
      </c>
      <c r="G22" s="11">
        <v>45329</v>
      </c>
      <c r="H22" s="11">
        <v>45685</v>
      </c>
      <c r="I22" s="9">
        <v>1200</v>
      </c>
      <c r="J22" s="9">
        <v>25</v>
      </c>
      <c r="K22" s="9" t="s">
        <v>23</v>
      </c>
      <c r="L22" s="9"/>
      <c r="M22" s="9">
        <f t="shared" ca="1" si="0"/>
        <v>16</v>
      </c>
      <c r="N22" s="9">
        <f t="shared" ca="1" si="1"/>
        <v>19200</v>
      </c>
    </row>
    <row r="23" spans="2:14" x14ac:dyDescent="0.25">
      <c r="B23" s="10" t="s">
        <v>65</v>
      </c>
      <c r="C23" s="10" t="s">
        <v>66</v>
      </c>
      <c r="D23" s="10">
        <v>56</v>
      </c>
      <c r="E23" s="10" t="s">
        <v>27</v>
      </c>
      <c r="F23" s="10" t="s">
        <v>31</v>
      </c>
      <c r="G23" s="12">
        <v>45213</v>
      </c>
      <c r="H23" s="12">
        <v>45649</v>
      </c>
      <c r="I23" s="10">
        <v>2500</v>
      </c>
      <c r="J23" s="10">
        <v>13</v>
      </c>
      <c r="K23" s="10" t="s">
        <v>67</v>
      </c>
      <c r="L23" s="10"/>
      <c r="M23" s="10">
        <f t="shared" ca="1" si="0"/>
        <v>19</v>
      </c>
      <c r="N23" s="10">
        <f t="shared" ca="1" si="1"/>
        <v>47500</v>
      </c>
    </row>
    <row r="24" spans="2:14" x14ac:dyDescent="0.25">
      <c r="B24" s="9" t="s">
        <v>68</v>
      </c>
      <c r="C24" s="9" t="s">
        <v>69</v>
      </c>
      <c r="D24" s="9">
        <v>27</v>
      </c>
      <c r="E24" s="9" t="s">
        <v>27</v>
      </c>
      <c r="F24" s="9" t="s">
        <v>13</v>
      </c>
      <c r="G24" s="11">
        <v>45354</v>
      </c>
      <c r="H24" s="11">
        <v>45664</v>
      </c>
      <c r="I24" s="9">
        <v>800</v>
      </c>
      <c r="J24" s="9">
        <v>26</v>
      </c>
      <c r="K24" s="9" t="s">
        <v>35</v>
      </c>
      <c r="L24" s="9"/>
      <c r="M24" s="9">
        <f t="shared" ca="1" si="0"/>
        <v>15</v>
      </c>
      <c r="N24" s="9">
        <f t="shared" ca="1" si="1"/>
        <v>12000</v>
      </c>
    </row>
    <row r="25" spans="2:14" x14ac:dyDescent="0.25">
      <c r="B25" s="10" t="s">
        <v>70</v>
      </c>
      <c r="C25" s="10" t="s">
        <v>71</v>
      </c>
      <c r="D25" s="10">
        <v>28</v>
      </c>
      <c r="E25" s="10" t="s">
        <v>12</v>
      </c>
      <c r="F25" s="10" t="s">
        <v>31</v>
      </c>
      <c r="G25" s="12">
        <v>45417</v>
      </c>
      <c r="H25" s="12">
        <v>45608</v>
      </c>
      <c r="I25" s="10">
        <v>2500</v>
      </c>
      <c r="J25" s="10">
        <v>21</v>
      </c>
      <c r="K25" s="10" t="s">
        <v>35</v>
      </c>
      <c r="L25" s="10" t="s">
        <v>72</v>
      </c>
      <c r="M25" s="10">
        <f t="shared" ca="1" si="0"/>
        <v>13</v>
      </c>
      <c r="N25" s="10">
        <f t="shared" ca="1" si="1"/>
        <v>32500</v>
      </c>
    </row>
    <row r="26" spans="2:14" x14ac:dyDescent="0.25">
      <c r="B26" s="9" t="s">
        <v>73</v>
      </c>
      <c r="C26" s="9" t="s">
        <v>74</v>
      </c>
      <c r="D26" s="9">
        <v>57</v>
      </c>
      <c r="E26" s="9" t="s">
        <v>27</v>
      </c>
      <c r="F26" s="9" t="s">
        <v>41</v>
      </c>
      <c r="G26" s="11">
        <v>45146</v>
      </c>
      <c r="H26" s="11">
        <v>45674</v>
      </c>
      <c r="I26" s="9">
        <v>1800</v>
      </c>
      <c r="J26" s="9">
        <v>19</v>
      </c>
      <c r="K26" s="9" t="s">
        <v>35</v>
      </c>
      <c r="L26" s="9"/>
      <c r="M26" s="9">
        <f t="shared" ca="1" si="0"/>
        <v>22</v>
      </c>
      <c r="N26" s="9">
        <f t="shared" ca="1" si="1"/>
        <v>39600</v>
      </c>
    </row>
    <row r="27" spans="2:14" x14ac:dyDescent="0.25">
      <c r="B27" s="10" t="s">
        <v>75</v>
      </c>
      <c r="C27" s="10" t="s">
        <v>76</v>
      </c>
      <c r="D27" s="10">
        <v>26</v>
      </c>
      <c r="E27" s="10" t="s">
        <v>27</v>
      </c>
      <c r="F27" s="10" t="s">
        <v>41</v>
      </c>
      <c r="G27" s="12">
        <v>45320</v>
      </c>
      <c r="H27" s="12">
        <v>45616</v>
      </c>
      <c r="I27" s="10">
        <v>1800</v>
      </c>
      <c r="J27" s="10">
        <v>5</v>
      </c>
      <c r="K27" s="10" t="s">
        <v>14</v>
      </c>
      <c r="L27" s="10"/>
      <c r="M27" s="10">
        <f t="shared" ca="1" si="0"/>
        <v>16</v>
      </c>
      <c r="N27" s="10">
        <f t="shared" ca="1" si="1"/>
        <v>28800</v>
      </c>
    </row>
    <row r="28" spans="2:14" x14ac:dyDescent="0.25">
      <c r="B28" s="9" t="s">
        <v>77</v>
      </c>
      <c r="C28" s="9" t="s">
        <v>78</v>
      </c>
      <c r="D28" s="9">
        <v>48</v>
      </c>
      <c r="E28" s="9" t="s">
        <v>12</v>
      </c>
      <c r="F28" s="9" t="s">
        <v>41</v>
      </c>
      <c r="G28" s="11">
        <v>45451</v>
      </c>
      <c r="H28" s="11">
        <v>45455</v>
      </c>
      <c r="I28" s="9">
        <v>1800</v>
      </c>
      <c r="J28" s="9">
        <v>18</v>
      </c>
      <c r="K28" s="9" t="s">
        <v>67</v>
      </c>
      <c r="L28" s="9"/>
      <c r="M28" s="9">
        <f t="shared" ca="1" si="0"/>
        <v>12</v>
      </c>
      <c r="N28" s="9">
        <f t="shared" ca="1" si="1"/>
        <v>21600</v>
      </c>
    </row>
    <row r="29" spans="2:14" x14ac:dyDescent="0.25">
      <c r="B29" s="10" t="s">
        <v>79</v>
      </c>
      <c r="C29" s="10" t="s">
        <v>80</v>
      </c>
      <c r="D29" s="10">
        <v>25</v>
      </c>
      <c r="E29" s="10" t="s">
        <v>27</v>
      </c>
      <c r="F29" s="10" t="s">
        <v>22</v>
      </c>
      <c r="G29" s="12">
        <v>45439</v>
      </c>
      <c r="H29" s="12">
        <v>45730</v>
      </c>
      <c r="I29" s="10">
        <v>1200</v>
      </c>
      <c r="J29" s="10">
        <v>6</v>
      </c>
      <c r="K29" s="10" t="s">
        <v>14</v>
      </c>
      <c r="L29" s="10"/>
      <c r="M29" s="10">
        <f t="shared" ca="1" si="0"/>
        <v>12</v>
      </c>
      <c r="N29" s="10">
        <f t="shared" ca="1" si="1"/>
        <v>14400</v>
      </c>
    </row>
    <row r="30" spans="2:14" x14ac:dyDescent="0.25">
      <c r="B30" s="9" t="s">
        <v>81</v>
      </c>
      <c r="C30" s="9" t="s">
        <v>82</v>
      </c>
      <c r="D30" s="9">
        <v>53</v>
      </c>
      <c r="E30" s="9" t="s">
        <v>12</v>
      </c>
      <c r="F30" s="9" t="s">
        <v>41</v>
      </c>
      <c r="G30" s="11">
        <v>45286</v>
      </c>
      <c r="H30" s="11">
        <v>45372</v>
      </c>
      <c r="I30" s="9">
        <v>1800</v>
      </c>
      <c r="J30" s="9">
        <v>17</v>
      </c>
      <c r="K30" s="9" t="s">
        <v>35</v>
      </c>
      <c r="L30" s="9" t="s">
        <v>83</v>
      </c>
      <c r="M30" s="9">
        <f t="shared" ca="1" si="0"/>
        <v>17</v>
      </c>
      <c r="N30" s="9">
        <f t="shared" ca="1" si="1"/>
        <v>30600</v>
      </c>
    </row>
    <row r="31" spans="2:14" x14ac:dyDescent="0.25">
      <c r="B31" s="10" t="s">
        <v>84</v>
      </c>
      <c r="C31" s="10" t="s">
        <v>85</v>
      </c>
      <c r="D31" s="10">
        <v>42</v>
      </c>
      <c r="E31" s="10" t="s">
        <v>27</v>
      </c>
      <c r="F31" s="10" t="s">
        <v>22</v>
      </c>
      <c r="G31" s="12">
        <v>45702</v>
      </c>
      <c r="H31" s="12">
        <v>45727</v>
      </c>
      <c r="I31" s="10">
        <v>1200</v>
      </c>
      <c r="J31" s="10">
        <v>3</v>
      </c>
      <c r="K31" s="10" t="s">
        <v>67</v>
      </c>
      <c r="L31" s="10"/>
      <c r="M31" s="10">
        <f t="shared" ca="1" si="0"/>
        <v>3</v>
      </c>
      <c r="N31" s="10">
        <f t="shared" ca="1" si="1"/>
        <v>3600</v>
      </c>
    </row>
    <row r="32" spans="2:14" x14ac:dyDescent="0.25">
      <c r="B32" s="9" t="s">
        <v>86</v>
      </c>
      <c r="C32" s="9" t="s">
        <v>87</v>
      </c>
      <c r="D32" s="9">
        <v>24</v>
      </c>
      <c r="E32" s="9" t="s">
        <v>12</v>
      </c>
      <c r="F32" s="9" t="s">
        <v>31</v>
      </c>
      <c r="G32" s="11">
        <v>45698</v>
      </c>
      <c r="H32" s="11">
        <v>45726</v>
      </c>
      <c r="I32" s="9">
        <v>2500</v>
      </c>
      <c r="J32" s="9">
        <v>28</v>
      </c>
      <c r="K32" s="9" t="s">
        <v>35</v>
      </c>
      <c r="L32" s="9"/>
      <c r="M32" s="9">
        <f t="shared" ca="1" si="0"/>
        <v>3</v>
      </c>
      <c r="N32" s="9">
        <f t="shared" ca="1" si="1"/>
        <v>7500</v>
      </c>
    </row>
    <row r="33" spans="1:14" x14ac:dyDescent="0.25">
      <c r="B33" s="10" t="s">
        <v>88</v>
      </c>
      <c r="C33" s="10" t="s">
        <v>89</v>
      </c>
      <c r="D33" s="10">
        <v>53</v>
      </c>
      <c r="E33" s="10" t="s">
        <v>12</v>
      </c>
      <c r="F33" s="10" t="s">
        <v>22</v>
      </c>
      <c r="G33" s="12">
        <v>45614</v>
      </c>
      <c r="H33" s="12">
        <v>45645</v>
      </c>
      <c r="I33" s="10">
        <v>1200</v>
      </c>
      <c r="J33" s="10">
        <v>23</v>
      </c>
      <c r="K33" s="10" t="s">
        <v>18</v>
      </c>
      <c r="L33" s="10"/>
      <c r="M33" s="10">
        <f t="shared" ca="1" si="0"/>
        <v>6</v>
      </c>
      <c r="N33" s="10">
        <f t="shared" ca="1" si="1"/>
        <v>7200</v>
      </c>
    </row>
    <row r="34" spans="1:14" x14ac:dyDescent="0.25">
      <c r="B34" s="9" t="s">
        <v>90</v>
      </c>
      <c r="C34" s="9" t="s">
        <v>91</v>
      </c>
      <c r="D34" s="9">
        <v>29</v>
      </c>
      <c r="E34" s="9" t="s">
        <v>27</v>
      </c>
      <c r="F34" s="9" t="s">
        <v>31</v>
      </c>
      <c r="G34" s="11">
        <v>45401</v>
      </c>
      <c r="H34" s="11">
        <v>45408</v>
      </c>
      <c r="I34" s="9">
        <v>2500</v>
      </c>
      <c r="J34" s="9">
        <v>8</v>
      </c>
      <c r="K34" s="9" t="s">
        <v>23</v>
      </c>
      <c r="L34" s="9"/>
      <c r="M34" s="9">
        <f t="shared" ca="1" si="0"/>
        <v>13</v>
      </c>
      <c r="N34" s="9">
        <f t="shared" ca="1" si="1"/>
        <v>32500</v>
      </c>
    </row>
    <row r="35" spans="1:14" x14ac:dyDescent="0.25">
      <c r="B35" s="10" t="s">
        <v>92</v>
      </c>
      <c r="C35" s="10" t="s">
        <v>93</v>
      </c>
      <c r="D35" s="10">
        <v>31</v>
      </c>
      <c r="E35" s="10" t="s">
        <v>27</v>
      </c>
      <c r="F35" s="10" t="s">
        <v>31</v>
      </c>
      <c r="G35" s="12">
        <v>45667</v>
      </c>
      <c r="H35" s="12">
        <v>45745</v>
      </c>
      <c r="I35" s="10">
        <v>2500</v>
      </c>
      <c r="J35" s="10">
        <v>23</v>
      </c>
      <c r="K35" s="10" t="s">
        <v>42</v>
      </c>
      <c r="L35" s="10" t="s">
        <v>94</v>
      </c>
      <c r="M35" s="10">
        <f t="shared" ca="1" si="0"/>
        <v>4</v>
      </c>
      <c r="N35" s="10">
        <f t="shared" ca="1" si="1"/>
        <v>10000</v>
      </c>
    </row>
    <row r="36" spans="1:14" x14ac:dyDescent="0.25">
      <c r="B36" s="9" t="s">
        <v>95</v>
      </c>
      <c r="C36" s="9" t="s">
        <v>96</v>
      </c>
      <c r="D36" s="9">
        <v>52</v>
      </c>
      <c r="E36" s="9" t="s">
        <v>27</v>
      </c>
      <c r="F36" s="9" t="s">
        <v>13</v>
      </c>
      <c r="G36" s="11">
        <v>45088</v>
      </c>
      <c r="H36" s="11">
        <v>45656</v>
      </c>
      <c r="I36" s="9">
        <v>800</v>
      </c>
      <c r="J36" s="9">
        <v>9</v>
      </c>
      <c r="K36" s="9" t="s">
        <v>67</v>
      </c>
      <c r="L36" s="9" t="s">
        <v>97</v>
      </c>
      <c r="M36" s="9">
        <f t="shared" ca="1" si="0"/>
        <v>24</v>
      </c>
      <c r="N36" s="9">
        <f t="shared" ca="1" si="1"/>
        <v>19200</v>
      </c>
    </row>
    <row r="37" spans="1:14" x14ac:dyDescent="0.25">
      <c r="B37" s="10" t="s">
        <v>98</v>
      </c>
      <c r="C37" s="10" t="s">
        <v>99</v>
      </c>
      <c r="D37" s="10">
        <v>20</v>
      </c>
      <c r="E37" s="10" t="s">
        <v>12</v>
      </c>
      <c r="F37" s="10" t="s">
        <v>22</v>
      </c>
      <c r="G37" s="12">
        <v>45391</v>
      </c>
      <c r="H37" s="12">
        <v>45604</v>
      </c>
      <c r="I37" s="10">
        <v>1200</v>
      </c>
      <c r="J37" s="10">
        <v>2</v>
      </c>
      <c r="K37" s="10" t="s">
        <v>35</v>
      </c>
      <c r="L37" s="10"/>
      <c r="M37" s="10">
        <f t="shared" ca="1" si="0"/>
        <v>14</v>
      </c>
      <c r="N37" s="10">
        <f t="shared" ca="1" si="1"/>
        <v>16800</v>
      </c>
    </row>
    <row r="38" spans="1:14" x14ac:dyDescent="0.25">
      <c r="B38" s="9" t="s">
        <v>100</v>
      </c>
      <c r="C38" s="9" t="s">
        <v>101</v>
      </c>
      <c r="D38" s="9">
        <v>22</v>
      </c>
      <c r="E38" s="9" t="s">
        <v>12</v>
      </c>
      <c r="F38" s="9" t="s">
        <v>13</v>
      </c>
      <c r="G38" s="11">
        <v>45699</v>
      </c>
      <c r="H38" s="11">
        <v>45740</v>
      </c>
      <c r="I38" s="9">
        <v>800</v>
      </c>
      <c r="J38" s="9">
        <v>30</v>
      </c>
      <c r="K38" s="9" t="s">
        <v>35</v>
      </c>
      <c r="L38" s="9"/>
      <c r="M38" s="9">
        <f t="shared" ca="1" si="0"/>
        <v>3</v>
      </c>
      <c r="N38" s="9">
        <f t="shared" ca="1" si="1"/>
        <v>2400</v>
      </c>
    </row>
    <row r="39" spans="1:14" x14ac:dyDescent="0.25">
      <c r="B39" s="10" t="s">
        <v>102</v>
      </c>
      <c r="C39" s="10" t="s">
        <v>103</v>
      </c>
      <c r="D39" s="10">
        <v>23</v>
      </c>
      <c r="E39" s="10" t="s">
        <v>12</v>
      </c>
      <c r="F39" s="10" t="s">
        <v>41</v>
      </c>
      <c r="G39" s="12">
        <v>45588</v>
      </c>
      <c r="H39" s="12">
        <v>45721</v>
      </c>
      <c r="I39" s="10">
        <v>1800</v>
      </c>
      <c r="J39" s="10">
        <v>23</v>
      </c>
      <c r="K39" s="10" t="s">
        <v>18</v>
      </c>
      <c r="L39" s="10" t="s">
        <v>104</v>
      </c>
      <c r="M39" s="10">
        <f t="shared" ca="1" si="0"/>
        <v>7</v>
      </c>
      <c r="N39" s="10">
        <f t="shared" ca="1" si="1"/>
        <v>12600</v>
      </c>
    </row>
    <row r="40" spans="1:14" x14ac:dyDescent="0.25">
      <c r="B40" s="9" t="s">
        <v>105</v>
      </c>
      <c r="C40" s="9" t="s">
        <v>106</v>
      </c>
      <c r="D40" s="9">
        <v>27</v>
      </c>
      <c r="E40" s="9" t="s">
        <v>27</v>
      </c>
      <c r="F40" s="9" t="s">
        <v>22</v>
      </c>
      <c r="G40" s="11">
        <v>45312</v>
      </c>
      <c r="H40" s="11">
        <v>45652</v>
      </c>
      <c r="I40" s="9">
        <v>1200</v>
      </c>
      <c r="J40" s="9">
        <v>27</v>
      </c>
      <c r="K40" s="9" t="s">
        <v>18</v>
      </c>
      <c r="L40" s="9"/>
      <c r="M40" s="9">
        <f t="shared" ca="1" si="0"/>
        <v>16</v>
      </c>
      <c r="N40" s="9">
        <f t="shared" ca="1" si="1"/>
        <v>19200</v>
      </c>
    </row>
    <row r="42" spans="1:14" x14ac:dyDescent="0.25">
      <c r="A42" s="6" t="s">
        <v>119</v>
      </c>
      <c r="B42" s="7" t="s">
        <v>130</v>
      </c>
    </row>
    <row r="43" spans="1:14" x14ac:dyDescent="0.25">
      <c r="A43" t="s">
        <v>112</v>
      </c>
      <c r="B43" s="13" t="s">
        <v>131</v>
      </c>
    </row>
    <row r="44" spans="1:14" x14ac:dyDescent="0.25">
      <c r="A44" s="13" t="s">
        <v>113</v>
      </c>
      <c r="B44" s="13" t="s">
        <v>132</v>
      </c>
    </row>
    <row r="46" spans="1:14" x14ac:dyDescent="0.25">
      <c r="B46" s="16" t="s">
        <v>122</v>
      </c>
      <c r="C46" t="s">
        <v>136</v>
      </c>
    </row>
    <row r="47" spans="1:14" x14ac:dyDescent="0.25">
      <c r="B47" s="17" t="s">
        <v>31</v>
      </c>
      <c r="C47">
        <v>170000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5">
      <c r="B48" s="17" t="s">
        <v>41</v>
      </c>
      <c r="C48">
        <v>156600</v>
      </c>
      <c r="D48" s="20"/>
      <c r="E48" s="20"/>
      <c r="F48" s="20"/>
      <c r="G48" s="21"/>
      <c r="H48" s="21"/>
      <c r="I48" s="20"/>
      <c r="J48" s="20"/>
      <c r="K48" s="20"/>
      <c r="L48" s="20"/>
      <c r="M48" s="20"/>
      <c r="N48" s="20"/>
    </row>
    <row r="49" spans="1:14" x14ac:dyDescent="0.25">
      <c r="B49" s="17" t="s">
        <v>123</v>
      </c>
      <c r="C49">
        <v>326600</v>
      </c>
      <c r="D49" s="20"/>
      <c r="E49" s="20"/>
      <c r="F49" s="20"/>
      <c r="G49" s="21"/>
      <c r="H49" s="21"/>
      <c r="I49" s="20"/>
      <c r="J49" s="20"/>
      <c r="K49" s="20"/>
      <c r="L49" s="20"/>
      <c r="M49" s="20"/>
      <c r="N49" s="20"/>
    </row>
    <row r="50" spans="1:14" x14ac:dyDescent="0.25">
      <c r="D50" s="20"/>
      <c r="E50" s="20"/>
      <c r="F50" s="20"/>
      <c r="G50" s="21"/>
      <c r="H50" s="21"/>
      <c r="I50" s="20"/>
      <c r="J50" s="20"/>
      <c r="K50" s="20"/>
      <c r="L50" s="20"/>
      <c r="M50" s="20"/>
      <c r="N50" s="20"/>
    </row>
    <row r="51" spans="1:14" x14ac:dyDescent="0.25">
      <c r="A51" s="13" t="s">
        <v>135</v>
      </c>
      <c r="B51" s="13" t="s">
        <v>133</v>
      </c>
      <c r="D51" s="20"/>
      <c r="E51" s="20"/>
      <c r="H51" s="21"/>
      <c r="I51" s="20"/>
      <c r="J51" s="20"/>
      <c r="K51" s="20"/>
      <c r="L51" s="20"/>
      <c r="M51" s="20"/>
      <c r="N51" s="20"/>
    </row>
    <row r="52" spans="1:14" x14ac:dyDescent="0.25">
      <c r="D52" s="20"/>
      <c r="E52" s="20"/>
      <c r="F52" s="20"/>
      <c r="G52" s="21"/>
      <c r="H52" s="21"/>
      <c r="I52" s="20"/>
      <c r="J52" s="20"/>
      <c r="K52" s="20"/>
      <c r="L52" s="20"/>
      <c r="M52" s="20"/>
      <c r="N52" s="20"/>
    </row>
    <row r="53" spans="1:14" x14ac:dyDescent="0.25">
      <c r="B53" s="16" t="s">
        <v>122</v>
      </c>
      <c r="C53" t="s">
        <v>136</v>
      </c>
      <c r="D53" s="20"/>
      <c r="E53" s="20"/>
      <c r="F53" s="20"/>
      <c r="G53" s="21"/>
      <c r="H53" s="21"/>
      <c r="I53" s="20"/>
      <c r="J53" s="20"/>
      <c r="K53" s="20"/>
      <c r="L53" s="20"/>
      <c r="M53" s="20"/>
      <c r="N53" s="20"/>
    </row>
    <row r="54" spans="1:14" x14ac:dyDescent="0.25">
      <c r="B54" s="17" t="s">
        <v>14</v>
      </c>
      <c r="C54">
        <v>113800</v>
      </c>
      <c r="D54" s="20"/>
      <c r="E54" s="20"/>
      <c r="F54" s="20"/>
      <c r="G54" s="21"/>
      <c r="H54" s="21"/>
      <c r="I54" s="20"/>
      <c r="J54" s="20"/>
      <c r="K54" s="20"/>
      <c r="L54" s="20"/>
      <c r="M54" s="20"/>
      <c r="N54" s="20"/>
    </row>
    <row r="55" spans="1:14" x14ac:dyDescent="0.25">
      <c r="B55" s="17" t="s">
        <v>67</v>
      </c>
      <c r="C55">
        <v>88100</v>
      </c>
      <c r="D55" s="20"/>
      <c r="E55" s="20"/>
      <c r="F55" s="20"/>
      <c r="G55" s="21"/>
      <c r="H55" s="21"/>
      <c r="I55" s="20"/>
      <c r="J55" s="20"/>
      <c r="K55" s="20"/>
      <c r="L55" s="20"/>
      <c r="M55" s="20"/>
      <c r="N55" s="20"/>
    </row>
    <row r="56" spans="1:14" x14ac:dyDescent="0.25">
      <c r="B56" s="17" t="s">
        <v>23</v>
      </c>
      <c r="C56">
        <v>94800</v>
      </c>
      <c r="D56" s="20"/>
      <c r="E56" s="20"/>
      <c r="F56" s="20"/>
      <c r="G56" s="21"/>
      <c r="H56" s="21"/>
      <c r="I56" s="20"/>
      <c r="J56" s="20"/>
      <c r="K56" s="20"/>
      <c r="L56" s="20"/>
      <c r="M56" s="20"/>
      <c r="N56" s="20"/>
    </row>
    <row r="57" spans="1:14" x14ac:dyDescent="0.25">
      <c r="B57" s="17" t="s">
        <v>42</v>
      </c>
      <c r="C57">
        <v>78200</v>
      </c>
      <c r="D57" s="20"/>
      <c r="E57" s="20"/>
      <c r="F57" s="20"/>
      <c r="G57" s="21"/>
      <c r="H57" s="21"/>
      <c r="I57" s="20"/>
      <c r="J57" s="20"/>
      <c r="K57" s="20"/>
      <c r="L57" s="20"/>
      <c r="M57" s="20"/>
      <c r="N57" s="20"/>
    </row>
    <row r="58" spans="1:14" x14ac:dyDescent="0.25">
      <c r="B58" s="17" t="s">
        <v>35</v>
      </c>
      <c r="C58">
        <v>196100</v>
      </c>
      <c r="D58" s="20"/>
      <c r="E58" s="20"/>
      <c r="F58" s="20"/>
      <c r="G58" s="21"/>
      <c r="H58" s="21"/>
      <c r="I58" s="20"/>
      <c r="J58" s="20"/>
      <c r="K58" s="20"/>
      <c r="L58" s="20"/>
      <c r="M58" s="20"/>
      <c r="N58" s="20"/>
    </row>
    <row r="59" spans="1:14" x14ac:dyDescent="0.25">
      <c r="B59" s="17" t="s">
        <v>18</v>
      </c>
      <c r="C59">
        <v>41200</v>
      </c>
      <c r="D59" s="20"/>
      <c r="E59" s="20"/>
      <c r="F59" s="20"/>
      <c r="G59" s="21"/>
      <c r="H59" s="21"/>
      <c r="I59" s="20"/>
      <c r="J59" s="20"/>
      <c r="K59" s="20"/>
      <c r="L59" s="20"/>
      <c r="M59" s="20"/>
      <c r="N59" s="20"/>
    </row>
    <row r="60" spans="1:14" x14ac:dyDescent="0.25">
      <c r="B60" s="17" t="s">
        <v>123</v>
      </c>
      <c r="C60">
        <v>612200</v>
      </c>
      <c r="D60" s="20"/>
      <c r="E60" s="20"/>
      <c r="F60" s="20"/>
      <c r="G60" s="21"/>
      <c r="H60" s="21"/>
      <c r="I60" s="20"/>
      <c r="J60" s="20"/>
      <c r="K60" s="20"/>
      <c r="L60" s="20"/>
      <c r="M60" s="20"/>
      <c r="N60" s="20"/>
    </row>
    <row r="61" spans="1:14" x14ac:dyDescent="0.25">
      <c r="D61" s="20"/>
      <c r="E61" s="20"/>
      <c r="F61" s="20"/>
      <c r="G61" s="21"/>
      <c r="H61" s="21"/>
      <c r="I61" s="20"/>
      <c r="J61" s="20"/>
      <c r="K61" s="20"/>
      <c r="L61" s="20"/>
      <c r="M61" s="20"/>
      <c r="N61" s="20"/>
    </row>
    <row r="62" spans="1:14" x14ac:dyDescent="0.25">
      <c r="D62" s="20"/>
      <c r="E62" s="20"/>
      <c r="F62" s="20"/>
      <c r="G62" s="21"/>
      <c r="H62" s="21"/>
      <c r="I62" s="20"/>
      <c r="J62" s="20"/>
      <c r="K62" s="20"/>
      <c r="L62" s="20"/>
      <c r="M62" s="20"/>
      <c r="N62" s="20"/>
    </row>
    <row r="63" spans="1:14" x14ac:dyDescent="0.25">
      <c r="D63" s="20"/>
      <c r="E63" s="20"/>
      <c r="F63" s="20"/>
      <c r="G63" s="21"/>
      <c r="H63" s="21"/>
      <c r="I63" s="20"/>
      <c r="J63" s="20"/>
      <c r="K63" s="20"/>
      <c r="L63" s="20"/>
      <c r="M63" s="20"/>
      <c r="N63" s="20"/>
    </row>
    <row r="64" spans="1:14" x14ac:dyDescent="0.25">
      <c r="D64" s="20"/>
      <c r="E64" s="20"/>
      <c r="F64" s="20"/>
      <c r="G64" s="21"/>
      <c r="H64" s="21"/>
      <c r="I64" s="20"/>
      <c r="J64" s="20"/>
      <c r="K64" s="20"/>
      <c r="L64" s="20"/>
      <c r="M64" s="20"/>
      <c r="N64" s="20"/>
    </row>
    <row r="65" spans="2:14" x14ac:dyDescent="0.25">
      <c r="D65" s="20"/>
      <c r="E65" s="20"/>
      <c r="F65" s="20"/>
      <c r="G65" s="21"/>
      <c r="H65" s="21"/>
      <c r="I65" s="20"/>
      <c r="J65" s="20"/>
      <c r="K65" s="20"/>
      <c r="L65" s="20"/>
      <c r="M65" s="20"/>
      <c r="N65" s="20"/>
    </row>
    <row r="66" spans="2:14" x14ac:dyDescent="0.25">
      <c r="B66" s="20"/>
      <c r="C66" s="20"/>
      <c r="D66" s="20"/>
      <c r="E66" s="20"/>
      <c r="F66" s="20"/>
      <c r="G66" s="21"/>
      <c r="H66" s="21"/>
      <c r="I66" s="20"/>
      <c r="J66" s="20"/>
      <c r="K66" s="20"/>
      <c r="L66" s="20"/>
      <c r="M66" s="20"/>
      <c r="N66" s="20"/>
    </row>
    <row r="67" spans="2:14" x14ac:dyDescent="0.25">
      <c r="B67" s="20"/>
      <c r="C67" s="20"/>
      <c r="D67" s="20"/>
      <c r="E67" s="20"/>
      <c r="F67" s="20"/>
      <c r="G67" s="21"/>
      <c r="H67" s="21"/>
      <c r="I67" s="20"/>
      <c r="J67" s="20"/>
      <c r="K67" s="20"/>
      <c r="L67" s="20"/>
      <c r="M67" s="20"/>
      <c r="N67" s="20"/>
    </row>
    <row r="68" spans="2:14" x14ac:dyDescent="0.25">
      <c r="B68" s="20"/>
      <c r="C68" s="20"/>
      <c r="D68" s="20"/>
      <c r="E68" s="20"/>
      <c r="F68" s="20"/>
      <c r="G68" s="21"/>
      <c r="H68" s="21"/>
      <c r="I68" s="20"/>
      <c r="J68" s="20"/>
      <c r="K68" s="20"/>
      <c r="L68" s="20"/>
      <c r="M68" s="20"/>
      <c r="N68" s="20"/>
    </row>
    <row r="69" spans="2:14" x14ac:dyDescent="0.25">
      <c r="D69" s="20"/>
      <c r="E69" s="20"/>
      <c r="F69" s="20"/>
      <c r="G69" s="21"/>
      <c r="H69" s="21"/>
      <c r="I69" s="20"/>
      <c r="J69" s="20"/>
      <c r="K69" s="20"/>
      <c r="L69" s="20"/>
      <c r="M69" s="20"/>
      <c r="N69" s="20"/>
    </row>
    <row r="70" spans="2:14" x14ac:dyDescent="0.25">
      <c r="D70" s="20"/>
      <c r="E70" s="20"/>
      <c r="F70" s="20"/>
      <c r="G70" s="21"/>
      <c r="H70" s="21"/>
      <c r="I70" s="20"/>
      <c r="J70" s="20"/>
      <c r="K70" s="20"/>
      <c r="L70" s="20"/>
      <c r="M70" s="20"/>
      <c r="N70" s="20"/>
    </row>
    <row r="71" spans="2:14" x14ac:dyDescent="0.25">
      <c r="D71" s="20"/>
      <c r="E71" s="20"/>
      <c r="F71" s="20"/>
      <c r="G71" s="21"/>
      <c r="H71" s="21"/>
      <c r="I71" s="20"/>
      <c r="J71" s="20"/>
      <c r="K71" s="20"/>
      <c r="L71" s="20"/>
      <c r="M71" s="20"/>
      <c r="N71" s="20"/>
    </row>
    <row r="72" spans="2:14" x14ac:dyDescent="0.25">
      <c r="D72" s="20"/>
      <c r="E72" s="20"/>
      <c r="F72" s="20"/>
      <c r="G72" s="21"/>
      <c r="H72" s="21"/>
      <c r="I72" s="20"/>
      <c r="J72" s="20"/>
      <c r="K72" s="20"/>
      <c r="L72" s="20"/>
      <c r="M72" s="20"/>
      <c r="N72" s="20"/>
    </row>
    <row r="73" spans="2:14" x14ac:dyDescent="0.25">
      <c r="D73" s="20"/>
      <c r="E73" s="20"/>
      <c r="F73" s="20"/>
      <c r="G73" s="21"/>
      <c r="H73" s="21"/>
      <c r="I73" s="20"/>
      <c r="J73" s="20"/>
      <c r="K73" s="20"/>
      <c r="L73" s="20"/>
      <c r="M73" s="20"/>
      <c r="N73" s="20"/>
    </row>
    <row r="74" spans="2:14" x14ac:dyDescent="0.25">
      <c r="D74" s="20"/>
      <c r="E74" s="20"/>
      <c r="F74" s="20"/>
      <c r="G74" s="21"/>
      <c r="H74" s="21"/>
      <c r="I74" s="20"/>
      <c r="J74" s="20"/>
      <c r="K74" s="20"/>
      <c r="L74" s="20"/>
      <c r="M74" s="20"/>
      <c r="N74" s="20"/>
    </row>
    <row r="75" spans="2:14" x14ac:dyDescent="0.25">
      <c r="D75" s="20"/>
      <c r="E75" s="20"/>
      <c r="F75" s="20"/>
      <c r="G75" s="21"/>
      <c r="H75" s="21"/>
      <c r="I75" s="20"/>
      <c r="J75" s="20"/>
      <c r="K75" s="20"/>
      <c r="L75" s="20"/>
      <c r="M75" s="20"/>
      <c r="N75" s="20"/>
    </row>
    <row r="76" spans="2:14" x14ac:dyDescent="0.25">
      <c r="D76" s="20"/>
      <c r="E76" s="20"/>
      <c r="F76" s="20"/>
      <c r="G76" s="21"/>
      <c r="H76" s="21"/>
      <c r="I76" s="20"/>
      <c r="J76" s="20"/>
      <c r="K76" s="20"/>
      <c r="L76" s="20"/>
      <c r="M76" s="20"/>
      <c r="N76" s="20"/>
    </row>
    <row r="77" spans="2:14" x14ac:dyDescent="0.25">
      <c r="D77" s="20"/>
      <c r="E77" s="20"/>
      <c r="F77" s="20"/>
      <c r="G77" s="21"/>
      <c r="H77" s="21"/>
      <c r="I77" s="20"/>
      <c r="J77" s="20"/>
      <c r="K77" s="20"/>
      <c r="L77" s="20"/>
      <c r="M77" s="20"/>
      <c r="N77" s="20"/>
    </row>
    <row r="78" spans="2:14" x14ac:dyDescent="0.25">
      <c r="D78" s="20"/>
      <c r="E78" s="20"/>
      <c r="F78" s="20"/>
      <c r="G78" s="21"/>
      <c r="H78" s="21"/>
      <c r="I78" s="20"/>
      <c r="J78" s="20"/>
      <c r="K78" s="20"/>
      <c r="L78" s="20"/>
      <c r="M78" s="20"/>
      <c r="N78" s="20"/>
    </row>
    <row r="79" spans="2:14" x14ac:dyDescent="0.25">
      <c r="D79" s="20"/>
      <c r="E79" s="20"/>
      <c r="F79" s="20"/>
      <c r="G79" s="21"/>
      <c r="H79" s="21"/>
      <c r="I79" s="20"/>
      <c r="J79" s="20"/>
      <c r="K79" s="20"/>
      <c r="L79" s="20"/>
      <c r="M79" s="20"/>
      <c r="N79" s="20"/>
    </row>
    <row r="80" spans="2:14" x14ac:dyDescent="0.25">
      <c r="D80" s="20"/>
      <c r="E80" s="20"/>
      <c r="F80" s="20"/>
      <c r="G80" s="21"/>
      <c r="H80" s="21"/>
      <c r="I80" s="20"/>
      <c r="J80" s="20"/>
      <c r="K80" s="20"/>
      <c r="L80" s="20"/>
      <c r="M80" s="20"/>
      <c r="N80" s="20"/>
    </row>
    <row r="81" spans="4:14" x14ac:dyDescent="0.25">
      <c r="D81" s="20"/>
      <c r="E81" s="20"/>
      <c r="F81" s="20"/>
      <c r="G81" s="21"/>
      <c r="H81" s="21"/>
      <c r="I81" s="20"/>
      <c r="J81" s="20"/>
      <c r="K81" s="20"/>
      <c r="L81" s="20"/>
      <c r="M81" s="20"/>
      <c r="N81" s="20"/>
    </row>
    <row r="82" spans="4:14" x14ac:dyDescent="0.25">
      <c r="D82" s="20"/>
      <c r="E82" s="20"/>
      <c r="F82" s="20"/>
      <c r="G82" s="21"/>
      <c r="H82" s="21"/>
      <c r="I82" s="20"/>
      <c r="J82" s="20"/>
      <c r="K82" s="20"/>
      <c r="L82" s="20"/>
      <c r="M82" s="20"/>
      <c r="N8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1E48-E5CA-43F9-AF9E-F81479C81C3E}">
  <dimension ref="A1:N80"/>
  <sheetViews>
    <sheetView workbookViewId="0"/>
  </sheetViews>
  <sheetFormatPr defaultRowHeight="15" x14ac:dyDescent="0.25"/>
  <cols>
    <col min="1" max="1" width="4.140625" bestFit="1" customWidth="1"/>
    <col min="2" max="2" width="8.5703125" customWidth="1"/>
    <col min="3" max="3" width="16.140625" bestFit="1" customWidth="1"/>
    <col min="4" max="4" width="4.42578125" bestFit="1" customWidth="1"/>
    <col min="5" max="5" width="7.7109375" bestFit="1" customWidth="1"/>
    <col min="6" max="6" width="19.42578125" customWidth="1"/>
    <col min="7" max="8" width="10.42578125" bestFit="1" customWidth="1"/>
    <col min="9" max="9" width="12.85546875" bestFit="1" customWidth="1"/>
    <col min="10" max="10" width="11.28515625" bestFit="1" customWidth="1"/>
    <col min="11" max="11" width="10.5703125" bestFit="1" customWidth="1"/>
    <col min="12" max="12" width="19" bestFit="1" customWidth="1"/>
    <col min="13" max="13" width="28.7109375" bestFit="1" customWidth="1"/>
    <col min="14" max="14" width="16.140625" bestFit="1" customWidth="1"/>
  </cols>
  <sheetData>
    <row r="1" spans="1:13" x14ac:dyDescent="0.25">
      <c r="A1" s="22">
        <v>4</v>
      </c>
      <c r="B1" s="23" t="s">
        <v>137</v>
      </c>
    </row>
    <row r="2" spans="1:13" x14ac:dyDescent="0.25">
      <c r="A2" s="24" t="s">
        <v>111</v>
      </c>
      <c r="B2" s="25" t="s">
        <v>138</v>
      </c>
    </row>
    <row r="3" spans="1:13" x14ac:dyDescent="0.25">
      <c r="A3" s="15" t="s">
        <v>112</v>
      </c>
      <c r="B3" s="13" t="s">
        <v>139</v>
      </c>
    </row>
    <row r="4" spans="1:13" x14ac:dyDescent="0.25">
      <c r="A4" s="14" t="s">
        <v>113</v>
      </c>
      <c r="B4" t="s">
        <v>140</v>
      </c>
    </row>
    <row r="6" spans="1:13" x14ac:dyDescent="0.25">
      <c r="B6" s="8"/>
      <c r="C6" s="8" t="s">
        <v>0</v>
      </c>
      <c r="D6" s="8" t="s">
        <v>1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  <c r="L6" s="8" t="s">
        <v>9</v>
      </c>
      <c r="M6" s="8" t="s">
        <v>114</v>
      </c>
    </row>
    <row r="7" spans="1:13" x14ac:dyDescent="0.25">
      <c r="B7" s="9" t="s">
        <v>10</v>
      </c>
      <c r="C7" s="9" t="s">
        <v>11</v>
      </c>
      <c r="D7" s="9">
        <v>59</v>
      </c>
      <c r="E7" s="9" t="s">
        <v>12</v>
      </c>
      <c r="F7" s="9" t="s">
        <v>13</v>
      </c>
      <c r="G7" s="11">
        <v>45235</v>
      </c>
      <c r="H7" s="11">
        <v>45425</v>
      </c>
      <c r="I7" s="9">
        <v>800</v>
      </c>
      <c r="J7" s="9">
        <v>25</v>
      </c>
      <c r="K7" s="9" t="s">
        <v>14</v>
      </c>
      <c r="L7" s="9" t="s">
        <v>15</v>
      </c>
      <c r="M7" s="9">
        <f ca="1">INT((TODAY() - G7)/30)</f>
        <v>19</v>
      </c>
    </row>
    <row r="8" spans="1:13" x14ac:dyDescent="0.25">
      <c r="B8" s="10" t="s">
        <v>16</v>
      </c>
      <c r="C8" s="10" t="s">
        <v>17</v>
      </c>
      <c r="D8" s="10">
        <v>27</v>
      </c>
      <c r="E8" s="10" t="s">
        <v>12</v>
      </c>
      <c r="F8" s="10" t="s">
        <v>13</v>
      </c>
      <c r="G8" s="12">
        <v>45714</v>
      </c>
      <c r="H8" s="12">
        <v>45740</v>
      </c>
      <c r="I8" s="10">
        <v>800</v>
      </c>
      <c r="J8" s="10">
        <v>20</v>
      </c>
      <c r="K8" s="10" t="s">
        <v>18</v>
      </c>
      <c r="L8" s="10" t="s">
        <v>19</v>
      </c>
      <c r="M8" s="10">
        <f t="shared" ref="M8:M41" ca="1" si="0">INT((TODAY() - G8)/30)</f>
        <v>3</v>
      </c>
    </row>
    <row r="9" spans="1:13" x14ac:dyDescent="0.25">
      <c r="B9" s="9" t="s">
        <v>20</v>
      </c>
      <c r="C9" s="9" t="s">
        <v>21</v>
      </c>
      <c r="D9" s="9">
        <v>24</v>
      </c>
      <c r="E9" s="9" t="s">
        <v>12</v>
      </c>
      <c r="F9" s="9" t="s">
        <v>22</v>
      </c>
      <c r="G9" s="11">
        <v>45191</v>
      </c>
      <c r="H9" s="11">
        <v>45371</v>
      </c>
      <c r="I9" s="9">
        <v>1200</v>
      </c>
      <c r="J9" s="9">
        <v>18</v>
      </c>
      <c r="K9" s="9" t="s">
        <v>23</v>
      </c>
      <c r="L9" s="9" t="s">
        <v>24</v>
      </c>
      <c r="M9" s="9">
        <f t="shared" ca="1" si="0"/>
        <v>20</v>
      </c>
    </row>
    <row r="10" spans="1:13" x14ac:dyDescent="0.25">
      <c r="B10" s="10" t="s">
        <v>25</v>
      </c>
      <c r="C10" s="10" t="s">
        <v>26</v>
      </c>
      <c r="D10" s="10">
        <v>31</v>
      </c>
      <c r="E10" s="10" t="s">
        <v>27</v>
      </c>
      <c r="F10" s="10" t="s">
        <v>22</v>
      </c>
      <c r="G10" s="12">
        <v>45479</v>
      </c>
      <c r="H10" s="12">
        <v>45587</v>
      </c>
      <c r="I10" s="10">
        <v>1200</v>
      </c>
      <c r="J10" s="10">
        <v>16</v>
      </c>
      <c r="K10" s="10" t="s">
        <v>23</v>
      </c>
      <c r="L10" s="10" t="s">
        <v>28</v>
      </c>
      <c r="M10" s="10">
        <f t="shared" ca="1" si="0"/>
        <v>11</v>
      </c>
    </row>
    <row r="11" spans="1:13" x14ac:dyDescent="0.25">
      <c r="B11" s="9" t="s">
        <v>29</v>
      </c>
      <c r="C11" s="9" t="s">
        <v>30</v>
      </c>
      <c r="D11" s="9">
        <v>19</v>
      </c>
      <c r="E11" s="9" t="s">
        <v>12</v>
      </c>
      <c r="F11" s="9" t="s">
        <v>31</v>
      </c>
      <c r="G11" s="11">
        <v>45286</v>
      </c>
      <c r="H11" s="11">
        <v>45501</v>
      </c>
      <c r="I11" s="9">
        <v>2500</v>
      </c>
      <c r="J11" s="9">
        <v>12</v>
      </c>
      <c r="K11" s="9" t="s">
        <v>14</v>
      </c>
      <c r="L11" s="9" t="s">
        <v>32</v>
      </c>
      <c r="M11" s="9">
        <f t="shared" ca="1" si="0"/>
        <v>17</v>
      </c>
    </row>
    <row r="12" spans="1:13" x14ac:dyDescent="0.25">
      <c r="B12" s="10" t="s">
        <v>33</v>
      </c>
      <c r="C12" s="10" t="s">
        <v>34</v>
      </c>
      <c r="D12" s="10">
        <v>40</v>
      </c>
      <c r="E12" s="10" t="s">
        <v>12</v>
      </c>
      <c r="F12" s="10" t="s">
        <v>13</v>
      </c>
      <c r="G12" s="12">
        <v>45317</v>
      </c>
      <c r="H12" s="12">
        <v>45392</v>
      </c>
      <c r="I12" s="10">
        <v>800</v>
      </c>
      <c r="J12" s="10">
        <v>14</v>
      </c>
      <c r="K12" s="10" t="s">
        <v>35</v>
      </c>
      <c r="L12" s="10" t="s">
        <v>36</v>
      </c>
      <c r="M12" s="10">
        <f t="shared" ca="1" si="0"/>
        <v>16</v>
      </c>
    </row>
    <row r="13" spans="1:13" x14ac:dyDescent="0.25">
      <c r="B13" s="9" t="s">
        <v>37</v>
      </c>
      <c r="C13" s="9" t="s">
        <v>38</v>
      </c>
      <c r="D13" s="9">
        <v>41</v>
      </c>
      <c r="E13" s="9" t="s">
        <v>27</v>
      </c>
      <c r="F13" s="9" t="s">
        <v>13</v>
      </c>
      <c r="G13" s="11">
        <v>45588</v>
      </c>
      <c r="H13" s="11">
        <v>45677</v>
      </c>
      <c r="I13" s="9">
        <v>800</v>
      </c>
      <c r="J13" s="9">
        <v>25</v>
      </c>
      <c r="K13" s="9" t="s">
        <v>18</v>
      </c>
      <c r="L13" s="9"/>
      <c r="M13" s="9">
        <f t="shared" ca="1" si="0"/>
        <v>7</v>
      </c>
    </row>
    <row r="14" spans="1:13" x14ac:dyDescent="0.25">
      <c r="B14" s="10" t="s">
        <v>39</v>
      </c>
      <c r="C14" s="10" t="s">
        <v>40</v>
      </c>
      <c r="D14" s="10">
        <v>43</v>
      </c>
      <c r="E14" s="10" t="s">
        <v>12</v>
      </c>
      <c r="F14" s="10" t="s">
        <v>41</v>
      </c>
      <c r="G14" s="12">
        <v>45450</v>
      </c>
      <c r="H14" s="12">
        <v>45563</v>
      </c>
      <c r="I14" s="10">
        <v>1800</v>
      </c>
      <c r="J14" s="10">
        <v>28</v>
      </c>
      <c r="K14" s="10" t="s">
        <v>42</v>
      </c>
      <c r="L14" s="10"/>
      <c r="M14" s="10">
        <f t="shared" ca="1" si="0"/>
        <v>12</v>
      </c>
    </row>
    <row r="15" spans="1:13" x14ac:dyDescent="0.25">
      <c r="B15" s="9" t="s">
        <v>43</v>
      </c>
      <c r="C15" s="9" t="s">
        <v>44</v>
      </c>
      <c r="D15" s="9">
        <v>42</v>
      </c>
      <c r="E15" s="9" t="s">
        <v>12</v>
      </c>
      <c r="F15" s="9" t="s">
        <v>13</v>
      </c>
      <c r="G15" s="11">
        <v>45569</v>
      </c>
      <c r="H15" s="11">
        <v>45582</v>
      </c>
      <c r="I15" s="9">
        <v>800</v>
      </c>
      <c r="J15" s="9">
        <v>3</v>
      </c>
      <c r="K15" s="9" t="s">
        <v>42</v>
      </c>
      <c r="L15" s="9" t="s">
        <v>45</v>
      </c>
      <c r="M15" s="9">
        <f t="shared" ca="1" si="0"/>
        <v>8</v>
      </c>
    </row>
    <row r="16" spans="1:13" x14ac:dyDescent="0.25">
      <c r="B16" s="10" t="s">
        <v>46</v>
      </c>
      <c r="C16" s="10" t="s">
        <v>47</v>
      </c>
      <c r="D16" s="10">
        <v>37</v>
      </c>
      <c r="E16" s="10" t="s">
        <v>12</v>
      </c>
      <c r="F16" s="10" t="s">
        <v>22</v>
      </c>
      <c r="G16" s="12">
        <v>45202</v>
      </c>
      <c r="H16" s="12">
        <v>45280</v>
      </c>
      <c r="I16" s="10">
        <v>1200</v>
      </c>
      <c r="J16" s="10">
        <v>29</v>
      </c>
      <c r="K16" s="10" t="s">
        <v>35</v>
      </c>
      <c r="L16" s="10" t="s">
        <v>48</v>
      </c>
      <c r="M16" s="10">
        <f t="shared" ca="1" si="0"/>
        <v>20</v>
      </c>
    </row>
    <row r="17" spans="2:13" x14ac:dyDescent="0.25">
      <c r="B17" s="9" t="s">
        <v>49</v>
      </c>
      <c r="C17" s="9" t="s">
        <v>50</v>
      </c>
      <c r="D17" s="9">
        <v>48</v>
      </c>
      <c r="E17" s="9" t="s">
        <v>27</v>
      </c>
      <c r="F17" s="9" t="s">
        <v>22</v>
      </c>
      <c r="G17" s="11">
        <v>45297</v>
      </c>
      <c r="H17" s="11">
        <v>45459</v>
      </c>
      <c r="I17" s="9">
        <v>1200</v>
      </c>
      <c r="J17" s="9">
        <v>13</v>
      </c>
      <c r="K17" s="9" t="s">
        <v>14</v>
      </c>
      <c r="L17" s="9" t="s">
        <v>51</v>
      </c>
      <c r="M17" s="9">
        <f t="shared" ca="1" si="0"/>
        <v>17</v>
      </c>
    </row>
    <row r="18" spans="2:13" x14ac:dyDescent="0.25">
      <c r="B18" s="10" t="s">
        <v>52</v>
      </c>
      <c r="C18" s="10" t="s">
        <v>53</v>
      </c>
      <c r="D18" s="10">
        <v>36</v>
      </c>
      <c r="E18" s="10" t="s">
        <v>12</v>
      </c>
      <c r="F18" s="10" t="s">
        <v>22</v>
      </c>
      <c r="G18" s="12">
        <v>45154</v>
      </c>
      <c r="H18" s="12">
        <v>45568</v>
      </c>
      <c r="I18" s="10">
        <v>1200</v>
      </c>
      <c r="J18" s="10">
        <v>19</v>
      </c>
      <c r="K18" s="10" t="s">
        <v>42</v>
      </c>
      <c r="L18" s="10" t="s">
        <v>54</v>
      </c>
      <c r="M18" s="10">
        <f t="shared" ca="1" si="0"/>
        <v>21</v>
      </c>
    </row>
    <row r="19" spans="2:13" x14ac:dyDescent="0.25">
      <c r="B19" s="9" t="s">
        <v>55</v>
      </c>
      <c r="C19" s="9" t="s">
        <v>56</v>
      </c>
      <c r="D19" s="9">
        <v>48</v>
      </c>
      <c r="E19" s="9" t="s">
        <v>27</v>
      </c>
      <c r="F19" s="9" t="s">
        <v>41</v>
      </c>
      <c r="G19" s="11">
        <v>45556</v>
      </c>
      <c r="H19" s="11">
        <v>45641</v>
      </c>
      <c r="I19" s="9">
        <v>1800</v>
      </c>
      <c r="J19" s="9">
        <v>22</v>
      </c>
      <c r="K19" s="9" t="s">
        <v>42</v>
      </c>
      <c r="L19" s="9"/>
      <c r="M19" s="9">
        <f t="shared" ca="1" si="0"/>
        <v>8</v>
      </c>
    </row>
    <row r="20" spans="2:13" x14ac:dyDescent="0.25">
      <c r="B20" s="10" t="s">
        <v>57</v>
      </c>
      <c r="C20" s="10" t="s">
        <v>58</v>
      </c>
      <c r="D20" s="10">
        <v>39</v>
      </c>
      <c r="E20" s="10" t="s">
        <v>12</v>
      </c>
      <c r="F20" s="10" t="s">
        <v>22</v>
      </c>
      <c r="G20" s="12">
        <v>45065</v>
      </c>
      <c r="H20" s="12">
        <v>45242</v>
      </c>
      <c r="I20" s="10">
        <v>1200</v>
      </c>
      <c r="J20" s="10">
        <v>28</v>
      </c>
      <c r="K20" s="10" t="s">
        <v>35</v>
      </c>
      <c r="L20" s="10"/>
      <c r="M20" s="10">
        <f t="shared" ca="1" si="0"/>
        <v>24</v>
      </c>
    </row>
    <row r="21" spans="2:13" x14ac:dyDescent="0.25">
      <c r="B21" s="9" t="s">
        <v>59</v>
      </c>
      <c r="C21" s="9" t="s">
        <v>60</v>
      </c>
      <c r="D21" s="9">
        <v>44</v>
      </c>
      <c r="E21" s="9" t="s">
        <v>27</v>
      </c>
      <c r="F21" s="9" t="s">
        <v>13</v>
      </c>
      <c r="G21" s="11">
        <v>45333</v>
      </c>
      <c r="H21" s="11">
        <v>45540</v>
      </c>
      <c r="I21" s="9">
        <v>800</v>
      </c>
      <c r="J21" s="9">
        <v>8</v>
      </c>
      <c r="K21" s="9" t="s">
        <v>23</v>
      </c>
      <c r="L21" s="9"/>
      <c r="M21" s="9">
        <f t="shared" ca="1" si="0"/>
        <v>15</v>
      </c>
    </row>
    <row r="22" spans="2:13" x14ac:dyDescent="0.25">
      <c r="B22" s="10" t="s">
        <v>61</v>
      </c>
      <c r="C22" s="10" t="s">
        <v>62</v>
      </c>
      <c r="D22" s="10">
        <v>39</v>
      </c>
      <c r="E22" s="10" t="s">
        <v>12</v>
      </c>
      <c r="F22" s="10" t="s">
        <v>31</v>
      </c>
      <c r="G22" s="12">
        <v>45702</v>
      </c>
      <c r="H22" s="12">
        <v>45732</v>
      </c>
      <c r="I22" s="10">
        <v>2500</v>
      </c>
      <c r="J22" s="10">
        <v>14</v>
      </c>
      <c r="K22" s="10" t="s">
        <v>42</v>
      </c>
      <c r="L22" s="10"/>
      <c r="M22" s="10">
        <f t="shared" ca="1" si="0"/>
        <v>3</v>
      </c>
    </row>
    <row r="23" spans="2:13" x14ac:dyDescent="0.25">
      <c r="B23" s="9" t="s">
        <v>63</v>
      </c>
      <c r="C23" s="9" t="s">
        <v>64</v>
      </c>
      <c r="D23" s="9">
        <v>35</v>
      </c>
      <c r="E23" s="9" t="s">
        <v>12</v>
      </c>
      <c r="F23" s="9" t="s">
        <v>22</v>
      </c>
      <c r="G23" s="11">
        <v>45329</v>
      </c>
      <c r="H23" s="11">
        <v>45685</v>
      </c>
      <c r="I23" s="9">
        <v>1200</v>
      </c>
      <c r="J23" s="9">
        <v>25</v>
      </c>
      <c r="K23" s="9" t="s">
        <v>23</v>
      </c>
      <c r="L23" s="9"/>
      <c r="M23" s="9">
        <f t="shared" ca="1" si="0"/>
        <v>16</v>
      </c>
    </row>
    <row r="24" spans="2:13" x14ac:dyDescent="0.25">
      <c r="B24" s="10" t="s">
        <v>65</v>
      </c>
      <c r="C24" s="10" t="s">
        <v>66</v>
      </c>
      <c r="D24" s="10">
        <v>56</v>
      </c>
      <c r="E24" s="10" t="s">
        <v>27</v>
      </c>
      <c r="F24" s="10" t="s">
        <v>31</v>
      </c>
      <c r="G24" s="12">
        <v>45213</v>
      </c>
      <c r="H24" s="12">
        <v>45649</v>
      </c>
      <c r="I24" s="10">
        <v>2500</v>
      </c>
      <c r="J24" s="10">
        <v>13</v>
      </c>
      <c r="K24" s="10" t="s">
        <v>67</v>
      </c>
      <c r="L24" s="10"/>
      <c r="M24" s="10">
        <f t="shared" ca="1" si="0"/>
        <v>19</v>
      </c>
    </row>
    <row r="25" spans="2:13" x14ac:dyDescent="0.25">
      <c r="B25" s="9" t="s">
        <v>68</v>
      </c>
      <c r="C25" s="9" t="s">
        <v>69</v>
      </c>
      <c r="D25" s="9">
        <v>27</v>
      </c>
      <c r="E25" s="9" t="s">
        <v>27</v>
      </c>
      <c r="F25" s="9" t="s">
        <v>13</v>
      </c>
      <c r="G25" s="11">
        <v>45354</v>
      </c>
      <c r="H25" s="11">
        <v>45664</v>
      </c>
      <c r="I25" s="9">
        <v>800</v>
      </c>
      <c r="J25" s="9">
        <v>26</v>
      </c>
      <c r="K25" s="9" t="s">
        <v>35</v>
      </c>
      <c r="L25" s="9"/>
      <c r="M25" s="9">
        <f t="shared" ca="1" si="0"/>
        <v>15</v>
      </c>
    </row>
    <row r="26" spans="2:13" x14ac:dyDescent="0.25">
      <c r="B26" s="10" t="s">
        <v>70</v>
      </c>
      <c r="C26" s="10" t="s">
        <v>71</v>
      </c>
      <c r="D26" s="10">
        <v>28</v>
      </c>
      <c r="E26" s="10" t="s">
        <v>12</v>
      </c>
      <c r="F26" s="10" t="s">
        <v>31</v>
      </c>
      <c r="G26" s="12">
        <v>45417</v>
      </c>
      <c r="H26" s="12">
        <v>45608</v>
      </c>
      <c r="I26" s="10">
        <v>2500</v>
      </c>
      <c r="J26" s="10">
        <v>21</v>
      </c>
      <c r="K26" s="10" t="s">
        <v>35</v>
      </c>
      <c r="L26" s="10" t="s">
        <v>72</v>
      </c>
      <c r="M26" s="10">
        <f t="shared" ca="1" si="0"/>
        <v>13</v>
      </c>
    </row>
    <row r="27" spans="2:13" x14ac:dyDescent="0.25">
      <c r="B27" s="9" t="s">
        <v>73</v>
      </c>
      <c r="C27" s="9" t="s">
        <v>74</v>
      </c>
      <c r="D27" s="9">
        <v>57</v>
      </c>
      <c r="E27" s="9" t="s">
        <v>27</v>
      </c>
      <c r="F27" s="9" t="s">
        <v>41</v>
      </c>
      <c r="G27" s="11">
        <v>45146</v>
      </c>
      <c r="H27" s="11">
        <v>45674</v>
      </c>
      <c r="I27" s="9">
        <v>1800</v>
      </c>
      <c r="J27" s="9">
        <v>19</v>
      </c>
      <c r="K27" s="9" t="s">
        <v>35</v>
      </c>
      <c r="L27" s="9"/>
      <c r="M27" s="9">
        <f t="shared" ca="1" si="0"/>
        <v>22</v>
      </c>
    </row>
    <row r="28" spans="2:13" x14ac:dyDescent="0.25">
      <c r="B28" s="10" t="s">
        <v>75</v>
      </c>
      <c r="C28" s="10" t="s">
        <v>76</v>
      </c>
      <c r="D28" s="10">
        <v>26</v>
      </c>
      <c r="E28" s="10" t="s">
        <v>27</v>
      </c>
      <c r="F28" s="10" t="s">
        <v>41</v>
      </c>
      <c r="G28" s="12">
        <v>45320</v>
      </c>
      <c r="H28" s="12">
        <v>45616</v>
      </c>
      <c r="I28" s="10">
        <v>1800</v>
      </c>
      <c r="J28" s="10">
        <v>5</v>
      </c>
      <c r="K28" s="10" t="s">
        <v>14</v>
      </c>
      <c r="L28" s="10"/>
      <c r="M28" s="10">
        <f t="shared" ca="1" si="0"/>
        <v>16</v>
      </c>
    </row>
    <row r="29" spans="2:13" x14ac:dyDescent="0.25">
      <c r="B29" s="9" t="s">
        <v>77</v>
      </c>
      <c r="C29" s="9" t="s">
        <v>78</v>
      </c>
      <c r="D29" s="9">
        <v>48</v>
      </c>
      <c r="E29" s="9" t="s">
        <v>12</v>
      </c>
      <c r="F29" s="9" t="s">
        <v>41</v>
      </c>
      <c r="G29" s="11">
        <v>45451</v>
      </c>
      <c r="H29" s="11">
        <v>45455</v>
      </c>
      <c r="I29" s="9">
        <v>1800</v>
      </c>
      <c r="J29" s="9">
        <v>18</v>
      </c>
      <c r="K29" s="9" t="s">
        <v>67</v>
      </c>
      <c r="L29" s="9"/>
      <c r="M29" s="9">
        <f t="shared" ca="1" si="0"/>
        <v>12</v>
      </c>
    </row>
    <row r="30" spans="2:13" x14ac:dyDescent="0.25">
      <c r="B30" s="10" t="s">
        <v>79</v>
      </c>
      <c r="C30" s="10" t="s">
        <v>80</v>
      </c>
      <c r="D30" s="10">
        <v>25</v>
      </c>
      <c r="E30" s="10" t="s">
        <v>27</v>
      </c>
      <c r="F30" s="10" t="s">
        <v>22</v>
      </c>
      <c r="G30" s="12">
        <v>45439</v>
      </c>
      <c r="H30" s="12">
        <v>45730</v>
      </c>
      <c r="I30" s="10">
        <v>1200</v>
      </c>
      <c r="J30" s="10">
        <v>6</v>
      </c>
      <c r="K30" s="10" t="s">
        <v>14</v>
      </c>
      <c r="L30" s="10"/>
      <c r="M30" s="10">
        <f t="shared" ca="1" si="0"/>
        <v>12</v>
      </c>
    </row>
    <row r="31" spans="2:13" x14ac:dyDescent="0.25">
      <c r="B31" s="9" t="s">
        <v>81</v>
      </c>
      <c r="C31" s="9" t="s">
        <v>82</v>
      </c>
      <c r="D31" s="9">
        <v>53</v>
      </c>
      <c r="E31" s="9" t="s">
        <v>12</v>
      </c>
      <c r="F31" s="9" t="s">
        <v>41</v>
      </c>
      <c r="G31" s="11">
        <v>45286</v>
      </c>
      <c r="H31" s="11">
        <v>45372</v>
      </c>
      <c r="I31" s="9">
        <v>1800</v>
      </c>
      <c r="J31" s="9">
        <v>17</v>
      </c>
      <c r="K31" s="9" t="s">
        <v>35</v>
      </c>
      <c r="L31" s="9" t="s">
        <v>83</v>
      </c>
      <c r="M31" s="9">
        <f t="shared" ca="1" si="0"/>
        <v>17</v>
      </c>
    </row>
    <row r="32" spans="2:13" x14ac:dyDescent="0.25">
      <c r="B32" s="10" t="s">
        <v>84</v>
      </c>
      <c r="C32" s="10" t="s">
        <v>85</v>
      </c>
      <c r="D32" s="10">
        <v>42</v>
      </c>
      <c r="E32" s="10" t="s">
        <v>27</v>
      </c>
      <c r="F32" s="10" t="s">
        <v>22</v>
      </c>
      <c r="G32" s="12">
        <v>45702</v>
      </c>
      <c r="H32" s="12">
        <v>45727</v>
      </c>
      <c r="I32" s="10">
        <v>1200</v>
      </c>
      <c r="J32" s="10">
        <v>3</v>
      </c>
      <c r="K32" s="10" t="s">
        <v>67</v>
      </c>
      <c r="L32" s="10"/>
      <c r="M32" s="10">
        <f t="shared" ca="1" si="0"/>
        <v>3</v>
      </c>
    </row>
    <row r="33" spans="1:14" x14ac:dyDescent="0.25">
      <c r="B33" s="9" t="s">
        <v>86</v>
      </c>
      <c r="C33" s="9" t="s">
        <v>87</v>
      </c>
      <c r="D33" s="9">
        <v>24</v>
      </c>
      <c r="E33" s="9" t="s">
        <v>12</v>
      </c>
      <c r="F33" s="9" t="s">
        <v>31</v>
      </c>
      <c r="G33" s="11">
        <v>45698</v>
      </c>
      <c r="H33" s="11">
        <v>45726</v>
      </c>
      <c r="I33" s="9">
        <v>2500</v>
      </c>
      <c r="J33" s="9">
        <v>28</v>
      </c>
      <c r="K33" s="9" t="s">
        <v>35</v>
      </c>
      <c r="L33" s="9"/>
      <c r="M33" s="9">
        <f t="shared" ca="1" si="0"/>
        <v>3</v>
      </c>
    </row>
    <row r="34" spans="1:14" x14ac:dyDescent="0.25">
      <c r="B34" s="10" t="s">
        <v>88</v>
      </c>
      <c r="C34" s="10" t="s">
        <v>89</v>
      </c>
      <c r="D34" s="10">
        <v>53</v>
      </c>
      <c r="E34" s="10" t="s">
        <v>12</v>
      </c>
      <c r="F34" s="10" t="s">
        <v>22</v>
      </c>
      <c r="G34" s="12">
        <v>45614</v>
      </c>
      <c r="H34" s="12">
        <v>45645</v>
      </c>
      <c r="I34" s="10">
        <v>1200</v>
      </c>
      <c r="J34" s="10">
        <v>23</v>
      </c>
      <c r="K34" s="10" t="s">
        <v>18</v>
      </c>
      <c r="L34" s="10"/>
      <c r="M34" s="10">
        <f t="shared" ca="1" si="0"/>
        <v>6</v>
      </c>
    </row>
    <row r="35" spans="1:14" x14ac:dyDescent="0.25">
      <c r="B35" s="9" t="s">
        <v>90</v>
      </c>
      <c r="C35" s="9" t="s">
        <v>91</v>
      </c>
      <c r="D35" s="9">
        <v>29</v>
      </c>
      <c r="E35" s="9" t="s">
        <v>27</v>
      </c>
      <c r="F35" s="9" t="s">
        <v>31</v>
      </c>
      <c r="G35" s="11">
        <v>45401</v>
      </c>
      <c r="H35" s="11">
        <v>45408</v>
      </c>
      <c r="I35" s="9">
        <v>2500</v>
      </c>
      <c r="J35" s="9">
        <v>8</v>
      </c>
      <c r="K35" s="9" t="s">
        <v>23</v>
      </c>
      <c r="L35" s="9"/>
      <c r="M35" s="9">
        <f t="shared" ca="1" si="0"/>
        <v>13</v>
      </c>
    </row>
    <row r="36" spans="1:14" x14ac:dyDescent="0.25">
      <c r="B36" s="10" t="s">
        <v>92</v>
      </c>
      <c r="C36" s="10" t="s">
        <v>93</v>
      </c>
      <c r="D36" s="10">
        <v>31</v>
      </c>
      <c r="E36" s="10" t="s">
        <v>27</v>
      </c>
      <c r="F36" s="10" t="s">
        <v>31</v>
      </c>
      <c r="G36" s="12">
        <v>45667</v>
      </c>
      <c r="H36" s="12">
        <v>45745</v>
      </c>
      <c r="I36" s="10">
        <v>2500</v>
      </c>
      <c r="J36" s="10">
        <v>23</v>
      </c>
      <c r="K36" s="10" t="s">
        <v>42</v>
      </c>
      <c r="L36" s="10" t="s">
        <v>94</v>
      </c>
      <c r="M36" s="10">
        <f t="shared" ca="1" si="0"/>
        <v>4</v>
      </c>
    </row>
    <row r="37" spans="1:14" x14ac:dyDescent="0.25">
      <c r="B37" s="9" t="s">
        <v>95</v>
      </c>
      <c r="C37" s="9" t="s">
        <v>96</v>
      </c>
      <c r="D37" s="9">
        <v>52</v>
      </c>
      <c r="E37" s="9" t="s">
        <v>27</v>
      </c>
      <c r="F37" s="9" t="s">
        <v>13</v>
      </c>
      <c r="G37" s="11">
        <v>45088</v>
      </c>
      <c r="H37" s="11">
        <v>45656</v>
      </c>
      <c r="I37" s="9">
        <v>800</v>
      </c>
      <c r="J37" s="9">
        <v>9</v>
      </c>
      <c r="K37" s="9" t="s">
        <v>67</v>
      </c>
      <c r="L37" s="9" t="s">
        <v>97</v>
      </c>
      <c r="M37" s="9">
        <f t="shared" ca="1" si="0"/>
        <v>24</v>
      </c>
    </row>
    <row r="38" spans="1:14" x14ac:dyDescent="0.25">
      <c r="B38" s="10" t="s">
        <v>98</v>
      </c>
      <c r="C38" s="10" t="s">
        <v>99</v>
      </c>
      <c r="D38" s="10">
        <v>20</v>
      </c>
      <c r="E38" s="10" t="s">
        <v>12</v>
      </c>
      <c r="F38" s="10" t="s">
        <v>22</v>
      </c>
      <c r="G38" s="12">
        <v>45391</v>
      </c>
      <c r="H38" s="12">
        <v>45604</v>
      </c>
      <c r="I38" s="10">
        <v>1200</v>
      </c>
      <c r="J38" s="10">
        <v>2</v>
      </c>
      <c r="K38" s="10" t="s">
        <v>35</v>
      </c>
      <c r="L38" s="10"/>
      <c r="M38" s="10">
        <f t="shared" ca="1" si="0"/>
        <v>14</v>
      </c>
    </row>
    <row r="39" spans="1:14" x14ac:dyDescent="0.25">
      <c r="B39" s="9" t="s">
        <v>100</v>
      </c>
      <c r="C39" s="9" t="s">
        <v>101</v>
      </c>
      <c r="D39" s="9">
        <v>22</v>
      </c>
      <c r="E39" s="9" t="s">
        <v>12</v>
      </c>
      <c r="F39" s="9" t="s">
        <v>13</v>
      </c>
      <c r="G39" s="11">
        <v>45699</v>
      </c>
      <c r="H39" s="11">
        <v>45740</v>
      </c>
      <c r="I39" s="9">
        <v>800</v>
      </c>
      <c r="J39" s="9">
        <v>30</v>
      </c>
      <c r="K39" s="9" t="s">
        <v>35</v>
      </c>
      <c r="L39" s="9"/>
      <c r="M39" s="9">
        <f t="shared" ca="1" si="0"/>
        <v>3</v>
      </c>
    </row>
    <row r="40" spans="1:14" x14ac:dyDescent="0.25">
      <c r="B40" s="10" t="s">
        <v>102</v>
      </c>
      <c r="C40" s="10" t="s">
        <v>103</v>
      </c>
      <c r="D40" s="10">
        <v>23</v>
      </c>
      <c r="E40" s="10" t="s">
        <v>12</v>
      </c>
      <c r="F40" s="10" t="s">
        <v>41</v>
      </c>
      <c r="G40" s="12">
        <v>45588</v>
      </c>
      <c r="H40" s="12">
        <v>45721</v>
      </c>
      <c r="I40" s="10">
        <v>1800</v>
      </c>
      <c r="J40" s="10">
        <v>23</v>
      </c>
      <c r="K40" s="10" t="s">
        <v>18</v>
      </c>
      <c r="L40" s="10" t="s">
        <v>104</v>
      </c>
      <c r="M40" s="10">
        <f t="shared" ca="1" si="0"/>
        <v>7</v>
      </c>
    </row>
    <row r="41" spans="1:14" x14ac:dyDescent="0.25">
      <c r="B41" s="9" t="s">
        <v>105</v>
      </c>
      <c r="C41" s="9" t="s">
        <v>106</v>
      </c>
      <c r="D41" s="9">
        <v>27</v>
      </c>
      <c r="E41" s="9" t="s">
        <v>27</v>
      </c>
      <c r="F41" s="9" t="s">
        <v>22</v>
      </c>
      <c r="G41" s="11">
        <v>45312</v>
      </c>
      <c r="H41" s="11">
        <v>45652</v>
      </c>
      <c r="I41" s="9">
        <v>1200</v>
      </c>
      <c r="J41" s="9">
        <v>27</v>
      </c>
      <c r="K41" s="9" t="s">
        <v>18</v>
      </c>
      <c r="L41" s="9"/>
      <c r="M41" s="9">
        <f t="shared" ca="1" si="0"/>
        <v>16</v>
      </c>
    </row>
    <row r="43" spans="1:14" x14ac:dyDescent="0.25">
      <c r="A43" s="6" t="s">
        <v>119</v>
      </c>
      <c r="B43" s="7" t="s">
        <v>141</v>
      </c>
    </row>
    <row r="44" spans="1:14" x14ac:dyDescent="0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4" x14ac:dyDescent="0.25">
      <c r="B45" s="8"/>
      <c r="C45" s="8" t="s">
        <v>0</v>
      </c>
      <c r="D45" s="8" t="s">
        <v>1</v>
      </c>
      <c r="E45" s="8" t="s">
        <v>2</v>
      </c>
      <c r="F45" s="8" t="s">
        <v>3</v>
      </c>
      <c r="G45" s="8" t="s">
        <v>4</v>
      </c>
      <c r="H45" s="8" t="s">
        <v>5</v>
      </c>
      <c r="I45" s="8" t="s">
        <v>6</v>
      </c>
      <c r="J45" s="8" t="s">
        <v>7</v>
      </c>
      <c r="K45" s="8" t="s">
        <v>8</v>
      </c>
      <c r="L45" s="8" t="s">
        <v>9</v>
      </c>
      <c r="M45" s="8" t="s">
        <v>114</v>
      </c>
      <c r="N45" s="8" t="s">
        <v>165</v>
      </c>
    </row>
    <row r="46" spans="1:14" x14ac:dyDescent="0.25">
      <c r="B46" s="9" t="s">
        <v>10</v>
      </c>
      <c r="C46" s="9" t="s">
        <v>11</v>
      </c>
      <c r="D46" s="9">
        <v>59</v>
      </c>
      <c r="E46" s="9" t="s">
        <v>12</v>
      </c>
      <c r="F46" s="9" t="s">
        <v>13</v>
      </c>
      <c r="G46" s="11">
        <v>45235</v>
      </c>
      <c r="H46" s="11">
        <v>45425</v>
      </c>
      <c r="I46" s="9">
        <v>800</v>
      </c>
      <c r="J46" s="9">
        <v>25</v>
      </c>
      <c r="K46" s="9" t="s">
        <v>14</v>
      </c>
      <c r="L46" s="9" t="s">
        <v>15</v>
      </c>
      <c r="M46" s="9">
        <f ca="1">INT((TODAY() - G46)/30)</f>
        <v>19</v>
      </c>
      <c r="N46" s="9" t="str">
        <f ca="1">IF(AND(J46&lt;8, M46&gt;=6), "Low Engagement", "")</f>
        <v/>
      </c>
    </row>
    <row r="47" spans="1:14" x14ac:dyDescent="0.25">
      <c r="B47" s="10" t="s">
        <v>16</v>
      </c>
      <c r="C47" s="10" t="s">
        <v>17</v>
      </c>
      <c r="D47" s="10">
        <v>27</v>
      </c>
      <c r="E47" s="10" t="s">
        <v>12</v>
      </c>
      <c r="F47" s="10" t="s">
        <v>13</v>
      </c>
      <c r="G47" s="12">
        <v>45714</v>
      </c>
      <c r="H47" s="12">
        <v>45740</v>
      </c>
      <c r="I47" s="10">
        <v>800</v>
      </c>
      <c r="J47" s="10">
        <v>20</v>
      </c>
      <c r="K47" s="10" t="s">
        <v>18</v>
      </c>
      <c r="L47" s="10" t="s">
        <v>19</v>
      </c>
      <c r="M47" s="10">
        <f t="shared" ref="M47:M80" ca="1" si="1">INT((TODAY() - G47)/30)</f>
        <v>3</v>
      </c>
      <c r="N47" s="10" t="str">
        <f t="shared" ref="N47:N80" ca="1" si="2">IF(AND(J47&lt;8, M47&gt;=6), "Low Engagement", "")</f>
        <v/>
      </c>
    </row>
    <row r="48" spans="1:14" x14ac:dyDescent="0.25">
      <c r="B48" s="9" t="s">
        <v>20</v>
      </c>
      <c r="C48" s="9" t="s">
        <v>21</v>
      </c>
      <c r="D48" s="9">
        <v>24</v>
      </c>
      <c r="E48" s="9" t="s">
        <v>12</v>
      </c>
      <c r="F48" s="9" t="s">
        <v>22</v>
      </c>
      <c r="G48" s="11">
        <v>45191</v>
      </c>
      <c r="H48" s="11">
        <v>45371</v>
      </c>
      <c r="I48" s="9">
        <v>1200</v>
      </c>
      <c r="J48" s="9">
        <v>18</v>
      </c>
      <c r="K48" s="9" t="s">
        <v>23</v>
      </c>
      <c r="L48" s="9" t="s">
        <v>24</v>
      </c>
      <c r="M48" s="9">
        <f t="shared" ca="1" si="1"/>
        <v>20</v>
      </c>
      <c r="N48" s="9" t="str">
        <f t="shared" ca="1" si="2"/>
        <v/>
      </c>
    </row>
    <row r="49" spans="2:14" x14ac:dyDescent="0.25">
      <c r="B49" s="10" t="s">
        <v>25</v>
      </c>
      <c r="C49" s="10" t="s">
        <v>26</v>
      </c>
      <c r="D49" s="10">
        <v>31</v>
      </c>
      <c r="E49" s="10" t="s">
        <v>27</v>
      </c>
      <c r="F49" s="10" t="s">
        <v>22</v>
      </c>
      <c r="G49" s="12">
        <v>45479</v>
      </c>
      <c r="H49" s="12">
        <v>45587</v>
      </c>
      <c r="I49" s="10">
        <v>1200</v>
      </c>
      <c r="J49" s="10">
        <v>16</v>
      </c>
      <c r="K49" s="10" t="s">
        <v>23</v>
      </c>
      <c r="L49" s="10" t="s">
        <v>28</v>
      </c>
      <c r="M49" s="10">
        <f t="shared" ca="1" si="1"/>
        <v>11</v>
      </c>
      <c r="N49" s="10" t="str">
        <f t="shared" ca="1" si="2"/>
        <v/>
      </c>
    </row>
    <row r="50" spans="2:14" x14ac:dyDescent="0.25">
      <c r="B50" s="9" t="s">
        <v>29</v>
      </c>
      <c r="C50" s="9" t="s">
        <v>30</v>
      </c>
      <c r="D50" s="9">
        <v>19</v>
      </c>
      <c r="E50" s="9" t="s">
        <v>12</v>
      </c>
      <c r="F50" s="9" t="s">
        <v>31</v>
      </c>
      <c r="G50" s="11">
        <v>45286</v>
      </c>
      <c r="H50" s="11">
        <v>45501</v>
      </c>
      <c r="I50" s="9">
        <v>2500</v>
      </c>
      <c r="J50" s="9">
        <v>12</v>
      </c>
      <c r="K50" s="9" t="s">
        <v>14</v>
      </c>
      <c r="L50" s="9" t="s">
        <v>32</v>
      </c>
      <c r="M50" s="9">
        <f t="shared" ca="1" si="1"/>
        <v>17</v>
      </c>
      <c r="N50" s="9" t="str">
        <f t="shared" ca="1" si="2"/>
        <v/>
      </c>
    </row>
    <row r="51" spans="2:14" x14ac:dyDescent="0.25">
      <c r="B51" s="10" t="s">
        <v>33</v>
      </c>
      <c r="C51" s="10" t="s">
        <v>34</v>
      </c>
      <c r="D51" s="10">
        <v>40</v>
      </c>
      <c r="E51" s="10" t="s">
        <v>12</v>
      </c>
      <c r="F51" s="10" t="s">
        <v>13</v>
      </c>
      <c r="G51" s="12">
        <v>45317</v>
      </c>
      <c r="H51" s="12">
        <v>45392</v>
      </c>
      <c r="I51" s="10">
        <v>800</v>
      </c>
      <c r="J51" s="10">
        <v>14</v>
      </c>
      <c r="K51" s="10" t="s">
        <v>35</v>
      </c>
      <c r="L51" s="10" t="s">
        <v>36</v>
      </c>
      <c r="M51" s="10">
        <f t="shared" ca="1" si="1"/>
        <v>16</v>
      </c>
      <c r="N51" s="10" t="str">
        <f t="shared" ca="1" si="2"/>
        <v/>
      </c>
    </row>
    <row r="52" spans="2:14" x14ac:dyDescent="0.25">
      <c r="B52" s="9" t="s">
        <v>37</v>
      </c>
      <c r="C52" s="9" t="s">
        <v>38</v>
      </c>
      <c r="D52" s="9">
        <v>41</v>
      </c>
      <c r="E52" s="9" t="s">
        <v>27</v>
      </c>
      <c r="F52" s="9" t="s">
        <v>13</v>
      </c>
      <c r="G52" s="11">
        <v>45588</v>
      </c>
      <c r="H52" s="11">
        <v>45677</v>
      </c>
      <c r="I52" s="9">
        <v>800</v>
      </c>
      <c r="J52" s="9">
        <v>25</v>
      </c>
      <c r="K52" s="9" t="s">
        <v>18</v>
      </c>
      <c r="L52" s="9"/>
      <c r="M52" s="9">
        <f t="shared" ca="1" si="1"/>
        <v>7</v>
      </c>
      <c r="N52" s="9" t="str">
        <f t="shared" ca="1" si="2"/>
        <v/>
      </c>
    </row>
    <row r="53" spans="2:14" x14ac:dyDescent="0.25">
      <c r="B53" s="10" t="s">
        <v>39</v>
      </c>
      <c r="C53" s="10" t="s">
        <v>40</v>
      </c>
      <c r="D53" s="10">
        <v>43</v>
      </c>
      <c r="E53" s="10" t="s">
        <v>12</v>
      </c>
      <c r="F53" s="10" t="s">
        <v>41</v>
      </c>
      <c r="G53" s="12">
        <v>45450</v>
      </c>
      <c r="H53" s="12">
        <v>45563</v>
      </c>
      <c r="I53" s="10">
        <v>1800</v>
      </c>
      <c r="J53" s="10">
        <v>28</v>
      </c>
      <c r="K53" s="10" t="s">
        <v>42</v>
      </c>
      <c r="L53" s="10"/>
      <c r="M53" s="10">
        <f t="shared" ca="1" si="1"/>
        <v>12</v>
      </c>
      <c r="N53" s="10" t="str">
        <f t="shared" ca="1" si="2"/>
        <v/>
      </c>
    </row>
    <row r="54" spans="2:14" x14ac:dyDescent="0.25">
      <c r="B54" s="9" t="s">
        <v>43</v>
      </c>
      <c r="C54" s="9" t="s">
        <v>44</v>
      </c>
      <c r="D54" s="9">
        <v>42</v>
      </c>
      <c r="E54" s="9" t="s">
        <v>12</v>
      </c>
      <c r="F54" s="9" t="s">
        <v>13</v>
      </c>
      <c r="G54" s="11">
        <v>45569</v>
      </c>
      <c r="H54" s="11">
        <v>45582</v>
      </c>
      <c r="I54" s="9">
        <v>800</v>
      </c>
      <c r="J54" s="9">
        <v>3</v>
      </c>
      <c r="K54" s="9" t="s">
        <v>42</v>
      </c>
      <c r="L54" s="9" t="s">
        <v>45</v>
      </c>
      <c r="M54" s="9">
        <f t="shared" ca="1" si="1"/>
        <v>8</v>
      </c>
      <c r="N54" s="9" t="str">
        <f t="shared" ca="1" si="2"/>
        <v>Low Engagement</v>
      </c>
    </row>
    <row r="55" spans="2:14" x14ac:dyDescent="0.25">
      <c r="B55" s="10" t="s">
        <v>46</v>
      </c>
      <c r="C55" s="10" t="s">
        <v>47</v>
      </c>
      <c r="D55" s="10">
        <v>37</v>
      </c>
      <c r="E55" s="10" t="s">
        <v>12</v>
      </c>
      <c r="F55" s="10" t="s">
        <v>22</v>
      </c>
      <c r="G55" s="12">
        <v>45202</v>
      </c>
      <c r="H55" s="12">
        <v>45280</v>
      </c>
      <c r="I55" s="10">
        <v>1200</v>
      </c>
      <c r="J55" s="10">
        <v>29</v>
      </c>
      <c r="K55" s="10" t="s">
        <v>35</v>
      </c>
      <c r="L55" s="10" t="s">
        <v>48</v>
      </c>
      <c r="M55" s="10">
        <f t="shared" ca="1" si="1"/>
        <v>20</v>
      </c>
      <c r="N55" s="10" t="str">
        <f t="shared" ca="1" si="2"/>
        <v/>
      </c>
    </row>
    <row r="56" spans="2:14" x14ac:dyDescent="0.25">
      <c r="B56" s="9" t="s">
        <v>49</v>
      </c>
      <c r="C56" s="9" t="s">
        <v>50</v>
      </c>
      <c r="D56" s="9">
        <v>48</v>
      </c>
      <c r="E56" s="9" t="s">
        <v>27</v>
      </c>
      <c r="F56" s="9" t="s">
        <v>22</v>
      </c>
      <c r="G56" s="11">
        <v>45297</v>
      </c>
      <c r="H56" s="11">
        <v>45459</v>
      </c>
      <c r="I56" s="9">
        <v>1200</v>
      </c>
      <c r="J56" s="9">
        <v>13</v>
      </c>
      <c r="K56" s="9" t="s">
        <v>14</v>
      </c>
      <c r="L56" s="9" t="s">
        <v>51</v>
      </c>
      <c r="M56" s="9">
        <f t="shared" ca="1" si="1"/>
        <v>17</v>
      </c>
      <c r="N56" s="9" t="str">
        <f t="shared" ca="1" si="2"/>
        <v/>
      </c>
    </row>
    <row r="57" spans="2:14" x14ac:dyDescent="0.25">
      <c r="B57" s="10" t="s">
        <v>52</v>
      </c>
      <c r="C57" s="10" t="s">
        <v>53</v>
      </c>
      <c r="D57" s="10">
        <v>36</v>
      </c>
      <c r="E57" s="10" t="s">
        <v>12</v>
      </c>
      <c r="F57" s="10" t="s">
        <v>22</v>
      </c>
      <c r="G57" s="12">
        <v>45154</v>
      </c>
      <c r="H57" s="12">
        <v>45568</v>
      </c>
      <c r="I57" s="10">
        <v>1200</v>
      </c>
      <c r="J57" s="10">
        <v>19</v>
      </c>
      <c r="K57" s="10" t="s">
        <v>42</v>
      </c>
      <c r="L57" s="10" t="s">
        <v>54</v>
      </c>
      <c r="M57" s="10">
        <f t="shared" ca="1" si="1"/>
        <v>21</v>
      </c>
      <c r="N57" s="10" t="str">
        <f t="shared" ca="1" si="2"/>
        <v/>
      </c>
    </row>
    <row r="58" spans="2:14" x14ac:dyDescent="0.25">
      <c r="B58" s="9" t="s">
        <v>55</v>
      </c>
      <c r="C58" s="9" t="s">
        <v>56</v>
      </c>
      <c r="D58" s="9">
        <v>48</v>
      </c>
      <c r="E58" s="9" t="s">
        <v>27</v>
      </c>
      <c r="F58" s="9" t="s">
        <v>41</v>
      </c>
      <c r="G58" s="11">
        <v>45556</v>
      </c>
      <c r="H58" s="11">
        <v>45641</v>
      </c>
      <c r="I58" s="9">
        <v>1800</v>
      </c>
      <c r="J58" s="9">
        <v>22</v>
      </c>
      <c r="K58" s="9" t="s">
        <v>42</v>
      </c>
      <c r="L58" s="9"/>
      <c r="M58" s="9">
        <f t="shared" ca="1" si="1"/>
        <v>8</v>
      </c>
      <c r="N58" s="9" t="str">
        <f t="shared" ca="1" si="2"/>
        <v/>
      </c>
    </row>
    <row r="59" spans="2:14" x14ac:dyDescent="0.25">
      <c r="B59" s="10" t="s">
        <v>57</v>
      </c>
      <c r="C59" s="10" t="s">
        <v>58</v>
      </c>
      <c r="D59" s="10">
        <v>39</v>
      </c>
      <c r="E59" s="10" t="s">
        <v>12</v>
      </c>
      <c r="F59" s="10" t="s">
        <v>22</v>
      </c>
      <c r="G59" s="12">
        <v>45065</v>
      </c>
      <c r="H59" s="12">
        <v>45242</v>
      </c>
      <c r="I59" s="10">
        <v>1200</v>
      </c>
      <c r="J59" s="10">
        <v>28</v>
      </c>
      <c r="K59" s="10" t="s">
        <v>35</v>
      </c>
      <c r="L59" s="10"/>
      <c r="M59" s="10">
        <f t="shared" ca="1" si="1"/>
        <v>24</v>
      </c>
      <c r="N59" s="10" t="str">
        <f t="shared" ca="1" si="2"/>
        <v/>
      </c>
    </row>
    <row r="60" spans="2:14" x14ac:dyDescent="0.25">
      <c r="B60" s="9" t="s">
        <v>59</v>
      </c>
      <c r="C60" s="9" t="s">
        <v>60</v>
      </c>
      <c r="D60" s="9">
        <v>44</v>
      </c>
      <c r="E60" s="9" t="s">
        <v>27</v>
      </c>
      <c r="F60" s="9" t="s">
        <v>13</v>
      </c>
      <c r="G60" s="11">
        <v>45333</v>
      </c>
      <c r="H60" s="11">
        <v>45540</v>
      </c>
      <c r="I60" s="9">
        <v>800</v>
      </c>
      <c r="J60" s="9">
        <v>8</v>
      </c>
      <c r="K60" s="9" t="s">
        <v>23</v>
      </c>
      <c r="L60" s="9"/>
      <c r="M60" s="9">
        <f t="shared" ca="1" si="1"/>
        <v>15</v>
      </c>
      <c r="N60" s="9" t="str">
        <f t="shared" ca="1" si="2"/>
        <v/>
      </c>
    </row>
    <row r="61" spans="2:14" x14ac:dyDescent="0.25">
      <c r="B61" s="10" t="s">
        <v>61</v>
      </c>
      <c r="C61" s="10" t="s">
        <v>62</v>
      </c>
      <c r="D61" s="10">
        <v>39</v>
      </c>
      <c r="E61" s="10" t="s">
        <v>12</v>
      </c>
      <c r="F61" s="10" t="s">
        <v>31</v>
      </c>
      <c r="G61" s="12">
        <v>45702</v>
      </c>
      <c r="H61" s="12">
        <v>45732</v>
      </c>
      <c r="I61" s="10">
        <v>2500</v>
      </c>
      <c r="J61" s="10">
        <v>14</v>
      </c>
      <c r="K61" s="10" t="s">
        <v>42</v>
      </c>
      <c r="L61" s="10"/>
      <c r="M61" s="10">
        <f t="shared" ca="1" si="1"/>
        <v>3</v>
      </c>
      <c r="N61" s="10" t="str">
        <f t="shared" ca="1" si="2"/>
        <v/>
      </c>
    </row>
    <row r="62" spans="2:14" x14ac:dyDescent="0.25">
      <c r="B62" s="9" t="s">
        <v>63</v>
      </c>
      <c r="C62" s="9" t="s">
        <v>64</v>
      </c>
      <c r="D62" s="9">
        <v>35</v>
      </c>
      <c r="E62" s="9" t="s">
        <v>12</v>
      </c>
      <c r="F62" s="9" t="s">
        <v>22</v>
      </c>
      <c r="G62" s="11">
        <v>45329</v>
      </c>
      <c r="H62" s="11">
        <v>45685</v>
      </c>
      <c r="I62" s="9">
        <v>1200</v>
      </c>
      <c r="J62" s="9">
        <v>25</v>
      </c>
      <c r="K62" s="9" t="s">
        <v>23</v>
      </c>
      <c r="L62" s="9"/>
      <c r="M62" s="9">
        <f t="shared" ca="1" si="1"/>
        <v>16</v>
      </c>
      <c r="N62" s="9" t="str">
        <f t="shared" ca="1" si="2"/>
        <v/>
      </c>
    </row>
    <row r="63" spans="2:14" x14ac:dyDescent="0.25">
      <c r="B63" s="10" t="s">
        <v>65</v>
      </c>
      <c r="C63" s="10" t="s">
        <v>66</v>
      </c>
      <c r="D63" s="10">
        <v>56</v>
      </c>
      <c r="E63" s="10" t="s">
        <v>27</v>
      </c>
      <c r="F63" s="10" t="s">
        <v>31</v>
      </c>
      <c r="G63" s="12">
        <v>45213</v>
      </c>
      <c r="H63" s="12">
        <v>45649</v>
      </c>
      <c r="I63" s="10">
        <v>2500</v>
      </c>
      <c r="J63" s="10">
        <v>13</v>
      </c>
      <c r="K63" s="10" t="s">
        <v>67</v>
      </c>
      <c r="L63" s="10"/>
      <c r="M63" s="10">
        <f t="shared" ca="1" si="1"/>
        <v>19</v>
      </c>
      <c r="N63" s="10" t="str">
        <f t="shared" ca="1" si="2"/>
        <v/>
      </c>
    </row>
    <row r="64" spans="2:14" x14ac:dyDescent="0.25">
      <c r="B64" s="9" t="s">
        <v>68</v>
      </c>
      <c r="C64" s="9" t="s">
        <v>69</v>
      </c>
      <c r="D64" s="9">
        <v>27</v>
      </c>
      <c r="E64" s="9" t="s">
        <v>27</v>
      </c>
      <c r="F64" s="9" t="s">
        <v>13</v>
      </c>
      <c r="G64" s="11">
        <v>45354</v>
      </c>
      <c r="H64" s="11">
        <v>45664</v>
      </c>
      <c r="I64" s="9">
        <v>800</v>
      </c>
      <c r="J64" s="9">
        <v>26</v>
      </c>
      <c r="K64" s="9" t="s">
        <v>35</v>
      </c>
      <c r="L64" s="9"/>
      <c r="M64" s="9">
        <f t="shared" ca="1" si="1"/>
        <v>15</v>
      </c>
      <c r="N64" s="9" t="str">
        <f t="shared" ca="1" si="2"/>
        <v/>
      </c>
    </row>
    <row r="65" spans="2:14" x14ac:dyDescent="0.25">
      <c r="B65" s="10" t="s">
        <v>70</v>
      </c>
      <c r="C65" s="10" t="s">
        <v>71</v>
      </c>
      <c r="D65" s="10">
        <v>28</v>
      </c>
      <c r="E65" s="10" t="s">
        <v>12</v>
      </c>
      <c r="F65" s="10" t="s">
        <v>31</v>
      </c>
      <c r="G65" s="12">
        <v>45417</v>
      </c>
      <c r="H65" s="12">
        <v>45608</v>
      </c>
      <c r="I65" s="10">
        <v>2500</v>
      </c>
      <c r="J65" s="10">
        <v>21</v>
      </c>
      <c r="K65" s="10" t="s">
        <v>35</v>
      </c>
      <c r="L65" s="10" t="s">
        <v>72</v>
      </c>
      <c r="M65" s="10">
        <f t="shared" ca="1" si="1"/>
        <v>13</v>
      </c>
      <c r="N65" s="10" t="str">
        <f t="shared" ca="1" si="2"/>
        <v/>
      </c>
    </row>
    <row r="66" spans="2:14" x14ac:dyDescent="0.25">
      <c r="B66" s="9" t="s">
        <v>73</v>
      </c>
      <c r="C66" s="9" t="s">
        <v>74</v>
      </c>
      <c r="D66" s="9">
        <v>57</v>
      </c>
      <c r="E66" s="9" t="s">
        <v>27</v>
      </c>
      <c r="F66" s="9" t="s">
        <v>41</v>
      </c>
      <c r="G66" s="11">
        <v>45146</v>
      </c>
      <c r="H66" s="11">
        <v>45674</v>
      </c>
      <c r="I66" s="9">
        <v>1800</v>
      </c>
      <c r="J66" s="9">
        <v>19</v>
      </c>
      <c r="K66" s="9" t="s">
        <v>35</v>
      </c>
      <c r="L66" s="9"/>
      <c r="M66" s="9">
        <f t="shared" ca="1" si="1"/>
        <v>22</v>
      </c>
      <c r="N66" s="9" t="str">
        <f t="shared" ca="1" si="2"/>
        <v/>
      </c>
    </row>
    <row r="67" spans="2:14" x14ac:dyDescent="0.25">
      <c r="B67" s="10" t="s">
        <v>75</v>
      </c>
      <c r="C67" s="10" t="s">
        <v>76</v>
      </c>
      <c r="D67" s="10">
        <v>26</v>
      </c>
      <c r="E67" s="10" t="s">
        <v>27</v>
      </c>
      <c r="F67" s="10" t="s">
        <v>41</v>
      </c>
      <c r="G67" s="12">
        <v>45320</v>
      </c>
      <c r="H67" s="12">
        <v>45616</v>
      </c>
      <c r="I67" s="10">
        <v>1800</v>
      </c>
      <c r="J67" s="10">
        <v>5</v>
      </c>
      <c r="K67" s="10" t="s">
        <v>14</v>
      </c>
      <c r="L67" s="10"/>
      <c r="M67" s="10">
        <f t="shared" ca="1" si="1"/>
        <v>16</v>
      </c>
      <c r="N67" s="10" t="str">
        <f t="shared" ca="1" si="2"/>
        <v>Low Engagement</v>
      </c>
    </row>
    <row r="68" spans="2:14" x14ac:dyDescent="0.25">
      <c r="B68" s="9" t="s">
        <v>77</v>
      </c>
      <c r="C68" s="9" t="s">
        <v>78</v>
      </c>
      <c r="D68" s="9">
        <v>48</v>
      </c>
      <c r="E68" s="9" t="s">
        <v>12</v>
      </c>
      <c r="F68" s="9" t="s">
        <v>41</v>
      </c>
      <c r="G68" s="11">
        <v>45451</v>
      </c>
      <c r="H68" s="11">
        <v>45455</v>
      </c>
      <c r="I68" s="9">
        <v>1800</v>
      </c>
      <c r="J68" s="9">
        <v>18</v>
      </c>
      <c r="K68" s="9" t="s">
        <v>67</v>
      </c>
      <c r="L68" s="9"/>
      <c r="M68" s="9">
        <f t="shared" ca="1" si="1"/>
        <v>12</v>
      </c>
      <c r="N68" s="9" t="str">
        <f t="shared" ca="1" si="2"/>
        <v/>
      </c>
    </row>
    <row r="69" spans="2:14" x14ac:dyDescent="0.25">
      <c r="B69" s="10" t="s">
        <v>79</v>
      </c>
      <c r="C69" s="10" t="s">
        <v>80</v>
      </c>
      <c r="D69" s="10">
        <v>25</v>
      </c>
      <c r="E69" s="10" t="s">
        <v>27</v>
      </c>
      <c r="F69" s="10" t="s">
        <v>22</v>
      </c>
      <c r="G69" s="12">
        <v>45439</v>
      </c>
      <c r="H69" s="12">
        <v>45730</v>
      </c>
      <c r="I69" s="10">
        <v>1200</v>
      </c>
      <c r="J69" s="10">
        <v>6</v>
      </c>
      <c r="K69" s="10" t="s">
        <v>14</v>
      </c>
      <c r="L69" s="10"/>
      <c r="M69" s="10">
        <f t="shared" ca="1" si="1"/>
        <v>12</v>
      </c>
      <c r="N69" s="10" t="str">
        <f t="shared" ca="1" si="2"/>
        <v>Low Engagement</v>
      </c>
    </row>
    <row r="70" spans="2:14" x14ac:dyDescent="0.25">
      <c r="B70" s="9" t="s">
        <v>81</v>
      </c>
      <c r="C70" s="9" t="s">
        <v>82</v>
      </c>
      <c r="D70" s="9">
        <v>53</v>
      </c>
      <c r="E70" s="9" t="s">
        <v>12</v>
      </c>
      <c r="F70" s="9" t="s">
        <v>41</v>
      </c>
      <c r="G70" s="11">
        <v>45286</v>
      </c>
      <c r="H70" s="11">
        <v>45372</v>
      </c>
      <c r="I70" s="9">
        <v>1800</v>
      </c>
      <c r="J70" s="9">
        <v>17</v>
      </c>
      <c r="K70" s="9" t="s">
        <v>35</v>
      </c>
      <c r="L70" s="9" t="s">
        <v>83</v>
      </c>
      <c r="M70" s="9">
        <f t="shared" ca="1" si="1"/>
        <v>17</v>
      </c>
      <c r="N70" s="9" t="str">
        <f t="shared" ca="1" si="2"/>
        <v/>
      </c>
    </row>
    <row r="71" spans="2:14" x14ac:dyDescent="0.25">
      <c r="B71" s="10" t="s">
        <v>84</v>
      </c>
      <c r="C71" s="10" t="s">
        <v>85</v>
      </c>
      <c r="D71" s="10">
        <v>42</v>
      </c>
      <c r="E71" s="10" t="s">
        <v>27</v>
      </c>
      <c r="F71" s="10" t="s">
        <v>22</v>
      </c>
      <c r="G71" s="12">
        <v>45702</v>
      </c>
      <c r="H71" s="12">
        <v>45727</v>
      </c>
      <c r="I71" s="10">
        <v>1200</v>
      </c>
      <c r="J71" s="10">
        <v>3</v>
      </c>
      <c r="K71" s="10" t="s">
        <v>67</v>
      </c>
      <c r="L71" s="10"/>
      <c r="M71" s="10">
        <f t="shared" ca="1" si="1"/>
        <v>3</v>
      </c>
      <c r="N71" s="10" t="str">
        <f t="shared" ca="1" si="2"/>
        <v/>
      </c>
    </row>
    <row r="72" spans="2:14" x14ac:dyDescent="0.25">
      <c r="B72" s="9" t="s">
        <v>86</v>
      </c>
      <c r="C72" s="9" t="s">
        <v>87</v>
      </c>
      <c r="D72" s="9">
        <v>24</v>
      </c>
      <c r="E72" s="9" t="s">
        <v>12</v>
      </c>
      <c r="F72" s="9" t="s">
        <v>31</v>
      </c>
      <c r="G72" s="11">
        <v>45698</v>
      </c>
      <c r="H72" s="11">
        <v>45726</v>
      </c>
      <c r="I72" s="9">
        <v>2500</v>
      </c>
      <c r="J72" s="9">
        <v>28</v>
      </c>
      <c r="K72" s="9" t="s">
        <v>35</v>
      </c>
      <c r="L72" s="9"/>
      <c r="M72" s="9">
        <f t="shared" ca="1" si="1"/>
        <v>3</v>
      </c>
      <c r="N72" s="9" t="str">
        <f t="shared" ca="1" si="2"/>
        <v/>
      </c>
    </row>
    <row r="73" spans="2:14" x14ac:dyDescent="0.25">
      <c r="B73" s="10" t="s">
        <v>88</v>
      </c>
      <c r="C73" s="10" t="s">
        <v>89</v>
      </c>
      <c r="D73" s="10">
        <v>53</v>
      </c>
      <c r="E73" s="10" t="s">
        <v>12</v>
      </c>
      <c r="F73" s="10" t="s">
        <v>22</v>
      </c>
      <c r="G73" s="12">
        <v>45614</v>
      </c>
      <c r="H73" s="12">
        <v>45645</v>
      </c>
      <c r="I73" s="10">
        <v>1200</v>
      </c>
      <c r="J73" s="10">
        <v>23</v>
      </c>
      <c r="K73" s="10" t="s">
        <v>18</v>
      </c>
      <c r="L73" s="10"/>
      <c r="M73" s="10">
        <f t="shared" ca="1" si="1"/>
        <v>6</v>
      </c>
      <c r="N73" s="10" t="str">
        <f t="shared" ca="1" si="2"/>
        <v/>
      </c>
    </row>
    <row r="74" spans="2:14" x14ac:dyDescent="0.25">
      <c r="B74" s="9" t="s">
        <v>90</v>
      </c>
      <c r="C74" s="9" t="s">
        <v>91</v>
      </c>
      <c r="D74" s="9">
        <v>29</v>
      </c>
      <c r="E74" s="9" t="s">
        <v>27</v>
      </c>
      <c r="F74" s="9" t="s">
        <v>31</v>
      </c>
      <c r="G74" s="11">
        <v>45401</v>
      </c>
      <c r="H74" s="11">
        <v>45408</v>
      </c>
      <c r="I74" s="9">
        <v>2500</v>
      </c>
      <c r="J74" s="9">
        <v>8</v>
      </c>
      <c r="K74" s="9" t="s">
        <v>23</v>
      </c>
      <c r="L74" s="9"/>
      <c r="M74" s="9">
        <f t="shared" ca="1" si="1"/>
        <v>13</v>
      </c>
      <c r="N74" s="9" t="str">
        <f t="shared" ca="1" si="2"/>
        <v/>
      </c>
    </row>
    <row r="75" spans="2:14" x14ac:dyDescent="0.25">
      <c r="B75" s="10" t="s">
        <v>92</v>
      </c>
      <c r="C75" s="10" t="s">
        <v>93</v>
      </c>
      <c r="D75" s="10">
        <v>31</v>
      </c>
      <c r="E75" s="10" t="s">
        <v>27</v>
      </c>
      <c r="F75" s="10" t="s">
        <v>31</v>
      </c>
      <c r="G75" s="12">
        <v>45667</v>
      </c>
      <c r="H75" s="12">
        <v>45745</v>
      </c>
      <c r="I75" s="10">
        <v>2500</v>
      </c>
      <c r="J75" s="10">
        <v>23</v>
      </c>
      <c r="K75" s="10" t="s">
        <v>42</v>
      </c>
      <c r="L75" s="10" t="s">
        <v>94</v>
      </c>
      <c r="M75" s="10">
        <f t="shared" ca="1" si="1"/>
        <v>4</v>
      </c>
      <c r="N75" s="10" t="str">
        <f t="shared" ca="1" si="2"/>
        <v/>
      </c>
    </row>
    <row r="76" spans="2:14" x14ac:dyDescent="0.25">
      <c r="B76" s="9" t="s">
        <v>95</v>
      </c>
      <c r="C76" s="9" t="s">
        <v>96</v>
      </c>
      <c r="D76" s="9">
        <v>52</v>
      </c>
      <c r="E76" s="9" t="s">
        <v>27</v>
      </c>
      <c r="F76" s="9" t="s">
        <v>13</v>
      </c>
      <c r="G76" s="11">
        <v>45088</v>
      </c>
      <c r="H76" s="11">
        <v>45656</v>
      </c>
      <c r="I76" s="9">
        <v>800</v>
      </c>
      <c r="J76" s="9">
        <v>9</v>
      </c>
      <c r="K76" s="9" t="s">
        <v>67</v>
      </c>
      <c r="L76" s="9" t="s">
        <v>97</v>
      </c>
      <c r="M76" s="9">
        <f t="shared" ca="1" si="1"/>
        <v>24</v>
      </c>
      <c r="N76" s="9" t="str">
        <f t="shared" ca="1" si="2"/>
        <v/>
      </c>
    </row>
    <row r="77" spans="2:14" x14ac:dyDescent="0.25">
      <c r="B77" s="10" t="s">
        <v>98</v>
      </c>
      <c r="C77" s="10" t="s">
        <v>99</v>
      </c>
      <c r="D77" s="10">
        <v>20</v>
      </c>
      <c r="E77" s="10" t="s">
        <v>12</v>
      </c>
      <c r="F77" s="10" t="s">
        <v>22</v>
      </c>
      <c r="G77" s="12">
        <v>45391</v>
      </c>
      <c r="H77" s="12">
        <v>45604</v>
      </c>
      <c r="I77" s="10">
        <v>1200</v>
      </c>
      <c r="J77" s="10">
        <v>2</v>
      </c>
      <c r="K77" s="10" t="s">
        <v>35</v>
      </c>
      <c r="L77" s="10"/>
      <c r="M77" s="10">
        <f t="shared" ca="1" si="1"/>
        <v>14</v>
      </c>
      <c r="N77" s="10" t="str">
        <f t="shared" ca="1" si="2"/>
        <v>Low Engagement</v>
      </c>
    </row>
    <row r="78" spans="2:14" x14ac:dyDescent="0.25">
      <c r="B78" s="9" t="s">
        <v>100</v>
      </c>
      <c r="C78" s="9" t="s">
        <v>101</v>
      </c>
      <c r="D78" s="9">
        <v>22</v>
      </c>
      <c r="E78" s="9" t="s">
        <v>12</v>
      </c>
      <c r="F78" s="9" t="s">
        <v>13</v>
      </c>
      <c r="G78" s="11">
        <v>45699</v>
      </c>
      <c r="H78" s="11">
        <v>45740</v>
      </c>
      <c r="I78" s="9">
        <v>800</v>
      </c>
      <c r="J78" s="9">
        <v>30</v>
      </c>
      <c r="K78" s="9" t="s">
        <v>35</v>
      </c>
      <c r="L78" s="9"/>
      <c r="M78" s="9">
        <f t="shared" ca="1" si="1"/>
        <v>3</v>
      </c>
      <c r="N78" s="9" t="str">
        <f t="shared" ca="1" si="2"/>
        <v/>
      </c>
    </row>
    <row r="79" spans="2:14" x14ac:dyDescent="0.25">
      <c r="B79" s="10" t="s">
        <v>102</v>
      </c>
      <c r="C79" s="10" t="s">
        <v>103</v>
      </c>
      <c r="D79" s="10">
        <v>23</v>
      </c>
      <c r="E79" s="10" t="s">
        <v>12</v>
      </c>
      <c r="F79" s="10" t="s">
        <v>41</v>
      </c>
      <c r="G79" s="12">
        <v>45588</v>
      </c>
      <c r="H79" s="12">
        <v>45721</v>
      </c>
      <c r="I79" s="10">
        <v>1800</v>
      </c>
      <c r="J79" s="10">
        <v>23</v>
      </c>
      <c r="K79" s="10" t="s">
        <v>18</v>
      </c>
      <c r="L79" s="10" t="s">
        <v>104</v>
      </c>
      <c r="M79" s="10">
        <f t="shared" ca="1" si="1"/>
        <v>7</v>
      </c>
      <c r="N79" s="10" t="str">
        <f t="shared" ca="1" si="2"/>
        <v/>
      </c>
    </row>
    <row r="80" spans="2:14" x14ac:dyDescent="0.25">
      <c r="B80" s="9" t="s">
        <v>105</v>
      </c>
      <c r="C80" s="9" t="s">
        <v>106</v>
      </c>
      <c r="D80" s="9">
        <v>27</v>
      </c>
      <c r="E80" s="9" t="s">
        <v>27</v>
      </c>
      <c r="F80" s="9" t="s">
        <v>22</v>
      </c>
      <c r="G80" s="11">
        <v>45312</v>
      </c>
      <c r="H80" s="11">
        <v>45652</v>
      </c>
      <c r="I80" s="9">
        <v>1200</v>
      </c>
      <c r="J80" s="9">
        <v>27</v>
      </c>
      <c r="K80" s="9" t="s">
        <v>18</v>
      </c>
      <c r="L80" s="9"/>
      <c r="M80" s="9">
        <f t="shared" ca="1" si="1"/>
        <v>16</v>
      </c>
      <c r="N80" s="9" t="str">
        <f t="shared" ca="1" si="2"/>
        <v/>
      </c>
    </row>
  </sheetData>
  <conditionalFormatting sqref="C6">
    <cfRule type="expression" dxfId="3" priority="10">
      <formula>$J7&lt;8</formula>
    </cfRule>
  </conditionalFormatting>
  <conditionalFormatting sqref="C7:C41">
    <cfRule type="expression" dxfId="2" priority="5">
      <formula>AND($J7&lt;8, $M7&gt;=6)</formula>
    </cfRule>
  </conditionalFormatting>
  <conditionalFormatting sqref="C45">
    <cfRule type="expression" dxfId="1" priority="4">
      <formula>$J46&lt;8</formula>
    </cfRule>
  </conditionalFormatting>
  <conditionalFormatting sqref="C46:C80">
    <cfRule type="expression" dxfId="0" priority="3">
      <formula>AND($J46&lt;8, $M46&gt;=6)</formula>
    </cfRule>
  </conditionalFormatting>
  <conditionalFormatting sqref="N45:N80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ACD3A-F999-47F0-9976-8F4D4A31C0FA}">
  <dimension ref="A1:J28"/>
  <sheetViews>
    <sheetView workbookViewId="0">
      <selection activeCell="B5" sqref="B5"/>
    </sheetView>
  </sheetViews>
  <sheetFormatPr defaultRowHeight="15" x14ac:dyDescent="0.25"/>
  <cols>
    <col min="1" max="1" width="4.140625" bestFit="1" customWidth="1"/>
    <col min="2" max="2" width="13.140625" bestFit="1" customWidth="1"/>
    <col min="3" max="3" width="24.28515625" bestFit="1" customWidth="1"/>
    <col min="4" max="5" width="12" bestFit="1" customWidth="1"/>
    <col min="6" max="6" width="8.85546875" bestFit="1" customWidth="1"/>
    <col min="7" max="7" width="12" bestFit="1" customWidth="1"/>
    <col min="8" max="8" width="7.5703125" bestFit="1" customWidth="1"/>
    <col min="9" max="9" width="6.85546875" bestFit="1" customWidth="1"/>
    <col min="10" max="10" width="24.28515625" bestFit="1" customWidth="1"/>
    <col min="11" max="11" width="16.28515625" bestFit="1" customWidth="1"/>
    <col min="12" max="13" width="12" bestFit="1" customWidth="1"/>
    <col min="14" max="14" width="8.85546875" bestFit="1" customWidth="1"/>
    <col min="15" max="15" width="12" bestFit="1" customWidth="1"/>
    <col min="16" max="16" width="19.42578125" bestFit="1" customWidth="1"/>
    <col min="17" max="17" width="16.85546875" bestFit="1" customWidth="1"/>
    <col min="18" max="18" width="20" bestFit="1" customWidth="1"/>
    <col min="19" max="19" width="13.85546875" bestFit="1" customWidth="1"/>
    <col min="20" max="20" width="17" bestFit="1" customWidth="1"/>
    <col min="21" max="21" width="14" bestFit="1" customWidth="1"/>
    <col min="22" max="22" width="17.28515625" bestFit="1" customWidth="1"/>
    <col min="23" max="23" width="10.28515625" bestFit="1" customWidth="1"/>
    <col min="24" max="25" width="13.42578125" bestFit="1" customWidth="1"/>
    <col min="26" max="26" width="16.5703125" bestFit="1" customWidth="1"/>
    <col min="27" max="27" width="15.7109375" bestFit="1" customWidth="1"/>
    <col min="28" max="28" width="18.85546875" bestFit="1" customWidth="1"/>
    <col min="29" max="29" width="16.140625" bestFit="1" customWidth="1"/>
    <col min="30" max="30" width="19.28515625" bestFit="1" customWidth="1"/>
    <col min="31" max="31" width="14" bestFit="1" customWidth="1"/>
    <col min="32" max="32" width="17.28515625" bestFit="1" customWidth="1"/>
    <col min="33" max="33" width="14.140625" bestFit="1" customWidth="1"/>
    <col min="34" max="34" width="17.42578125" bestFit="1" customWidth="1"/>
    <col min="35" max="35" width="11" bestFit="1" customWidth="1"/>
    <col min="36" max="36" width="14.140625" bestFit="1" customWidth="1"/>
    <col min="37" max="37" width="13" bestFit="1" customWidth="1"/>
    <col min="38" max="38" width="16.140625" bestFit="1" customWidth="1"/>
    <col min="39" max="39" width="14.42578125" bestFit="1" customWidth="1"/>
    <col min="40" max="40" width="17.7109375" bestFit="1" customWidth="1"/>
    <col min="41" max="41" width="14.7109375" bestFit="1" customWidth="1"/>
    <col min="42" max="42" width="18" bestFit="1" customWidth="1"/>
    <col min="43" max="43" width="16.5703125" bestFit="1" customWidth="1"/>
    <col min="44" max="44" width="19.7109375" bestFit="1" customWidth="1"/>
    <col min="45" max="45" width="16.85546875" bestFit="1" customWidth="1"/>
    <col min="46" max="46" width="20" bestFit="1" customWidth="1"/>
    <col min="47" max="47" width="16" bestFit="1" customWidth="1"/>
    <col min="48" max="48" width="19.140625" bestFit="1" customWidth="1"/>
    <col min="49" max="49" width="13.5703125" bestFit="1" customWidth="1"/>
    <col min="50" max="50" width="16.7109375" bestFit="1" customWidth="1"/>
    <col min="51" max="51" width="13.140625" bestFit="1" customWidth="1"/>
    <col min="52" max="52" width="16.28515625" bestFit="1" customWidth="1"/>
    <col min="53" max="53" width="13.85546875" bestFit="1" customWidth="1"/>
    <col min="54" max="54" width="17" bestFit="1" customWidth="1"/>
    <col min="55" max="55" width="18" bestFit="1" customWidth="1"/>
    <col min="56" max="56" width="21.140625" bestFit="1" customWidth="1"/>
    <col min="57" max="57" width="11.42578125" bestFit="1" customWidth="1"/>
    <col min="58" max="58" width="14.5703125" bestFit="1" customWidth="1"/>
    <col min="59" max="59" width="14.28515625" bestFit="1" customWidth="1"/>
    <col min="60" max="60" width="17.5703125" bestFit="1" customWidth="1"/>
    <col min="61" max="61" width="13" bestFit="1" customWidth="1"/>
    <col min="62" max="62" width="16.140625" bestFit="1" customWidth="1"/>
    <col min="63" max="63" width="14" bestFit="1" customWidth="1"/>
    <col min="64" max="64" width="17.28515625" bestFit="1" customWidth="1"/>
    <col min="65" max="65" width="13.28515625" bestFit="1" customWidth="1"/>
    <col min="66" max="66" width="16.42578125" bestFit="1" customWidth="1"/>
    <col min="67" max="67" width="13.140625" bestFit="1" customWidth="1"/>
    <col min="68" max="68" width="16.28515625" bestFit="1" customWidth="1"/>
    <col min="69" max="69" width="12.28515625" bestFit="1" customWidth="1"/>
    <col min="70" max="70" width="15.42578125" bestFit="1" customWidth="1"/>
    <col min="71" max="71" width="11.28515625" bestFit="1" customWidth="1"/>
    <col min="72" max="72" width="14.42578125" bestFit="1" customWidth="1"/>
    <col min="73" max="73" width="10.7109375" bestFit="1" customWidth="1"/>
    <col min="74" max="74" width="13.85546875" bestFit="1" customWidth="1"/>
    <col min="75" max="75" width="15.85546875" bestFit="1" customWidth="1"/>
    <col min="76" max="76" width="19" bestFit="1" customWidth="1"/>
    <col min="77" max="77" width="11.7109375" bestFit="1" customWidth="1"/>
    <col min="78" max="78" width="14.85546875" bestFit="1" customWidth="1"/>
    <col min="79" max="79" width="12.140625" bestFit="1" customWidth="1"/>
    <col min="80" max="80" width="15.28515625" bestFit="1" customWidth="1"/>
    <col min="81" max="81" width="12" bestFit="1" customWidth="1"/>
  </cols>
  <sheetData>
    <row r="1" spans="1:10" x14ac:dyDescent="0.25">
      <c r="A1" s="22">
        <v>5</v>
      </c>
      <c r="B1" s="23" t="s">
        <v>147</v>
      </c>
    </row>
    <row r="2" spans="1:10" x14ac:dyDescent="0.25">
      <c r="A2" s="14"/>
      <c r="B2" t="s">
        <v>142</v>
      </c>
    </row>
    <row r="3" spans="1:10" x14ac:dyDescent="0.25">
      <c r="A3" s="14"/>
      <c r="B3" t="s">
        <v>143</v>
      </c>
    </row>
    <row r="4" spans="1:10" x14ac:dyDescent="0.25">
      <c r="A4" s="14"/>
    </row>
    <row r="5" spans="1:10" x14ac:dyDescent="0.25">
      <c r="A5" s="29" t="s">
        <v>112</v>
      </c>
      <c r="B5" s="28" t="s">
        <v>144</v>
      </c>
    </row>
    <row r="6" spans="1:10" x14ac:dyDescent="0.25">
      <c r="A6" s="14"/>
    </row>
    <row r="7" spans="1:10" x14ac:dyDescent="0.25">
      <c r="B7" s="16" t="s">
        <v>149</v>
      </c>
      <c r="C7" s="16" t="s">
        <v>148</v>
      </c>
    </row>
    <row r="8" spans="1:10" x14ac:dyDescent="0.25">
      <c r="B8" s="16" t="s">
        <v>122</v>
      </c>
      <c r="C8" t="s">
        <v>13</v>
      </c>
      <c r="D8" t="s">
        <v>31</v>
      </c>
      <c r="E8" t="s">
        <v>41</v>
      </c>
      <c r="F8" t="s">
        <v>22</v>
      </c>
      <c r="G8" t="s">
        <v>123</v>
      </c>
    </row>
    <row r="9" spans="1:10" x14ac:dyDescent="0.25">
      <c r="B9" s="17" t="s">
        <v>14</v>
      </c>
      <c r="C9">
        <v>1</v>
      </c>
      <c r="D9">
        <v>1</v>
      </c>
      <c r="E9">
        <v>1</v>
      </c>
      <c r="F9">
        <v>2</v>
      </c>
      <c r="G9">
        <v>5</v>
      </c>
    </row>
    <row r="10" spans="1:10" x14ac:dyDescent="0.25">
      <c r="B10" s="17" t="s">
        <v>67</v>
      </c>
      <c r="C10">
        <v>1</v>
      </c>
      <c r="D10">
        <v>1</v>
      </c>
      <c r="E10">
        <v>1</v>
      </c>
      <c r="F10">
        <v>1</v>
      </c>
      <c r="G10">
        <v>4</v>
      </c>
    </row>
    <row r="11" spans="1:10" x14ac:dyDescent="0.25">
      <c r="B11" s="17" t="s">
        <v>23</v>
      </c>
      <c r="C11">
        <v>1</v>
      </c>
      <c r="D11">
        <v>1</v>
      </c>
      <c r="F11">
        <v>3</v>
      </c>
      <c r="G11">
        <v>5</v>
      </c>
    </row>
    <row r="12" spans="1:10" x14ac:dyDescent="0.25">
      <c r="B12" s="17" t="s">
        <v>42</v>
      </c>
      <c r="C12">
        <v>1</v>
      </c>
      <c r="D12">
        <v>2</v>
      </c>
      <c r="E12">
        <v>2</v>
      </c>
      <c r="F12">
        <v>1</v>
      </c>
      <c r="G12">
        <v>6</v>
      </c>
      <c r="J12" s="13" t="s">
        <v>151</v>
      </c>
    </row>
    <row r="13" spans="1:10" x14ac:dyDescent="0.25">
      <c r="B13" s="17" t="s">
        <v>35</v>
      </c>
      <c r="C13">
        <v>3</v>
      </c>
      <c r="D13">
        <v>2</v>
      </c>
      <c r="E13">
        <v>2</v>
      </c>
      <c r="F13">
        <v>3</v>
      </c>
      <c r="G13">
        <v>10</v>
      </c>
    </row>
    <row r="14" spans="1:10" x14ac:dyDescent="0.25">
      <c r="B14" s="17" t="s">
        <v>18</v>
      </c>
      <c r="C14">
        <v>2</v>
      </c>
      <c r="E14">
        <v>1</v>
      </c>
      <c r="F14">
        <v>2</v>
      </c>
      <c r="G14">
        <v>5</v>
      </c>
    </row>
    <row r="15" spans="1:10" x14ac:dyDescent="0.25">
      <c r="B15" s="17" t="s">
        <v>123</v>
      </c>
      <c r="C15">
        <v>9</v>
      </c>
      <c r="D15">
        <v>7</v>
      </c>
      <c r="E15">
        <v>7</v>
      </c>
      <c r="F15">
        <v>12</v>
      </c>
      <c r="G15">
        <v>35</v>
      </c>
    </row>
    <row r="17" spans="1:3" x14ac:dyDescent="0.25">
      <c r="A17" s="28" t="s">
        <v>113</v>
      </c>
      <c r="B17" s="28" t="s">
        <v>145</v>
      </c>
    </row>
    <row r="19" spans="1:3" x14ac:dyDescent="0.25">
      <c r="B19" s="16" t="s">
        <v>122</v>
      </c>
      <c r="C19" t="s">
        <v>150</v>
      </c>
    </row>
    <row r="20" spans="1:3" x14ac:dyDescent="0.25">
      <c r="B20" s="17" t="s">
        <v>13</v>
      </c>
      <c r="C20">
        <v>9066.6666666666661</v>
      </c>
    </row>
    <row r="21" spans="1:3" x14ac:dyDescent="0.25">
      <c r="B21" s="17" t="s">
        <v>31</v>
      </c>
      <c r="C21">
        <v>24285.714285714286</v>
      </c>
    </row>
    <row r="22" spans="1:3" x14ac:dyDescent="0.25">
      <c r="B22" s="17" t="s">
        <v>41</v>
      </c>
      <c r="C22">
        <v>22371.428571428572</v>
      </c>
    </row>
    <row r="23" spans="1:3" x14ac:dyDescent="0.25">
      <c r="B23" s="17" t="s">
        <v>22</v>
      </c>
      <c r="C23">
        <v>17000</v>
      </c>
    </row>
    <row r="24" spans="1:3" x14ac:dyDescent="0.25">
      <c r="B24" s="17" t="s">
        <v>123</v>
      </c>
      <c r="C24">
        <v>17491.428571428572</v>
      </c>
    </row>
    <row r="26" spans="1:3" x14ac:dyDescent="0.25">
      <c r="A26" s="28" t="s">
        <v>135</v>
      </c>
      <c r="B26" s="28" t="s">
        <v>146</v>
      </c>
    </row>
    <row r="28" spans="1:3" x14ac:dyDescent="0.25">
      <c r="B28" s="27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2F3A-B805-4E0C-B890-145F019AE0BC}">
  <dimension ref="A1:M62"/>
  <sheetViews>
    <sheetView tabSelected="1" workbookViewId="0"/>
  </sheetViews>
  <sheetFormatPr defaultRowHeight="15" x14ac:dyDescent="0.25"/>
  <cols>
    <col min="1" max="1" width="3.5703125" bestFit="1" customWidth="1"/>
    <col min="2" max="2" width="19.28515625" customWidth="1"/>
    <col min="3" max="3" width="16.28515625" bestFit="1" customWidth="1"/>
    <col min="4" max="4" width="5.5703125" bestFit="1" customWidth="1"/>
    <col min="5" max="5" width="11.28515625" bestFit="1" customWidth="1"/>
    <col min="6" max="6" width="18" bestFit="1" customWidth="1"/>
    <col min="7" max="7" width="10.5703125" bestFit="1" customWidth="1"/>
    <col min="8" max="8" width="12.42578125" bestFit="1" customWidth="1"/>
    <col min="9" max="9" width="12.85546875" bestFit="1" customWidth="1"/>
    <col min="10" max="10" width="15.5703125" bestFit="1" customWidth="1"/>
    <col min="11" max="11" width="10.5703125" bestFit="1" customWidth="1"/>
    <col min="12" max="12" width="19" bestFit="1" customWidth="1"/>
    <col min="13" max="13" width="11" bestFit="1" customWidth="1"/>
    <col min="14" max="15" width="10.28515625" bestFit="1" customWidth="1"/>
    <col min="16" max="16" width="13.42578125" bestFit="1" customWidth="1"/>
    <col min="17" max="18" width="7.5703125" bestFit="1" customWidth="1"/>
    <col min="19" max="19" width="10.42578125" bestFit="1" customWidth="1"/>
    <col min="20" max="20" width="11.28515625" bestFit="1" customWidth="1"/>
  </cols>
  <sheetData>
    <row r="1" spans="1:5" x14ac:dyDescent="0.25">
      <c r="A1" s="23">
        <v>6</v>
      </c>
      <c r="B1" s="23" t="s">
        <v>152</v>
      </c>
    </row>
    <row r="2" spans="1:5" x14ac:dyDescent="0.25">
      <c r="A2" s="28" t="s">
        <v>111</v>
      </c>
      <c r="B2" s="28" t="s">
        <v>153</v>
      </c>
    </row>
    <row r="3" spans="1:5" x14ac:dyDescent="0.25">
      <c r="A3" s="15" t="s">
        <v>112</v>
      </c>
      <c r="B3" s="13" t="s">
        <v>157</v>
      </c>
    </row>
    <row r="5" spans="1:5" x14ac:dyDescent="0.25">
      <c r="B5" s="16" t="s">
        <v>158</v>
      </c>
      <c r="C5" s="16" t="s">
        <v>148</v>
      </c>
    </row>
    <row r="6" spans="1:5" x14ac:dyDescent="0.25">
      <c r="B6" s="16" t="s">
        <v>122</v>
      </c>
      <c r="C6" t="s">
        <v>27</v>
      </c>
      <c r="D6" t="s">
        <v>12</v>
      </c>
      <c r="E6" t="s">
        <v>123</v>
      </c>
    </row>
    <row r="7" spans="1:5" x14ac:dyDescent="0.25">
      <c r="B7" s="17" t="s">
        <v>14</v>
      </c>
      <c r="C7" s="30">
        <v>3</v>
      </c>
      <c r="D7" s="30">
        <v>2</v>
      </c>
      <c r="E7" s="30">
        <v>5</v>
      </c>
    </row>
    <row r="8" spans="1:5" x14ac:dyDescent="0.25">
      <c r="B8" s="17" t="s">
        <v>67</v>
      </c>
      <c r="C8" s="30">
        <v>3</v>
      </c>
      <c r="D8" s="30">
        <v>1</v>
      </c>
      <c r="E8" s="30">
        <v>4</v>
      </c>
    </row>
    <row r="9" spans="1:5" x14ac:dyDescent="0.25">
      <c r="B9" s="17" t="s">
        <v>23</v>
      </c>
      <c r="C9" s="30">
        <v>3</v>
      </c>
      <c r="D9" s="30">
        <v>2</v>
      </c>
      <c r="E9" s="30">
        <v>5</v>
      </c>
    </row>
    <row r="10" spans="1:5" x14ac:dyDescent="0.25">
      <c r="B10" s="17" t="s">
        <v>42</v>
      </c>
      <c r="C10" s="30">
        <v>2</v>
      </c>
      <c r="D10" s="30">
        <v>4</v>
      </c>
      <c r="E10" s="30">
        <v>6</v>
      </c>
    </row>
    <row r="11" spans="1:5" x14ac:dyDescent="0.25">
      <c r="B11" s="17" t="s">
        <v>35</v>
      </c>
      <c r="C11" s="30">
        <v>2</v>
      </c>
      <c r="D11" s="30">
        <v>8</v>
      </c>
      <c r="E11" s="30">
        <v>10</v>
      </c>
    </row>
    <row r="12" spans="1:5" x14ac:dyDescent="0.25">
      <c r="B12" s="17" t="s">
        <v>18</v>
      </c>
      <c r="C12" s="30">
        <v>2</v>
      </c>
      <c r="D12" s="30">
        <v>3</v>
      </c>
      <c r="E12" s="30">
        <v>5</v>
      </c>
    </row>
    <row r="13" spans="1:5" x14ac:dyDescent="0.25">
      <c r="B13" s="17" t="s">
        <v>123</v>
      </c>
      <c r="C13" s="30">
        <v>15</v>
      </c>
      <c r="D13" s="30">
        <v>20</v>
      </c>
      <c r="E13" s="30">
        <v>35</v>
      </c>
    </row>
    <row r="15" spans="1:5" x14ac:dyDescent="0.25">
      <c r="A15" s="13" t="s">
        <v>113</v>
      </c>
      <c r="B15" t="s">
        <v>154</v>
      </c>
    </row>
    <row r="16" spans="1:5" x14ac:dyDescent="0.25">
      <c r="B16" s="13" t="s">
        <v>159</v>
      </c>
    </row>
    <row r="17" spans="2:13" x14ac:dyDescent="0.25">
      <c r="B17" t="s">
        <v>155</v>
      </c>
    </row>
    <row r="18" spans="2:13" x14ac:dyDescent="0.25">
      <c r="B18" s="13" t="s">
        <v>156</v>
      </c>
    </row>
    <row r="20" spans="2:13" x14ac:dyDescent="0.25">
      <c r="B20" s="8"/>
      <c r="C20" s="8" t="s">
        <v>0</v>
      </c>
      <c r="D20" s="8" t="s">
        <v>1</v>
      </c>
      <c r="E20" s="8" t="s">
        <v>2</v>
      </c>
      <c r="F20" s="8" t="s">
        <v>3</v>
      </c>
      <c r="G20" s="8" t="s">
        <v>4</v>
      </c>
      <c r="H20" s="8" t="s">
        <v>5</v>
      </c>
      <c r="I20" s="8" t="s">
        <v>6</v>
      </c>
      <c r="J20" s="8" t="s">
        <v>7</v>
      </c>
      <c r="K20" s="8" t="s">
        <v>8</v>
      </c>
      <c r="L20" s="8" t="s">
        <v>9</v>
      </c>
      <c r="M20" s="8" t="s">
        <v>160</v>
      </c>
    </row>
    <row r="21" spans="2:13" x14ac:dyDescent="0.25">
      <c r="B21" s="9" t="s">
        <v>10</v>
      </c>
      <c r="C21" s="9" t="s">
        <v>11</v>
      </c>
      <c r="D21" s="9">
        <v>59</v>
      </c>
      <c r="E21" s="9" t="s">
        <v>12</v>
      </c>
      <c r="F21" s="9" t="s">
        <v>13</v>
      </c>
      <c r="G21" s="11">
        <v>45235</v>
      </c>
      <c r="H21" s="11">
        <v>45425</v>
      </c>
      <c r="I21" s="9">
        <v>800</v>
      </c>
      <c r="J21" s="9">
        <v>25</v>
      </c>
      <c r="K21" s="9" t="s">
        <v>14</v>
      </c>
      <c r="L21" s="9" t="s">
        <v>15</v>
      </c>
      <c r="M21" s="9" t="str">
        <f>IF(AND(D21&gt;18,D21&lt;30),"Youth",IF(AND(D21&gt;31,D21&lt;45),"Adult","Seniors"))</f>
        <v>Seniors</v>
      </c>
    </row>
    <row r="22" spans="2:13" x14ac:dyDescent="0.25">
      <c r="B22" s="10" t="s">
        <v>16</v>
      </c>
      <c r="C22" s="10" t="s">
        <v>17</v>
      </c>
      <c r="D22" s="10">
        <v>27</v>
      </c>
      <c r="E22" s="10" t="s">
        <v>12</v>
      </c>
      <c r="F22" s="10" t="s">
        <v>13</v>
      </c>
      <c r="G22" s="12">
        <v>45714</v>
      </c>
      <c r="H22" s="12">
        <v>45740</v>
      </c>
      <c r="I22" s="10">
        <v>800</v>
      </c>
      <c r="J22" s="10">
        <v>20</v>
      </c>
      <c r="K22" s="10" t="s">
        <v>18</v>
      </c>
      <c r="L22" s="10" t="s">
        <v>19</v>
      </c>
      <c r="M22" s="10" t="str">
        <f t="shared" ref="M22:M55" si="0">IF(AND(D22&gt;18,D22&lt;30),"Youth",IF(AND(D22&gt;31,D22&lt;45),"Adult","Seniors"))</f>
        <v>Youth</v>
      </c>
    </row>
    <row r="23" spans="2:13" x14ac:dyDescent="0.25">
      <c r="B23" s="9" t="s">
        <v>20</v>
      </c>
      <c r="C23" s="9" t="s">
        <v>21</v>
      </c>
      <c r="D23" s="9">
        <v>24</v>
      </c>
      <c r="E23" s="9" t="s">
        <v>12</v>
      </c>
      <c r="F23" s="9" t="s">
        <v>22</v>
      </c>
      <c r="G23" s="11">
        <v>45191</v>
      </c>
      <c r="H23" s="11">
        <v>45371</v>
      </c>
      <c r="I23" s="9">
        <v>1200</v>
      </c>
      <c r="J23" s="9">
        <v>18</v>
      </c>
      <c r="K23" s="9" t="s">
        <v>23</v>
      </c>
      <c r="L23" s="9" t="s">
        <v>24</v>
      </c>
      <c r="M23" s="9" t="str">
        <f t="shared" si="0"/>
        <v>Youth</v>
      </c>
    </row>
    <row r="24" spans="2:13" x14ac:dyDescent="0.25">
      <c r="B24" s="10" t="s">
        <v>25</v>
      </c>
      <c r="C24" s="10" t="s">
        <v>26</v>
      </c>
      <c r="D24" s="10">
        <v>31</v>
      </c>
      <c r="E24" s="10" t="s">
        <v>27</v>
      </c>
      <c r="F24" s="10" t="s">
        <v>22</v>
      </c>
      <c r="G24" s="12">
        <v>45479</v>
      </c>
      <c r="H24" s="12">
        <v>45587</v>
      </c>
      <c r="I24" s="10">
        <v>1200</v>
      </c>
      <c r="J24" s="10">
        <v>16</v>
      </c>
      <c r="K24" s="10" t="s">
        <v>23</v>
      </c>
      <c r="L24" s="10" t="s">
        <v>28</v>
      </c>
      <c r="M24" s="10" t="str">
        <f t="shared" si="0"/>
        <v>Seniors</v>
      </c>
    </row>
    <row r="25" spans="2:13" x14ac:dyDescent="0.25">
      <c r="B25" s="9" t="s">
        <v>29</v>
      </c>
      <c r="C25" s="9" t="s">
        <v>30</v>
      </c>
      <c r="D25" s="9">
        <v>19</v>
      </c>
      <c r="E25" s="9" t="s">
        <v>12</v>
      </c>
      <c r="F25" s="9" t="s">
        <v>31</v>
      </c>
      <c r="G25" s="11">
        <v>45286</v>
      </c>
      <c r="H25" s="11">
        <v>45501</v>
      </c>
      <c r="I25" s="9">
        <v>2500</v>
      </c>
      <c r="J25" s="9">
        <v>12</v>
      </c>
      <c r="K25" s="9" t="s">
        <v>14</v>
      </c>
      <c r="L25" s="9" t="s">
        <v>32</v>
      </c>
      <c r="M25" s="9" t="str">
        <f t="shared" si="0"/>
        <v>Youth</v>
      </c>
    </row>
    <row r="26" spans="2:13" x14ac:dyDescent="0.25">
      <c r="B26" s="10" t="s">
        <v>33</v>
      </c>
      <c r="C26" s="10" t="s">
        <v>34</v>
      </c>
      <c r="D26" s="10">
        <v>40</v>
      </c>
      <c r="E26" s="10" t="s">
        <v>12</v>
      </c>
      <c r="F26" s="10" t="s">
        <v>13</v>
      </c>
      <c r="G26" s="12">
        <v>45317</v>
      </c>
      <c r="H26" s="12">
        <v>45392</v>
      </c>
      <c r="I26" s="10">
        <v>800</v>
      </c>
      <c r="J26" s="10">
        <v>14</v>
      </c>
      <c r="K26" s="10" t="s">
        <v>35</v>
      </c>
      <c r="L26" s="10" t="s">
        <v>36</v>
      </c>
      <c r="M26" s="10" t="str">
        <f t="shared" si="0"/>
        <v>Adult</v>
      </c>
    </row>
    <row r="27" spans="2:13" x14ac:dyDescent="0.25">
      <c r="B27" s="9" t="s">
        <v>37</v>
      </c>
      <c r="C27" s="9" t="s">
        <v>38</v>
      </c>
      <c r="D27" s="9">
        <v>41</v>
      </c>
      <c r="E27" s="9" t="s">
        <v>27</v>
      </c>
      <c r="F27" s="9" t="s">
        <v>13</v>
      </c>
      <c r="G27" s="11">
        <v>45588</v>
      </c>
      <c r="H27" s="11">
        <v>45677</v>
      </c>
      <c r="I27" s="9">
        <v>800</v>
      </c>
      <c r="J27" s="9">
        <v>25</v>
      </c>
      <c r="K27" s="9" t="s">
        <v>18</v>
      </c>
      <c r="L27" s="9"/>
      <c r="M27" s="9" t="str">
        <f t="shared" si="0"/>
        <v>Adult</v>
      </c>
    </row>
    <row r="28" spans="2:13" x14ac:dyDescent="0.25">
      <c r="B28" s="10" t="s">
        <v>39</v>
      </c>
      <c r="C28" s="10" t="s">
        <v>40</v>
      </c>
      <c r="D28" s="10">
        <v>43</v>
      </c>
      <c r="E28" s="10" t="s">
        <v>12</v>
      </c>
      <c r="F28" s="10" t="s">
        <v>41</v>
      </c>
      <c r="G28" s="12">
        <v>45450</v>
      </c>
      <c r="H28" s="12">
        <v>45563</v>
      </c>
      <c r="I28" s="10">
        <v>1800</v>
      </c>
      <c r="J28" s="10">
        <v>28</v>
      </c>
      <c r="K28" s="10" t="s">
        <v>42</v>
      </c>
      <c r="L28" s="10"/>
      <c r="M28" s="10" t="str">
        <f t="shared" si="0"/>
        <v>Adult</v>
      </c>
    </row>
    <row r="29" spans="2:13" x14ac:dyDescent="0.25">
      <c r="B29" s="9" t="s">
        <v>43</v>
      </c>
      <c r="C29" s="9" t="s">
        <v>44</v>
      </c>
      <c r="D29" s="9">
        <v>42</v>
      </c>
      <c r="E29" s="9" t="s">
        <v>12</v>
      </c>
      <c r="F29" s="9" t="s">
        <v>13</v>
      </c>
      <c r="G29" s="11">
        <v>45569</v>
      </c>
      <c r="H29" s="11">
        <v>45582</v>
      </c>
      <c r="I29" s="9">
        <v>800</v>
      </c>
      <c r="J29" s="9">
        <v>3</v>
      </c>
      <c r="K29" s="9" t="s">
        <v>42</v>
      </c>
      <c r="L29" s="9" t="s">
        <v>45</v>
      </c>
      <c r="M29" s="9" t="str">
        <f t="shared" si="0"/>
        <v>Adult</v>
      </c>
    </row>
    <row r="30" spans="2:13" x14ac:dyDescent="0.25">
      <c r="B30" s="10" t="s">
        <v>46</v>
      </c>
      <c r="C30" s="10" t="s">
        <v>47</v>
      </c>
      <c r="D30" s="10">
        <v>37</v>
      </c>
      <c r="E30" s="10" t="s">
        <v>12</v>
      </c>
      <c r="F30" s="10" t="s">
        <v>22</v>
      </c>
      <c r="G30" s="12">
        <v>45202</v>
      </c>
      <c r="H30" s="12">
        <v>45280</v>
      </c>
      <c r="I30" s="10">
        <v>1200</v>
      </c>
      <c r="J30" s="10">
        <v>29</v>
      </c>
      <c r="K30" s="10" t="s">
        <v>35</v>
      </c>
      <c r="L30" s="10" t="s">
        <v>48</v>
      </c>
      <c r="M30" s="10" t="str">
        <f t="shared" si="0"/>
        <v>Adult</v>
      </c>
    </row>
    <row r="31" spans="2:13" x14ac:dyDescent="0.25">
      <c r="B31" s="9" t="s">
        <v>49</v>
      </c>
      <c r="C31" s="9" t="s">
        <v>50</v>
      </c>
      <c r="D31" s="9">
        <v>48</v>
      </c>
      <c r="E31" s="9" t="s">
        <v>27</v>
      </c>
      <c r="F31" s="9" t="s">
        <v>22</v>
      </c>
      <c r="G31" s="11">
        <v>45297</v>
      </c>
      <c r="H31" s="11">
        <v>45459</v>
      </c>
      <c r="I31" s="9">
        <v>1200</v>
      </c>
      <c r="J31" s="9">
        <v>13</v>
      </c>
      <c r="K31" s="9" t="s">
        <v>14</v>
      </c>
      <c r="L31" s="9" t="s">
        <v>51</v>
      </c>
      <c r="M31" s="9" t="str">
        <f t="shared" si="0"/>
        <v>Seniors</v>
      </c>
    </row>
    <row r="32" spans="2:13" x14ac:dyDescent="0.25">
      <c r="B32" s="10" t="s">
        <v>52</v>
      </c>
      <c r="C32" s="10" t="s">
        <v>53</v>
      </c>
      <c r="D32" s="10">
        <v>36</v>
      </c>
      <c r="E32" s="10" t="s">
        <v>12</v>
      </c>
      <c r="F32" s="10" t="s">
        <v>22</v>
      </c>
      <c r="G32" s="12">
        <v>45154</v>
      </c>
      <c r="H32" s="12">
        <v>45568</v>
      </c>
      <c r="I32" s="10">
        <v>1200</v>
      </c>
      <c r="J32" s="10">
        <v>19</v>
      </c>
      <c r="K32" s="10" t="s">
        <v>42</v>
      </c>
      <c r="L32" s="10" t="s">
        <v>54</v>
      </c>
      <c r="M32" s="10" t="str">
        <f t="shared" si="0"/>
        <v>Adult</v>
      </c>
    </row>
    <row r="33" spans="2:13" x14ac:dyDescent="0.25">
      <c r="B33" s="9" t="s">
        <v>55</v>
      </c>
      <c r="C33" s="9" t="s">
        <v>56</v>
      </c>
      <c r="D33" s="9">
        <v>48</v>
      </c>
      <c r="E33" s="9" t="s">
        <v>27</v>
      </c>
      <c r="F33" s="9" t="s">
        <v>41</v>
      </c>
      <c r="G33" s="11">
        <v>45556</v>
      </c>
      <c r="H33" s="11">
        <v>45641</v>
      </c>
      <c r="I33" s="9">
        <v>1800</v>
      </c>
      <c r="J33" s="9">
        <v>22</v>
      </c>
      <c r="K33" s="9" t="s">
        <v>42</v>
      </c>
      <c r="L33" s="9"/>
      <c r="M33" s="9" t="str">
        <f t="shared" si="0"/>
        <v>Seniors</v>
      </c>
    </row>
    <row r="34" spans="2:13" x14ac:dyDescent="0.25">
      <c r="B34" s="10" t="s">
        <v>57</v>
      </c>
      <c r="C34" s="10" t="s">
        <v>58</v>
      </c>
      <c r="D34" s="10">
        <v>39</v>
      </c>
      <c r="E34" s="10" t="s">
        <v>12</v>
      </c>
      <c r="F34" s="10" t="s">
        <v>22</v>
      </c>
      <c r="G34" s="12">
        <v>45065</v>
      </c>
      <c r="H34" s="12">
        <v>45242</v>
      </c>
      <c r="I34" s="10">
        <v>1200</v>
      </c>
      <c r="J34" s="10">
        <v>28</v>
      </c>
      <c r="K34" s="10" t="s">
        <v>35</v>
      </c>
      <c r="L34" s="10"/>
      <c r="M34" s="10" t="str">
        <f t="shared" si="0"/>
        <v>Adult</v>
      </c>
    </row>
    <row r="35" spans="2:13" x14ac:dyDescent="0.25">
      <c r="B35" s="9" t="s">
        <v>59</v>
      </c>
      <c r="C35" s="9" t="s">
        <v>60</v>
      </c>
      <c r="D35" s="9">
        <v>44</v>
      </c>
      <c r="E35" s="9" t="s">
        <v>27</v>
      </c>
      <c r="F35" s="9" t="s">
        <v>13</v>
      </c>
      <c r="G35" s="11">
        <v>45333</v>
      </c>
      <c r="H35" s="11">
        <v>45540</v>
      </c>
      <c r="I35" s="9">
        <v>800</v>
      </c>
      <c r="J35" s="9">
        <v>8</v>
      </c>
      <c r="K35" s="9" t="s">
        <v>23</v>
      </c>
      <c r="L35" s="9"/>
      <c r="M35" s="9" t="str">
        <f t="shared" si="0"/>
        <v>Adult</v>
      </c>
    </row>
    <row r="36" spans="2:13" x14ac:dyDescent="0.25">
      <c r="B36" s="10" t="s">
        <v>61</v>
      </c>
      <c r="C36" s="10" t="s">
        <v>62</v>
      </c>
      <c r="D36" s="10">
        <v>39</v>
      </c>
      <c r="E36" s="10" t="s">
        <v>12</v>
      </c>
      <c r="F36" s="10" t="s">
        <v>31</v>
      </c>
      <c r="G36" s="12">
        <v>45702</v>
      </c>
      <c r="H36" s="12">
        <v>45732</v>
      </c>
      <c r="I36" s="10">
        <v>2500</v>
      </c>
      <c r="J36" s="10">
        <v>14</v>
      </c>
      <c r="K36" s="10" t="s">
        <v>42</v>
      </c>
      <c r="L36" s="10"/>
      <c r="M36" s="10" t="str">
        <f t="shared" si="0"/>
        <v>Adult</v>
      </c>
    </row>
    <row r="37" spans="2:13" x14ac:dyDescent="0.25">
      <c r="B37" s="9" t="s">
        <v>63</v>
      </c>
      <c r="C37" s="9" t="s">
        <v>64</v>
      </c>
      <c r="D37" s="9">
        <v>35</v>
      </c>
      <c r="E37" s="9" t="s">
        <v>12</v>
      </c>
      <c r="F37" s="9" t="s">
        <v>22</v>
      </c>
      <c r="G37" s="11">
        <v>45329</v>
      </c>
      <c r="H37" s="11">
        <v>45685</v>
      </c>
      <c r="I37" s="9">
        <v>1200</v>
      </c>
      <c r="J37" s="9">
        <v>25</v>
      </c>
      <c r="K37" s="9" t="s">
        <v>23</v>
      </c>
      <c r="L37" s="9"/>
      <c r="M37" s="9" t="str">
        <f t="shared" si="0"/>
        <v>Adult</v>
      </c>
    </row>
    <row r="38" spans="2:13" x14ac:dyDescent="0.25">
      <c r="B38" s="10" t="s">
        <v>65</v>
      </c>
      <c r="C38" s="10" t="s">
        <v>66</v>
      </c>
      <c r="D38" s="10">
        <v>56</v>
      </c>
      <c r="E38" s="10" t="s">
        <v>27</v>
      </c>
      <c r="F38" s="10" t="s">
        <v>31</v>
      </c>
      <c r="G38" s="12">
        <v>45213</v>
      </c>
      <c r="H38" s="12">
        <v>45649</v>
      </c>
      <c r="I38" s="10">
        <v>2500</v>
      </c>
      <c r="J38" s="10">
        <v>13</v>
      </c>
      <c r="K38" s="10" t="s">
        <v>67</v>
      </c>
      <c r="L38" s="10"/>
      <c r="M38" s="10" t="str">
        <f t="shared" si="0"/>
        <v>Seniors</v>
      </c>
    </row>
    <row r="39" spans="2:13" x14ac:dyDescent="0.25">
      <c r="B39" s="9" t="s">
        <v>68</v>
      </c>
      <c r="C39" s="9" t="s">
        <v>69</v>
      </c>
      <c r="D39" s="9">
        <v>27</v>
      </c>
      <c r="E39" s="9" t="s">
        <v>27</v>
      </c>
      <c r="F39" s="9" t="s">
        <v>13</v>
      </c>
      <c r="G39" s="11">
        <v>45354</v>
      </c>
      <c r="H39" s="11">
        <v>45664</v>
      </c>
      <c r="I39" s="9">
        <v>800</v>
      </c>
      <c r="J39" s="9">
        <v>26</v>
      </c>
      <c r="K39" s="9" t="s">
        <v>35</v>
      </c>
      <c r="L39" s="9"/>
      <c r="M39" s="9" t="str">
        <f t="shared" si="0"/>
        <v>Youth</v>
      </c>
    </row>
    <row r="40" spans="2:13" x14ac:dyDescent="0.25">
      <c r="B40" s="10" t="s">
        <v>70</v>
      </c>
      <c r="C40" s="10" t="s">
        <v>71</v>
      </c>
      <c r="D40" s="10">
        <v>28</v>
      </c>
      <c r="E40" s="10" t="s">
        <v>12</v>
      </c>
      <c r="F40" s="10" t="s">
        <v>31</v>
      </c>
      <c r="G40" s="12">
        <v>45417</v>
      </c>
      <c r="H40" s="12">
        <v>45608</v>
      </c>
      <c r="I40" s="10">
        <v>2500</v>
      </c>
      <c r="J40" s="10">
        <v>21</v>
      </c>
      <c r="K40" s="10" t="s">
        <v>35</v>
      </c>
      <c r="L40" s="10" t="s">
        <v>72</v>
      </c>
      <c r="M40" s="10" t="str">
        <f t="shared" si="0"/>
        <v>Youth</v>
      </c>
    </row>
    <row r="41" spans="2:13" x14ac:dyDescent="0.25">
      <c r="B41" s="9" t="s">
        <v>73</v>
      </c>
      <c r="C41" s="9" t="s">
        <v>74</v>
      </c>
      <c r="D41" s="9">
        <v>57</v>
      </c>
      <c r="E41" s="9" t="s">
        <v>27</v>
      </c>
      <c r="F41" s="9" t="s">
        <v>41</v>
      </c>
      <c r="G41" s="11">
        <v>45146</v>
      </c>
      <c r="H41" s="11">
        <v>45674</v>
      </c>
      <c r="I41" s="9">
        <v>1800</v>
      </c>
      <c r="J41" s="9">
        <v>19</v>
      </c>
      <c r="K41" s="9" t="s">
        <v>35</v>
      </c>
      <c r="L41" s="9"/>
      <c r="M41" s="9" t="str">
        <f t="shared" si="0"/>
        <v>Seniors</v>
      </c>
    </row>
    <row r="42" spans="2:13" x14ac:dyDescent="0.25">
      <c r="B42" s="10" t="s">
        <v>75</v>
      </c>
      <c r="C42" s="10" t="s">
        <v>76</v>
      </c>
      <c r="D42" s="10">
        <v>26</v>
      </c>
      <c r="E42" s="10" t="s">
        <v>27</v>
      </c>
      <c r="F42" s="10" t="s">
        <v>41</v>
      </c>
      <c r="G42" s="12">
        <v>45320</v>
      </c>
      <c r="H42" s="12">
        <v>45616</v>
      </c>
      <c r="I42" s="10">
        <v>1800</v>
      </c>
      <c r="J42" s="10">
        <v>5</v>
      </c>
      <c r="K42" s="10" t="s">
        <v>14</v>
      </c>
      <c r="L42" s="10"/>
      <c r="M42" s="10" t="str">
        <f t="shared" si="0"/>
        <v>Youth</v>
      </c>
    </row>
    <row r="43" spans="2:13" x14ac:dyDescent="0.25">
      <c r="B43" s="9" t="s">
        <v>77</v>
      </c>
      <c r="C43" s="9" t="s">
        <v>78</v>
      </c>
      <c r="D43" s="9">
        <v>48</v>
      </c>
      <c r="E43" s="9" t="s">
        <v>12</v>
      </c>
      <c r="F43" s="9" t="s">
        <v>41</v>
      </c>
      <c r="G43" s="11">
        <v>45451</v>
      </c>
      <c r="H43" s="11">
        <v>45455</v>
      </c>
      <c r="I43" s="9">
        <v>1800</v>
      </c>
      <c r="J43" s="9">
        <v>18</v>
      </c>
      <c r="K43" s="9" t="s">
        <v>67</v>
      </c>
      <c r="L43" s="9"/>
      <c r="M43" s="9" t="str">
        <f t="shared" si="0"/>
        <v>Seniors</v>
      </c>
    </row>
    <row r="44" spans="2:13" x14ac:dyDescent="0.25">
      <c r="B44" s="10" t="s">
        <v>79</v>
      </c>
      <c r="C44" s="10" t="s">
        <v>80</v>
      </c>
      <c r="D44" s="10">
        <v>25</v>
      </c>
      <c r="E44" s="10" t="s">
        <v>27</v>
      </c>
      <c r="F44" s="10" t="s">
        <v>22</v>
      </c>
      <c r="G44" s="12">
        <v>45439</v>
      </c>
      <c r="H44" s="12">
        <v>45730</v>
      </c>
      <c r="I44" s="10">
        <v>1200</v>
      </c>
      <c r="J44" s="10">
        <v>6</v>
      </c>
      <c r="K44" s="10" t="s">
        <v>14</v>
      </c>
      <c r="L44" s="10"/>
      <c r="M44" s="10" t="str">
        <f t="shared" si="0"/>
        <v>Youth</v>
      </c>
    </row>
    <row r="45" spans="2:13" x14ac:dyDescent="0.25">
      <c r="B45" s="9" t="s">
        <v>81</v>
      </c>
      <c r="C45" s="9" t="s">
        <v>82</v>
      </c>
      <c r="D45" s="9">
        <v>53</v>
      </c>
      <c r="E45" s="9" t="s">
        <v>12</v>
      </c>
      <c r="F45" s="9" t="s">
        <v>41</v>
      </c>
      <c r="G45" s="11">
        <v>45286</v>
      </c>
      <c r="H45" s="11">
        <v>45372</v>
      </c>
      <c r="I45" s="9">
        <v>1800</v>
      </c>
      <c r="J45" s="9">
        <v>17</v>
      </c>
      <c r="K45" s="9" t="s">
        <v>35</v>
      </c>
      <c r="L45" s="9" t="s">
        <v>83</v>
      </c>
      <c r="M45" s="9" t="str">
        <f t="shared" si="0"/>
        <v>Seniors</v>
      </c>
    </row>
    <row r="46" spans="2:13" x14ac:dyDescent="0.25">
      <c r="B46" s="10" t="s">
        <v>84</v>
      </c>
      <c r="C46" s="10" t="s">
        <v>85</v>
      </c>
      <c r="D46" s="10">
        <v>42</v>
      </c>
      <c r="E46" s="10" t="s">
        <v>27</v>
      </c>
      <c r="F46" s="10" t="s">
        <v>22</v>
      </c>
      <c r="G46" s="12">
        <v>45702</v>
      </c>
      <c r="H46" s="12">
        <v>45727</v>
      </c>
      <c r="I46" s="10">
        <v>1200</v>
      </c>
      <c r="J46" s="10">
        <v>3</v>
      </c>
      <c r="K46" s="10" t="s">
        <v>67</v>
      </c>
      <c r="L46" s="10"/>
      <c r="M46" s="10" t="str">
        <f t="shared" si="0"/>
        <v>Adult</v>
      </c>
    </row>
    <row r="47" spans="2:13" x14ac:dyDescent="0.25">
      <c r="B47" s="9" t="s">
        <v>86</v>
      </c>
      <c r="C47" s="9" t="s">
        <v>87</v>
      </c>
      <c r="D47" s="9">
        <v>24</v>
      </c>
      <c r="E47" s="9" t="s">
        <v>12</v>
      </c>
      <c r="F47" s="9" t="s">
        <v>31</v>
      </c>
      <c r="G47" s="11">
        <v>45698</v>
      </c>
      <c r="H47" s="11">
        <v>45726</v>
      </c>
      <c r="I47" s="9">
        <v>2500</v>
      </c>
      <c r="J47" s="9">
        <v>28</v>
      </c>
      <c r="K47" s="9" t="s">
        <v>35</v>
      </c>
      <c r="L47" s="9"/>
      <c r="M47" s="9" t="str">
        <f t="shared" si="0"/>
        <v>Youth</v>
      </c>
    </row>
    <row r="48" spans="2:13" x14ac:dyDescent="0.25">
      <c r="B48" s="10" t="s">
        <v>88</v>
      </c>
      <c r="C48" s="10" t="s">
        <v>89</v>
      </c>
      <c r="D48" s="10">
        <v>53</v>
      </c>
      <c r="E48" s="10" t="s">
        <v>12</v>
      </c>
      <c r="F48" s="10" t="s">
        <v>22</v>
      </c>
      <c r="G48" s="12">
        <v>45614</v>
      </c>
      <c r="H48" s="12">
        <v>45645</v>
      </c>
      <c r="I48" s="10">
        <v>1200</v>
      </c>
      <c r="J48" s="10">
        <v>23</v>
      </c>
      <c r="K48" s="10" t="s">
        <v>18</v>
      </c>
      <c r="L48" s="10"/>
      <c r="M48" s="10" t="str">
        <f t="shared" si="0"/>
        <v>Seniors</v>
      </c>
    </row>
    <row r="49" spans="2:13" x14ac:dyDescent="0.25">
      <c r="B49" s="9" t="s">
        <v>90</v>
      </c>
      <c r="C49" s="9" t="s">
        <v>91</v>
      </c>
      <c r="D49" s="9">
        <v>29</v>
      </c>
      <c r="E49" s="9" t="s">
        <v>27</v>
      </c>
      <c r="F49" s="9" t="s">
        <v>31</v>
      </c>
      <c r="G49" s="11">
        <v>45401</v>
      </c>
      <c r="H49" s="11">
        <v>45408</v>
      </c>
      <c r="I49" s="9">
        <v>2500</v>
      </c>
      <c r="J49" s="9">
        <v>8</v>
      </c>
      <c r="K49" s="9" t="s">
        <v>23</v>
      </c>
      <c r="L49" s="9"/>
      <c r="M49" s="9" t="str">
        <f t="shared" si="0"/>
        <v>Youth</v>
      </c>
    </row>
    <row r="50" spans="2:13" x14ac:dyDescent="0.25">
      <c r="B50" s="10" t="s">
        <v>92</v>
      </c>
      <c r="C50" s="10" t="s">
        <v>93</v>
      </c>
      <c r="D50" s="10">
        <v>31</v>
      </c>
      <c r="E50" s="10" t="s">
        <v>27</v>
      </c>
      <c r="F50" s="10" t="s">
        <v>31</v>
      </c>
      <c r="G50" s="12">
        <v>45667</v>
      </c>
      <c r="H50" s="12">
        <v>45745</v>
      </c>
      <c r="I50" s="10">
        <v>2500</v>
      </c>
      <c r="J50" s="10">
        <v>23</v>
      </c>
      <c r="K50" s="10" t="s">
        <v>42</v>
      </c>
      <c r="L50" s="10" t="s">
        <v>94</v>
      </c>
      <c r="M50" s="10" t="str">
        <f t="shared" si="0"/>
        <v>Seniors</v>
      </c>
    </row>
    <row r="51" spans="2:13" x14ac:dyDescent="0.25">
      <c r="B51" s="9" t="s">
        <v>95</v>
      </c>
      <c r="C51" s="9" t="s">
        <v>96</v>
      </c>
      <c r="D51" s="9">
        <v>52</v>
      </c>
      <c r="E51" s="9" t="s">
        <v>27</v>
      </c>
      <c r="F51" s="9" t="s">
        <v>13</v>
      </c>
      <c r="G51" s="11">
        <v>45088</v>
      </c>
      <c r="H51" s="11">
        <v>45656</v>
      </c>
      <c r="I51" s="9">
        <v>800</v>
      </c>
      <c r="J51" s="9">
        <v>9</v>
      </c>
      <c r="K51" s="9" t="s">
        <v>67</v>
      </c>
      <c r="L51" s="9" t="s">
        <v>97</v>
      </c>
      <c r="M51" s="9" t="str">
        <f t="shared" si="0"/>
        <v>Seniors</v>
      </c>
    </row>
    <row r="52" spans="2:13" x14ac:dyDescent="0.25">
      <c r="B52" s="10" t="s">
        <v>98</v>
      </c>
      <c r="C52" s="10" t="s">
        <v>99</v>
      </c>
      <c r="D52" s="10">
        <v>20</v>
      </c>
      <c r="E52" s="10" t="s">
        <v>12</v>
      </c>
      <c r="F52" s="10" t="s">
        <v>22</v>
      </c>
      <c r="G52" s="12">
        <v>45391</v>
      </c>
      <c r="H52" s="12">
        <v>45604</v>
      </c>
      <c r="I52" s="10">
        <v>1200</v>
      </c>
      <c r="J52" s="10">
        <v>2</v>
      </c>
      <c r="K52" s="10" t="s">
        <v>35</v>
      </c>
      <c r="L52" s="10"/>
      <c r="M52" s="10" t="str">
        <f t="shared" si="0"/>
        <v>Youth</v>
      </c>
    </row>
    <row r="53" spans="2:13" x14ac:dyDescent="0.25">
      <c r="B53" s="9" t="s">
        <v>100</v>
      </c>
      <c r="C53" s="9" t="s">
        <v>101</v>
      </c>
      <c r="D53" s="9">
        <v>22</v>
      </c>
      <c r="E53" s="9" t="s">
        <v>12</v>
      </c>
      <c r="F53" s="9" t="s">
        <v>13</v>
      </c>
      <c r="G53" s="11">
        <v>45699</v>
      </c>
      <c r="H53" s="11">
        <v>45740</v>
      </c>
      <c r="I53" s="9">
        <v>800</v>
      </c>
      <c r="J53" s="9">
        <v>30</v>
      </c>
      <c r="K53" s="9" t="s">
        <v>35</v>
      </c>
      <c r="L53" s="9"/>
      <c r="M53" s="9" t="str">
        <f t="shared" si="0"/>
        <v>Youth</v>
      </c>
    </row>
    <row r="54" spans="2:13" x14ac:dyDescent="0.25">
      <c r="B54" s="10" t="s">
        <v>102</v>
      </c>
      <c r="C54" s="10" t="s">
        <v>103</v>
      </c>
      <c r="D54" s="10">
        <v>23</v>
      </c>
      <c r="E54" s="10" t="s">
        <v>12</v>
      </c>
      <c r="F54" s="10" t="s">
        <v>41</v>
      </c>
      <c r="G54" s="12">
        <v>45588</v>
      </c>
      <c r="H54" s="12">
        <v>45721</v>
      </c>
      <c r="I54" s="10">
        <v>1800</v>
      </c>
      <c r="J54" s="10">
        <v>23</v>
      </c>
      <c r="K54" s="10" t="s">
        <v>18</v>
      </c>
      <c r="L54" s="10" t="s">
        <v>104</v>
      </c>
      <c r="M54" s="10" t="str">
        <f t="shared" si="0"/>
        <v>Youth</v>
      </c>
    </row>
    <row r="55" spans="2:13" x14ac:dyDescent="0.25">
      <c r="B55" s="9" t="s">
        <v>105</v>
      </c>
      <c r="C55" s="9" t="s">
        <v>106</v>
      </c>
      <c r="D55" s="9">
        <v>27</v>
      </c>
      <c r="E55" s="9" t="s">
        <v>27</v>
      </c>
      <c r="F55" s="9" t="s">
        <v>22</v>
      </c>
      <c r="G55" s="11">
        <v>45312</v>
      </c>
      <c r="H55" s="11">
        <v>45652</v>
      </c>
      <c r="I55" s="9">
        <v>1200</v>
      </c>
      <c r="J55" s="9">
        <v>27</v>
      </c>
      <c r="K55" s="9" t="s">
        <v>18</v>
      </c>
      <c r="L55" s="9"/>
      <c r="M55" s="9" t="str">
        <f t="shared" si="0"/>
        <v>Youth</v>
      </c>
    </row>
    <row r="57" spans="2:13" x14ac:dyDescent="0.25">
      <c r="B57" s="16" t="s">
        <v>161</v>
      </c>
      <c r="C57" s="16" t="s">
        <v>148</v>
      </c>
    </row>
    <row r="58" spans="2:13" x14ac:dyDescent="0.25">
      <c r="B58" s="16" t="s">
        <v>122</v>
      </c>
      <c r="C58" t="s">
        <v>13</v>
      </c>
      <c r="D58" t="s">
        <v>31</v>
      </c>
      <c r="E58" t="s">
        <v>41</v>
      </c>
      <c r="F58" t="s">
        <v>22</v>
      </c>
      <c r="G58" t="s">
        <v>123</v>
      </c>
    </row>
    <row r="59" spans="2:13" x14ac:dyDescent="0.25">
      <c r="B59" s="17" t="s">
        <v>162</v>
      </c>
      <c r="C59">
        <v>4</v>
      </c>
      <c r="D59">
        <v>1</v>
      </c>
      <c r="E59">
        <v>1</v>
      </c>
      <c r="F59">
        <v>5</v>
      </c>
      <c r="G59">
        <v>11</v>
      </c>
    </row>
    <row r="60" spans="2:13" x14ac:dyDescent="0.25">
      <c r="B60" s="17" t="s">
        <v>163</v>
      </c>
      <c r="C60">
        <v>2</v>
      </c>
      <c r="D60">
        <v>2</v>
      </c>
      <c r="E60">
        <v>4</v>
      </c>
      <c r="F60">
        <v>3</v>
      </c>
      <c r="G60">
        <v>11</v>
      </c>
    </row>
    <row r="61" spans="2:13" x14ac:dyDescent="0.25">
      <c r="B61" s="17" t="s">
        <v>164</v>
      </c>
      <c r="C61">
        <v>3</v>
      </c>
      <c r="D61">
        <v>4</v>
      </c>
      <c r="E61">
        <v>2</v>
      </c>
      <c r="F61">
        <v>4</v>
      </c>
      <c r="G61">
        <v>13</v>
      </c>
    </row>
    <row r="62" spans="2:13" x14ac:dyDescent="0.25">
      <c r="B62" s="17" t="s">
        <v>123</v>
      </c>
      <c r="C62">
        <v>9</v>
      </c>
      <c r="D62">
        <v>7</v>
      </c>
      <c r="E62">
        <v>7</v>
      </c>
      <c r="F62">
        <v>12</v>
      </c>
      <c r="G6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Ques 1</vt:lpstr>
      <vt:lpstr>Ques 2</vt:lpstr>
      <vt:lpstr>Ques 3</vt:lpstr>
      <vt:lpstr>Ques 4</vt:lpstr>
      <vt:lpstr>Ques 5</vt:lpstr>
      <vt:lpstr>Ques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Riva prakash</cp:lastModifiedBy>
  <dcterms:created xsi:type="dcterms:W3CDTF">2025-04-06T20:54:03Z</dcterms:created>
  <dcterms:modified xsi:type="dcterms:W3CDTF">2025-06-03T15:53:27Z</dcterms:modified>
</cp:coreProperties>
</file>