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" sheetId="6" r:id="rId1"/>
    <sheet name="动态图表数据（隐藏）" sheetId="2" state="hidden" r:id="rId2"/>
  </sheets>
  <definedNames>
    <definedName name="_xlnm.Print_Titles" localSheetId="0">sheet!$3:$3</definedName>
    <definedName name="持续时间" localSheetId="0">里程碑_14[持续时间]</definedName>
    <definedName name="持续时间">#REF!</definedName>
    <definedName name="滚动增量" localSheetId="0">里程碑_14[项目]</definedName>
    <definedName name="滚动增量">#REF!</definedName>
    <definedName name="结束日期" localSheetId="0">sheet!#REF!</definedName>
    <definedName name="结束日期">#REF!</definedName>
    <definedName name="开始日期" localSheetId="0">sheet!#REF!</definedName>
    <definedName name="开始日期">#REF!</definedName>
    <definedName name="开始日期表" localSheetId="0">里程碑_14[开始日期]</definedName>
    <definedName name="开始日期表">#REF!</definedName>
    <definedName name="开始天数" localSheetId="0">#REF!</definedName>
    <definedName name="开始天数">#REF!</definedName>
    <definedName name="里程碑" localSheetId="0">#REF!</definedName>
    <definedName name="里程碑">#REF!</definedName>
  </definedNames>
  <calcPr calcId="144525"/>
</workbook>
</file>

<file path=xl/sharedStrings.xml><?xml version="1.0" encoding="utf-8"?>
<sst xmlns="http://schemas.openxmlformats.org/spreadsheetml/2006/main" count="30" uniqueCount="29">
  <si>
    <t>在此工作表中创建项目跟踪器。
此工作表的标题位于单元格 B1 中。
有关如何使用此工作表的信息（包括屏幕阅读器的说明）包含在“关于”工作表中。</t>
  </si>
  <si>
    <t>项目跟踪器</t>
  </si>
  <si>
    <t>表标题位于单元格 B5 到 G5 中。
有两个隐藏列：单元格 F5 和 G5 中的“开始天数”和“任务持续时间”列将自动计算，并用于在“甘特图”工作表中创建甘特图。
示例数据位于单元格 B6 到 E21 中。
下一条指示位于单元格 A22 中。</t>
  </si>
  <si>
    <t>项目</t>
  </si>
  <si>
    <t>开始日期</t>
  </si>
  <si>
    <t>结束日期</t>
  </si>
  <si>
    <t>持续时间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</si>
  <si>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</si>
  <si>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</si>
  <si>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</si>
  <si>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</si>
  <si>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</si>
  <si>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</si>
  <si>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</si>
  <si>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</si>
  <si>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</si>
  <si>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</si>
  <si>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此工作表的标题位于单元格 B1 中。</t>
  </si>
  <si>
    <t>动态图表数据</t>
  </si>
  <si>
    <t>水平滚动增量标题位于单元格 B2 中。
若要手动增加数据，请在单元格 B3 中输入新值。
当滚动条在“甘特图”工作表中向前或向后分页时，滚动页面可能自动更新。</t>
  </si>
  <si>
    <t>水平滚动增量</t>
  </si>
  <si>
    <t>自动更新的“甘特图”滚动值位于单元格 B3 中。</t>
  </si>
  <si>
    <t>表标题位于单元格 B4 中。</t>
  </si>
  <si>
    <t>动态数据表</t>
  </si>
  <si>
    <t>表标题位于单元格 B5 到 E5 中。
备注位于单元格 F5 中。
此表一次最多可绘制 5 个里程碑。
请勿修改或删除此工作表或其内容。</t>
  </si>
  <si>
    <t>里程碑</t>
  </si>
  <si>
    <t>日期</t>
  </si>
  <si>
    <t>开始天数</t>
  </si>
  <si>
    <t>&lt;--一次最多绘制 5 个里程碑</t>
  </si>
</sst>
</file>

<file path=xl/styles.xml><?xml version="1.0" encoding="utf-8"?>
<styleSheet xmlns="http://schemas.openxmlformats.org/spreadsheetml/2006/main">
  <numFmts count="3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Microsoft YaHei UI"/>
      <charset val="134"/>
    </font>
    <font>
      <sz val="11"/>
      <color theme="0"/>
      <name val="Microsoft YaHei UI"/>
      <charset val="134"/>
    </font>
    <font>
      <b/>
      <sz val="16"/>
      <color theme="4" tint="-0.249946592608417"/>
      <name val="Microsoft YaHei UI"/>
      <charset val="134"/>
    </font>
    <font>
      <b/>
      <sz val="11"/>
      <color theme="0"/>
      <name val="Microsoft YaHei UI"/>
      <charset val="134"/>
    </font>
    <font>
      <sz val="12"/>
      <color theme="0"/>
      <name val="字魂59号-创粗黑"/>
      <charset val="134"/>
    </font>
    <font>
      <sz val="12"/>
      <color theme="1"/>
      <name val="字魂59号-创粗黑"/>
      <charset val="134"/>
    </font>
    <font>
      <b/>
      <sz val="20"/>
      <color theme="5" tint="-0.249977111117893"/>
      <name val="字魂59号-创粗黑"/>
      <charset val="134"/>
    </font>
    <font>
      <sz val="11"/>
      <color theme="1"/>
      <name val="字魂59号-创粗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theme="5" tint="-0.249946592608417"/>
      </left>
      <right/>
      <top style="medium">
        <color theme="5" tint="-0.249946592608417"/>
      </top>
      <bottom/>
      <diagonal/>
    </border>
    <border>
      <left/>
      <right/>
      <top style="medium">
        <color theme="5" tint="-0.249946592608417"/>
      </top>
      <bottom/>
      <diagonal/>
    </border>
    <border>
      <left/>
      <right style="medium">
        <color theme="5" tint="-0.249946592608417"/>
      </right>
      <top style="medium">
        <color theme="5" tint="-0.249946592608417"/>
      </top>
      <bottom/>
      <diagonal/>
    </border>
    <border>
      <left style="medium">
        <color theme="5" tint="-0.249946592608417"/>
      </left>
      <right/>
      <top/>
      <bottom/>
      <diagonal/>
    </border>
    <border>
      <left/>
      <right style="medium">
        <color theme="5" tint="-0.249946592608417"/>
      </right>
      <top/>
      <bottom/>
      <diagonal/>
    </border>
    <border>
      <left style="double">
        <color theme="0"/>
      </left>
      <right/>
      <top/>
      <bottom/>
      <diagonal/>
    </border>
    <border>
      <left style="thin">
        <color theme="5" tint="-0.249977111117893"/>
      </left>
      <right style="thin">
        <color auto="1"/>
      </right>
      <top style="thin">
        <color theme="5" tint="-0.24997711111789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5" tint="-0.249977111117893"/>
      </top>
      <bottom style="thin">
        <color auto="1"/>
      </bottom>
      <diagonal/>
    </border>
    <border>
      <left style="thin">
        <color auto="1"/>
      </left>
      <right style="thin">
        <color theme="5" tint="-0.249977111117893"/>
      </right>
      <top style="thin">
        <color theme="5" tint="-0.249977111117893"/>
      </top>
      <bottom style="thin">
        <color auto="1"/>
      </bottom>
      <diagonal/>
    </border>
    <border>
      <left style="thin">
        <color theme="5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5" tint="-0.249977111117893"/>
      </right>
      <top style="thin">
        <color auto="1"/>
      </top>
      <bottom style="thin">
        <color auto="1"/>
      </bottom>
      <diagonal/>
    </border>
    <border>
      <left style="thin">
        <color theme="5" tint="-0.249977111117893"/>
      </left>
      <right style="thin">
        <color auto="1"/>
      </right>
      <top style="thin">
        <color auto="1"/>
      </top>
      <bottom style="thin">
        <color theme="5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 tint="-0.249977111117893"/>
      </bottom>
      <diagonal/>
    </border>
    <border>
      <left style="thin">
        <color auto="1"/>
      </left>
      <right style="thin">
        <color theme="5" tint="-0.249977111117893"/>
      </right>
      <top style="thin">
        <color auto="1"/>
      </top>
      <bottom style="thin">
        <color theme="5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26" borderId="2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37" fontId="0" fillId="0" borderId="0" applyFont="0" applyFill="0" applyBorder="0" applyProtection="0">
      <alignment horizontal="center"/>
    </xf>
    <xf numFmtId="0" fontId="17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8" borderId="19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" borderId="0" applyNumberFormat="0" applyProtection="0">
      <alignment horizontal="center" vertical="center"/>
    </xf>
    <xf numFmtId="0" fontId="17" fillId="23" borderId="0" applyNumberFormat="0" applyBorder="0" applyAlignment="0" applyProtection="0">
      <alignment vertical="center"/>
    </xf>
    <xf numFmtId="0" fontId="18" fillId="17" borderId="18" applyNumberFormat="0" applyAlignment="0" applyProtection="0">
      <alignment vertical="center"/>
    </xf>
    <xf numFmtId="0" fontId="26" fillId="17" borderId="21" applyNumberFormat="0" applyAlignment="0" applyProtection="0">
      <alignment vertical="center"/>
    </xf>
    <xf numFmtId="0" fontId="9" fillId="9" borderId="16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4" fontId="0" fillId="0" borderId="0">
      <alignment horizontal="center" vertical="center"/>
    </xf>
  </cellStyleXfs>
  <cellXfs count="32">
    <xf numFmtId="0" fontId="0" fillId="0" borderId="0" xfId="0"/>
    <xf numFmtId="0" fontId="1" fillId="0" borderId="0" xfId="0" applyFont="1" applyAlignment="1"/>
    <xf numFmtId="0" fontId="0" fillId="0" borderId="0" xfId="0" applyFont="1"/>
    <xf numFmtId="0" fontId="0" fillId="0" borderId="0" xfId="0" applyNumberFormat="1" applyFont="1"/>
    <xf numFmtId="0" fontId="2" fillId="0" borderId="0" xfId="19" applyFont="1">
      <alignment vertical="center"/>
    </xf>
    <xf numFmtId="0" fontId="3" fillId="2" borderId="0" xfId="22" applyFont="1">
      <alignment horizontal="center" vertical="center"/>
    </xf>
    <xf numFmtId="0" fontId="0" fillId="0" borderId="1" xfId="0" applyFont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Font="1" applyBorder="1"/>
    <xf numFmtId="14" fontId="0" fillId="0" borderId="0" xfId="0" applyNumberFormat="1" applyFont="1" applyBorder="1"/>
    <xf numFmtId="0" fontId="0" fillId="0" borderId="0" xfId="0" applyNumberFormat="1" applyFont="1" applyBorder="1"/>
    <xf numFmtId="0" fontId="0" fillId="0" borderId="5" xfId="0" applyNumberFormat="1" applyFont="1" applyBorder="1"/>
    <xf numFmtId="0" fontId="4" fillId="0" borderId="0" xfId="0" applyFont="1" applyAlignment="1"/>
    <xf numFmtId="0" fontId="5" fillId="0" borderId="0" xfId="0" applyFont="1"/>
    <xf numFmtId="0" fontId="4" fillId="0" borderId="6" xfId="0" applyFont="1" applyBorder="1" applyAlignment="1">
      <alignment wrapText="1"/>
    </xf>
    <xf numFmtId="0" fontId="6" fillId="0" borderId="0" xfId="19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4" fontId="7" fillId="3" borderId="11" xfId="49" applyNumberFormat="1" applyFont="1" applyFill="1" applyBorder="1" applyAlignment="1">
      <alignment horizontal="center" vertical="center"/>
    </xf>
    <xf numFmtId="37" fontId="7" fillId="3" borderId="12" xfId="8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4" fontId="7" fillId="4" borderId="11" xfId="49" applyNumberFormat="1" applyFont="1" applyFill="1" applyBorder="1" applyAlignment="1">
      <alignment horizontal="center" vertical="center"/>
    </xf>
    <xf numFmtId="37" fontId="7" fillId="4" borderId="12" xfId="8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4" fontId="7" fillId="4" borderId="14" xfId="49" applyNumberFormat="1" applyFont="1" applyFill="1" applyBorder="1" applyAlignment="1">
      <alignment horizontal="center" vertical="center"/>
    </xf>
    <xf numFmtId="37" fontId="7" fillId="4" borderId="15" xfId="8" applyFont="1" applyFill="1" applyBorder="1" applyAlignment="1">
      <alignment horizontal="center" vertical="center"/>
    </xf>
    <xf numFmtId="0" fontId="5" fillId="0" borderId="0" xfId="0" applyNumberFormat="1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Date" xfId="49"/>
  </cellStyles>
  <dxfs count="11">
    <dxf>
      <font>
        <name val="字魂59号-创粗黑"/>
        <scheme val="none"/>
        <charset val="134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字魂59号-创粗黑"/>
        <scheme val="none"/>
        <charset val="134"/>
        <b val="0"/>
        <strike val="0"/>
        <u val="none"/>
        <sz val="11"/>
      </font>
      <numFmt numFmtId="14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字魂59号-创粗黑"/>
        <scheme val="none"/>
        <charset val="134"/>
        <b val="0"/>
        <strike val="0"/>
        <u val="none"/>
        <sz val="11"/>
      </font>
      <numFmt numFmtId="14" formatCode="yyyy/m/d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字魂59号-创粗黑"/>
        <scheme val="none"/>
        <charset val="134"/>
        <b val="0"/>
        <strike val="0"/>
        <u val="none"/>
        <sz val="11"/>
      </font>
      <numFmt numFmtId="37" formatCode="#,##0;\-#,##0"/>
      <fill>
        <patternFill patternType="solid">
          <bgColor theme="4" tint="0.799920651875362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Microsoft YaHei UI"/>
        <scheme val="none"/>
        <charset val="134"/>
        <family val="2"/>
        <strike val="0"/>
        <u val="none"/>
      </font>
      <border>
        <left style="medium">
          <color theme="5" tint="-0.249946592608417"/>
        </left>
        <right/>
        <top/>
        <bottom/>
      </border>
    </dxf>
    <dxf>
      <font>
        <name val="Microsoft YaHei UI"/>
        <scheme val="none"/>
        <charset val="134"/>
        <family val="2"/>
        <strike val="0"/>
        <u val="none"/>
      </font>
      <numFmt numFmtId="14" formatCode="yyyy/m/d"/>
    </dxf>
    <dxf>
      <font>
        <name val="Microsoft YaHei UI"/>
        <scheme val="none"/>
        <charset val="134"/>
        <family val="2"/>
        <strike val="0"/>
        <u val="none"/>
      </font>
    </dxf>
    <dxf>
      <font>
        <name val="Microsoft YaHei UI"/>
        <scheme val="none"/>
        <charset val="134"/>
        <family val="2"/>
        <strike val="0"/>
        <u val="none"/>
      </font>
      <border>
        <left/>
        <right style="medium">
          <color theme="5" tint="-0.249946592608417"/>
        </right>
        <top/>
        <bottom/>
      </border>
    </dxf>
    <dxf>
      <fill>
        <patternFill patternType="solid">
          <fgColor theme="4" tint="0.799890133365886"/>
          <bgColor theme="4" tint="0.799920651875362"/>
        </patternFill>
      </fill>
    </dxf>
    <dxf>
      <font>
        <b val="1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884029663991"/>
        </left>
        <right style="thin">
          <color theme="4" tint="0.399884029663991"/>
        </right>
        <bottom style="thin">
          <color theme="4" tint="0.399884029663991"/>
        </bottom>
        <horizontal/>
      </border>
    </dxf>
  </dxfs>
  <tableStyles count="1" defaultTableStyle="Gantt Chart table style" defaultPivotStyle="PivotStyleLight16">
    <tableStyle name="Gantt Chart table style" pivot="0" count="3">
      <tableStyleElement type="wholeTable" dxfId="10"/>
      <tableStyleElement type="header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91579598223299"/>
          <c:y val="0.122983861694269"/>
          <c:w val="0.84815926828442"/>
          <c:h val="0.8740953653082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sheet!$C$3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sheet!$B$4:$B$8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sheet!$C$4:$C$8</c:f>
              <c:numCache>
                <c:formatCode>yyyy/m/d</c:formatCode>
                <c:ptCount val="5"/>
                <c:pt idx="0">
                  <c:v>43589</c:v>
                </c:pt>
                <c:pt idx="1">
                  <c:v>43604</c:v>
                </c:pt>
                <c:pt idx="2">
                  <c:v>43569</c:v>
                </c:pt>
                <c:pt idx="3">
                  <c:v>43601</c:v>
                </c:pt>
                <c:pt idx="4">
                  <c:v>43614</c:v>
                </c:pt>
              </c:numCache>
            </c:numRef>
          </c:val>
        </c:ser>
        <c:ser>
          <c:idx val="1"/>
          <c:order val="1"/>
          <c:tx>
            <c:strRef>
              <c:f>sheet!$E$3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  <a:sp3d>
              <a:contourClr>
                <a:schemeClr val="accent2">
                  <a:lumMod val="60000"/>
                  <a:lumOff val="40000"/>
                </a:schemeClr>
              </a:contourClr>
            </a:sp3d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91e6865-3eaf-4caa-8b78-58d78b53c073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df4dd7d-0278-4a07-ad6f-9a95cd2b8f36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e21d1aa-30b7-494d-99e3-c090c37f858a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8b7c921-5899-47c0-871a-57f8c498f9ef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364c088-cf79-4e17-a3ae-9ecc88267f74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sheet!$B$4:$B$8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sheet!$E$4:$E$8</c:f>
              <c:numCache>
                <c:formatCode>#,##0;\-#,##0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153</c:v>
                </c:pt>
                <c:pt idx="3">
                  <c:v>151</c:v>
                </c:pt>
                <c:pt idx="4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sheet!$B$4:$B$13</c15:f>
                <c15:dlblRangeCache>
                  <c:ptCount val="10"/>
                  <c:pt idx="0">
                    <c:v>项目1</c:v>
                  </c:pt>
                  <c:pt idx="1">
                    <c:v>项目2</c:v>
                  </c:pt>
                  <c:pt idx="2">
                    <c:v>项目3</c:v>
                  </c:pt>
                  <c:pt idx="3">
                    <c:v>项目4</c:v>
                  </c:pt>
                  <c:pt idx="4">
                    <c:v>项目5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746877856"/>
        <c:axId val="746878512"/>
      </c:barChart>
      <c:catAx>
        <c:axId val="746877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</a:p>
        </c:txPr>
        <c:crossAx val="746878512"/>
        <c:crosses val="autoZero"/>
        <c:auto val="1"/>
        <c:lblAlgn val="ctr"/>
        <c:lblOffset val="100"/>
        <c:noMultiLvlLbl val="0"/>
      </c:catAx>
      <c:valAx>
        <c:axId val="746878512"/>
        <c:scaling>
          <c:orientation val="minMax"/>
          <c:max val="43830"/>
          <c:min val="434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&quot;年&quot;m&quot;月&quot;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</a:p>
        </c:txPr>
        <c:crossAx val="746877856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pitchFamily="34" charset="-122"/>
          <a:ea typeface="Microsoft YaHei UI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332105</xdr:colOff>
      <xdr:row>2</xdr:row>
      <xdr:rowOff>2540</xdr:rowOff>
    </xdr:from>
    <xdr:to>
      <xdr:col>14</xdr:col>
      <xdr:colOff>27940</xdr:colOff>
      <xdr:row>13</xdr:row>
      <xdr:rowOff>3175</xdr:rowOff>
    </xdr:to>
    <xdr:graphicFrame>
      <xdr:nvGraphicFramePr>
        <xdr:cNvPr id="2" name="甘特图" descr="Gantt Chart with a date timeline"/>
        <xdr:cNvGraphicFramePr/>
      </xdr:nvGraphicFramePr>
      <xdr:xfrm>
        <a:off x="5761355" y="838835"/>
        <a:ext cx="6553835" cy="389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里程碑_14" displayName="里程碑_14" ref="B3:E13" totalsRowShown="0">
  <sortState ref="B3:E13">
    <sortCondition ref="C3:C12"/>
    <sortCondition ref="D3:D12"/>
  </sortState>
  <tableColumns count="4">
    <tableColumn id="1" name="项目" dataDxfId="0"/>
    <tableColumn id="2" name="开始日期" dataDxfId="1"/>
    <tableColumn id="3" name="结束日期" dataDxfId="2"/>
    <tableColumn id="4" name="持续时间" dataDxfId="3"/>
  </tableColumns>
  <tableStyleInfo name="TableStyleLight10" showFirstColumn="1" showLastColumn="0" showRowStripes="1" showColumnStripes="0"/>
</table>
</file>

<file path=xl/tables/table2.xml><?xml version="1.0" encoding="utf-8"?>
<table xmlns="http://schemas.openxmlformats.org/spreadsheetml/2006/main" id="1" name="动态数据" displayName="动态数据" ref="B5:E10" totalsRowShown="0">
  <autoFilter ref="B5:E10">
    <filterColumn colId="0" hiddenButton="1"/>
    <filterColumn colId="1" hiddenButton="1"/>
    <filterColumn colId="2" hiddenButton="1"/>
    <filterColumn colId="3" hiddenButton="1"/>
  </autoFilter>
  <tableColumns count="4">
    <tableColumn id="1" name="里程碑" dataDxfId="4"/>
    <tableColumn id="2" name="日期" dataDxfId="5"/>
    <tableColumn id="3" name="开始天数" dataDxfId="6"/>
    <tableColumn id="4" name="持续时间" dataDxfId="7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Attitud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469802"/>
      </a:accent6>
      <a:hlink>
        <a:srgbClr val="D2B356"/>
      </a:hlink>
      <a:folHlink>
        <a:srgbClr val="C5916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5"/>
  <sheetViews>
    <sheetView showGridLines="0" tabSelected="1" workbookViewId="0">
      <selection activeCell="P8" sqref="P8"/>
    </sheetView>
  </sheetViews>
  <sheetFormatPr defaultColWidth="8.88888888888889" defaultRowHeight="15.75"/>
  <cols>
    <col min="1" max="1" width="6" style="14" customWidth="1"/>
    <col min="2" max="5" width="14.3333333333333" style="15" customWidth="1"/>
    <col min="6" max="15" width="8.88888888888889" style="15"/>
    <col min="16" max="16" width="6" style="14" customWidth="1"/>
    <col min="17" max="16384" width="8.88888888888889" style="15"/>
  </cols>
  <sheetData>
    <row r="1" ht="23.1" customHeight="1"/>
    <row r="2" ht="42.75" customHeight="1" spans="1:16">
      <c r="A2" s="16" t="s">
        <v>0</v>
      </c>
      <c r="B2" s="17" t="s">
        <v>1</v>
      </c>
      <c r="C2" s="17"/>
      <c r="D2" s="17"/>
      <c r="E2" s="17"/>
      <c r="P2" s="16"/>
    </row>
    <row r="3" ht="29.25" customHeight="1" spans="1:16">
      <c r="A3" s="18" t="s">
        <v>2</v>
      </c>
      <c r="B3" s="19" t="s">
        <v>3</v>
      </c>
      <c r="C3" s="20" t="s">
        <v>4</v>
      </c>
      <c r="D3" s="20" t="s">
        <v>5</v>
      </c>
      <c r="E3" s="21" t="s">
        <v>6</v>
      </c>
      <c r="P3" s="18"/>
    </row>
    <row r="4" ht="27.75" customHeight="1" spans="2:5">
      <c r="B4" s="22" t="s">
        <v>7</v>
      </c>
      <c r="C4" s="23">
        <f ca="1">TODAY()-10</f>
        <v>43589</v>
      </c>
      <c r="D4" s="23">
        <f ca="1">里程碑_14[[#This Row],[开始日期]]+10</f>
        <v>43599</v>
      </c>
      <c r="E4" s="24">
        <f ca="1">DATEDIF(里程碑_14[[#This Row],[开始日期]],里程碑_14[[#This Row],[结束日期]],"d")+1</f>
        <v>11</v>
      </c>
    </row>
    <row r="5" ht="27.75" customHeight="1" spans="2:5">
      <c r="B5" s="25" t="s">
        <v>8</v>
      </c>
      <c r="C5" s="26">
        <f ca="1">TODAY()+5</f>
        <v>43604</v>
      </c>
      <c r="D5" s="26">
        <f ca="1">里程碑_14[[#This Row],[开始日期]]+15</f>
        <v>43619</v>
      </c>
      <c r="E5" s="27">
        <f ca="1">DATEDIF(里程碑_14[[#This Row],[开始日期]],里程碑_14[[#This Row],[结束日期]],"d")+1</f>
        <v>16</v>
      </c>
    </row>
    <row r="6" ht="27.75" customHeight="1" spans="2:5">
      <c r="B6" s="22" t="s">
        <v>9</v>
      </c>
      <c r="C6" s="23">
        <f ca="1">TODAY()-30</f>
        <v>43569</v>
      </c>
      <c r="D6" s="23">
        <f ca="1">里程碑_14[[#This Row],[开始日期]]+152</f>
        <v>43721</v>
      </c>
      <c r="E6" s="24">
        <f ca="1">DATEDIF(里程碑_14[[#This Row],[开始日期]],里程碑_14[[#This Row],[结束日期]],"d")+1</f>
        <v>153</v>
      </c>
    </row>
    <row r="7" ht="27.75" customHeight="1" spans="2:5">
      <c r="B7" s="25" t="s">
        <v>10</v>
      </c>
      <c r="C7" s="26">
        <f ca="1">TODAY()+2</f>
        <v>43601</v>
      </c>
      <c r="D7" s="26">
        <f ca="1">里程碑_14[[#This Row],[开始日期]]+150</f>
        <v>43751</v>
      </c>
      <c r="E7" s="27">
        <f ca="1">DATEDIF(里程碑_14[[#This Row],[开始日期]],里程碑_14[[#This Row],[结束日期]],"d")+1</f>
        <v>151</v>
      </c>
    </row>
    <row r="8" ht="27.75" customHeight="1" spans="2:5">
      <c r="B8" s="22" t="s">
        <v>11</v>
      </c>
      <c r="C8" s="23">
        <f ca="1">TODAY()+15</f>
        <v>43614</v>
      </c>
      <c r="D8" s="23">
        <f ca="1">里程碑_14[[#This Row],[开始日期]]+14</f>
        <v>43628</v>
      </c>
      <c r="E8" s="24">
        <f ca="1">DATEDIF(里程碑_14[[#This Row],[开始日期]],里程碑_14[[#This Row],[结束日期]],"d")+1</f>
        <v>15</v>
      </c>
    </row>
    <row r="9" ht="27.75" customHeight="1" spans="2:5">
      <c r="B9" s="25" t="s">
        <v>12</v>
      </c>
      <c r="C9" s="26">
        <f ca="1">TODAY()+30</f>
        <v>43629</v>
      </c>
      <c r="D9" s="26">
        <f ca="1">里程碑_14[[#This Row],[开始日期]]+45</f>
        <v>43674</v>
      </c>
      <c r="E9" s="27">
        <f ca="1">DATEDIF(里程碑_14[[#This Row],[开始日期]],里程碑_14[[#This Row],[结束日期]],"d")+1</f>
        <v>46</v>
      </c>
    </row>
    <row r="10" ht="27.75" customHeight="1" spans="2:5">
      <c r="B10" s="22" t="s">
        <v>13</v>
      </c>
      <c r="C10" s="23">
        <f ca="1">TODAY()+45</f>
        <v>43644</v>
      </c>
      <c r="D10" s="23">
        <f ca="1">里程碑_14[[#This Row],[开始日期]]+56</f>
        <v>43700</v>
      </c>
      <c r="E10" s="24">
        <f ca="1">DATEDIF(里程碑_14[[#This Row],[开始日期]],里程碑_14[[#This Row],[结束日期]],"d")+1</f>
        <v>57</v>
      </c>
    </row>
    <row r="11" ht="27.75" customHeight="1" spans="2:5">
      <c r="B11" s="25" t="s">
        <v>14</v>
      </c>
      <c r="C11" s="26">
        <f ca="1">TODAY()+60</f>
        <v>43659</v>
      </c>
      <c r="D11" s="26">
        <f ca="1">里程碑_14[[#This Row],[开始日期]]+30</f>
        <v>43689</v>
      </c>
      <c r="E11" s="27">
        <f ca="1">DATEDIF(里程碑_14[[#This Row],[开始日期]],里程碑_14[[#This Row],[结束日期]],"d")+1</f>
        <v>31</v>
      </c>
    </row>
    <row r="12" ht="27.75" customHeight="1" spans="2:5">
      <c r="B12" s="22" t="s">
        <v>15</v>
      </c>
      <c r="C12" s="23">
        <f ca="1">TODAY()+37</f>
        <v>43636</v>
      </c>
      <c r="D12" s="23">
        <f ca="1">里程碑_14[[#This Row],[开始日期]]+22</f>
        <v>43658</v>
      </c>
      <c r="E12" s="24">
        <f ca="1">DATEDIF(里程碑_14[[#This Row],[开始日期]],里程碑_14[[#This Row],[结束日期]],"d")+1</f>
        <v>23</v>
      </c>
    </row>
    <row r="13" ht="27.75" customHeight="1" spans="2:5">
      <c r="B13" s="28" t="s">
        <v>16</v>
      </c>
      <c r="C13" s="29">
        <f ca="1">TODAY()-20</f>
        <v>43579</v>
      </c>
      <c r="D13" s="29">
        <f ca="1">里程碑_14[[#This Row],[开始日期]]+160</f>
        <v>43739</v>
      </c>
      <c r="E13" s="30">
        <f ca="1">DATEDIF(里程碑_14[[#This Row],[开始日期]],里程碑_14[[#This Row],[结束日期]],"d")+1</f>
        <v>161</v>
      </c>
    </row>
    <row r="14" ht="23.1" customHeight="1"/>
    <row r="15" spans="3:3">
      <c r="C15" s="31"/>
    </row>
  </sheetData>
  <mergeCells count="1">
    <mergeCell ref="B2:E2"/>
  </mergeCells>
  <printOptions horizontalCentered="1"/>
  <pageMargins left="0.7" right="0.7" top="0.75" bottom="0.75" header="0.3" footer="0.3"/>
  <pageSetup paperSize="9" scale="99" fitToHeight="0" orientation="portrait" horizontalDpi="1200" verticalDpi="1200"/>
  <headerFooter differentFirst="1">
    <oddFooter>&amp;CPage &amp;P of 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0"/>
  <sheetViews>
    <sheetView showGridLines="0" workbookViewId="0">
      <selection activeCell="A1" sqref="A1"/>
    </sheetView>
  </sheetViews>
  <sheetFormatPr defaultColWidth="8.88888888888889" defaultRowHeight="15" outlineLevelCol="5"/>
  <cols>
    <col min="1" max="1" width="2.77777777777778" style="1" customWidth="1"/>
    <col min="2" max="2" width="20.7777777777778" style="2" customWidth="1"/>
    <col min="3" max="3" width="15.8888888888889" style="2" customWidth="1"/>
    <col min="4" max="4" width="23.3333333333333" style="3" customWidth="1"/>
    <col min="5" max="5" width="15.8888888888889" style="3" customWidth="1"/>
    <col min="6" max="16384" width="8.88888888888889" style="2"/>
  </cols>
  <sheetData>
    <row r="1" ht="50.1" customHeight="1" spans="1:2">
      <c r="A1" s="1" t="s">
        <v>17</v>
      </c>
      <c r="B1" s="4" t="s">
        <v>18</v>
      </c>
    </row>
    <row r="2" spans="1:2">
      <c r="A2" s="1" t="s">
        <v>19</v>
      </c>
      <c r="B2" s="2" t="s">
        <v>20</v>
      </c>
    </row>
    <row r="3" spans="1:2">
      <c r="A3" s="1" t="s">
        <v>21</v>
      </c>
      <c r="B3" s="2">
        <v>0</v>
      </c>
    </row>
    <row r="4" spans="1:2">
      <c r="A4" s="1" t="s">
        <v>22</v>
      </c>
      <c r="B4" s="2" t="s">
        <v>23</v>
      </c>
    </row>
    <row r="5" ht="15.75" spans="1:6">
      <c r="A5" s="1" t="s">
        <v>24</v>
      </c>
      <c r="B5" s="5" t="s">
        <v>25</v>
      </c>
      <c r="C5" s="5" t="s">
        <v>26</v>
      </c>
      <c r="D5" s="5" t="s">
        <v>27</v>
      </c>
      <c r="E5" s="5" t="s">
        <v>6</v>
      </c>
      <c r="F5" s="2" t="s">
        <v>28</v>
      </c>
    </row>
    <row r="6" spans="2:5">
      <c r="B6" s="6" t="str">
        <f ca="1">IFERROR(IF(LEN(OFFSET(#REF!,$B$3,0,1,1))=0,"",INDEX(#REF!,#REF!+$B$3,4)),"")</f>
        <v/>
      </c>
      <c r="C6" s="7" t="str">
        <f ca="1">IFERROR(IF(LEN(OFFSET(#REF!,$B$3,0,1,1))=0,结束日期,INDEX(#REF!,#REF!+$B$3,2)),"")</f>
        <v/>
      </c>
      <c r="D6" s="8" t="str">
        <f ca="1">IFERROR(IF(LEN(OFFSET(#REF!,$B$3,0,1,1))=0,"",INDEX(#REF!,#REF!+$B$3,5)),"")</f>
        <v/>
      </c>
      <c r="E6" s="9" t="str">
        <f ca="1">IFERROR(IF(LEN(OFFSET(#REF!,$B$3,0,1,1))=0,"",INDEX(#REF!,#REF!+$B$3,6)),"")</f>
        <v/>
      </c>
    </row>
    <row r="7" spans="2:5">
      <c r="B7" s="10" t="str">
        <f ca="1">IFERROR(IF(LEN(OFFSET(#REF!,$B$3,0,1,1))=0,"",INDEX(#REF!,#REF!+$B$3,4)),"")</f>
        <v/>
      </c>
      <c r="C7" s="11" t="str">
        <f ca="1">IFERROR(IF(LEN(OFFSET(#REF!,$B$3,0,1,1))=0,结束日期,INDEX(#REF!,#REF!+$B$3,2)),"")</f>
        <v/>
      </c>
      <c r="D7" s="12" t="str">
        <f ca="1">IFERROR(IF(LEN(OFFSET(#REF!,$B$3,0,1,1))=0,"",INDEX(#REF!,#REF!+$B$3,5)),"")</f>
        <v/>
      </c>
      <c r="E7" s="13" t="str">
        <f ca="1">IFERROR(IF(LEN(OFFSET(#REF!,$B$3,0,1,1))=0,"",INDEX(#REF!,#REF!+$B$3,6)),"")</f>
        <v/>
      </c>
    </row>
    <row r="8" spans="2:5">
      <c r="B8" s="10" t="str">
        <f ca="1">IFERROR(IF(LEN(OFFSET(#REF!,$B$3,0,1,1))=0,"",INDEX(#REF!,#REF!+$B$3,4)),"")</f>
        <v/>
      </c>
      <c r="C8" s="11" t="str">
        <f ca="1">IFERROR(IF(LEN(OFFSET(#REF!,$B$3,0,1,1))=0,结束日期,INDEX(#REF!,#REF!+$B$3,2)),"")</f>
        <v/>
      </c>
      <c r="D8" s="12" t="str">
        <f ca="1">IFERROR(IF(LEN(OFFSET(#REF!,$B$3,0,1,1))=0,"",INDEX(#REF!,#REF!+$B$3,5)),"")</f>
        <v/>
      </c>
      <c r="E8" s="13" t="str">
        <f ca="1">IFERROR(IF(LEN(OFFSET(#REF!,$B$3,0,1,1))=0,"",INDEX(#REF!,#REF!+$B$3,6)),"")</f>
        <v/>
      </c>
    </row>
    <row r="9" spans="2:5">
      <c r="B9" s="10" t="str">
        <f ca="1">IFERROR(IF(LEN(OFFSET(#REF!,$B$3,0,1,1))=0,"",INDEX(#REF!,#REF!+$B$3,4)),"")</f>
        <v/>
      </c>
      <c r="C9" s="11" t="str">
        <f ca="1">IFERROR(IF(LEN(OFFSET(#REF!,$B$3,0,1,1))=0,结束日期,INDEX(#REF!,#REF!+$B$3,2)),"")</f>
        <v/>
      </c>
      <c r="D9" s="12" t="str">
        <f ca="1">IFERROR(IF(LEN(OFFSET(#REF!,$B$3,0,1,1))=0,"",INDEX(#REF!,#REF!+$B$3,5)),"")</f>
        <v/>
      </c>
      <c r="E9" s="13" t="str">
        <f ca="1">IFERROR(IF(LEN(OFFSET(#REF!,$B$3,0,1,1))=0,"",INDEX(#REF!,#REF!+$B$3,6)),"")</f>
        <v/>
      </c>
    </row>
    <row r="10" spans="2:5">
      <c r="B10" s="10" t="str">
        <f ca="1">IFERROR(IF(LEN(OFFSET(#REF!,$B$3,0,1,1))=0,"",INDEX(#REF!,#REF!+$B$3,4)),"")</f>
        <v/>
      </c>
      <c r="C10" s="11" t="str">
        <f ca="1">IFERROR(IF(LEN(OFFSET(#REF!,$B$3,0,1,1))=0,结束日期,INDEX(#REF!,#REF!+$B$3,2)),"")</f>
        <v/>
      </c>
      <c r="D10" s="12" t="str">
        <f ca="1">IFERROR(IF(LEN(OFFSET(#REF!,$B$3,0,1,1))=0,"",INDEX(#REF!,#REF!+$B$3,5)),"")</f>
        <v/>
      </c>
      <c r="E10" s="13" t="str">
        <f ca="1">IFERROR(IF(LEN(OFFSET(#REF!,$B$3,0,1,1))=0,"",INDEX(#REF!,#REF!+$B$3,6)),"")</f>
        <v/>
      </c>
    </row>
  </sheetData>
  <printOptions horizontalCentered="1"/>
  <pageMargins left="0.7" right="0.7" top="0.75" bottom="0.75" header="0.3" footer="0.3"/>
  <pageSetup paperSize="9" scale="72" fitToHeight="0" orientation="portrait" horizontalDpi="1200" verticalDpi="1200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动态图表数据（隐藏）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2018-08-16T08:03:00Z</dcterms:created>
  <dcterms:modified xsi:type="dcterms:W3CDTF">2019-05-14T07:20:01Z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