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untu\SharedFolder\CASA_Beam_Beam_Windows\Luminosity\Readme\"/>
    </mc:Choice>
  </mc:AlternateContent>
  <xr:revisionPtr revIDLastSave="0" documentId="13_ncr:1_{D4AC359C-2517-4152-A49D-B48045DFDBA8}" xr6:coauthVersionLast="45" xr6:coauthVersionMax="45" xr10:uidLastSave="{00000000-0000-0000-0000-000000000000}"/>
  <bookViews>
    <workbookView xWindow="-120" yWindow="-120" windowWidth="29040" windowHeight="17790" xr2:uid="{17A3050A-A50B-4A04-8D68-A7880E5BDA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" i="1" l="1"/>
  <c r="N13" i="1"/>
  <c r="M13" i="1"/>
  <c r="L13" i="1"/>
  <c r="K13" i="1"/>
  <c r="O12" i="1"/>
  <c r="N12" i="1"/>
  <c r="M12" i="1"/>
  <c r="L12" i="1"/>
  <c r="K12" i="1"/>
  <c r="J13" i="1"/>
  <c r="J12" i="1"/>
  <c r="O11" i="1" l="1"/>
  <c r="N11" i="1"/>
  <c r="M11" i="1"/>
  <c r="L11" i="1"/>
  <c r="K11" i="1"/>
  <c r="O10" i="1"/>
  <c r="N10" i="1"/>
  <c r="M10" i="1"/>
  <c r="L10" i="1"/>
  <c r="K10" i="1"/>
  <c r="O8" i="1"/>
  <c r="N8" i="1"/>
  <c r="M8" i="1"/>
  <c r="O7" i="1" l="1"/>
  <c r="O6" i="1"/>
  <c r="N6" i="1"/>
  <c r="N7" i="1"/>
  <c r="M6" i="1"/>
  <c r="M7" i="1"/>
  <c r="L8" i="1"/>
  <c r="K8" i="1"/>
  <c r="J8" i="1"/>
  <c r="J10" i="1"/>
  <c r="K6" i="1" l="1"/>
  <c r="J11" i="1"/>
  <c r="J7" i="1" l="1"/>
  <c r="J6" i="1"/>
  <c r="L6" i="1"/>
  <c r="L7" i="1"/>
  <c r="K7" i="1"/>
</calcChain>
</file>

<file path=xl/sharedStrings.xml><?xml version="1.0" encoding="utf-8"?>
<sst xmlns="http://schemas.openxmlformats.org/spreadsheetml/2006/main" count="29" uniqueCount="22">
  <si>
    <t>Parameter</t>
  </si>
  <si>
    <t>γ</t>
  </si>
  <si>
    <t>βγ</t>
  </si>
  <si>
    <t>Input Parameters</t>
  </si>
  <si>
    <t>Output Parameters</t>
  </si>
  <si>
    <t>Energy (MeV)</t>
  </si>
  <si>
    <t>Mass (MeV)</t>
  </si>
  <si>
    <t>Protron</t>
  </si>
  <si>
    <t>Electron</t>
  </si>
  <si>
    <t>Positron</t>
  </si>
  <si>
    <t>Neutron</t>
  </si>
  <si>
    <t>Deuteron</t>
  </si>
  <si>
    <t>Muon</t>
  </si>
  <si>
    <r>
      <t>σ</t>
    </r>
    <r>
      <rPr>
        <b/>
        <vertAlign val="subscript"/>
        <sz val="14"/>
        <color theme="1"/>
        <rFont val="Euclid"/>
        <family val="1"/>
      </rPr>
      <t>z</t>
    </r>
    <r>
      <rPr>
        <b/>
        <sz val="14"/>
        <color theme="1"/>
        <rFont val="Euclid"/>
        <family val="1"/>
      </rPr>
      <t xml:space="preserve"> (m)</t>
    </r>
  </si>
  <si>
    <r>
      <t>ε</t>
    </r>
    <r>
      <rPr>
        <b/>
        <vertAlign val="subscript"/>
        <sz val="14"/>
        <color theme="1"/>
        <rFont val="Euclid"/>
        <family val="1"/>
      </rPr>
      <t>x</t>
    </r>
    <r>
      <rPr>
        <b/>
        <vertAlign val="superscript"/>
        <sz val="14"/>
        <color theme="1"/>
        <rFont val="Euclid"/>
        <family val="1"/>
      </rPr>
      <t>N</t>
    </r>
    <r>
      <rPr>
        <b/>
        <sz val="14"/>
        <color theme="1"/>
        <rFont val="Euclid"/>
        <family val="1"/>
      </rPr>
      <t xml:space="preserve"> (m)</t>
    </r>
  </si>
  <si>
    <r>
      <t>ε</t>
    </r>
    <r>
      <rPr>
        <b/>
        <vertAlign val="subscript"/>
        <sz val="14"/>
        <color theme="1"/>
        <rFont val="Euclid"/>
        <family val="1"/>
      </rPr>
      <t>y</t>
    </r>
    <r>
      <rPr>
        <b/>
        <vertAlign val="superscript"/>
        <sz val="14"/>
        <color theme="1"/>
        <rFont val="Euclid"/>
        <family val="1"/>
      </rPr>
      <t>N</t>
    </r>
    <r>
      <rPr>
        <b/>
        <sz val="14"/>
        <color theme="1"/>
        <rFont val="Euclid"/>
        <family val="1"/>
      </rPr>
      <t xml:space="preserve"> (m)</t>
    </r>
  </si>
  <si>
    <r>
      <t>β</t>
    </r>
    <r>
      <rPr>
        <b/>
        <vertAlign val="subscript"/>
        <sz val="14"/>
        <color theme="1"/>
        <rFont val="Euclid"/>
        <family val="1"/>
      </rPr>
      <t>x</t>
    </r>
    <r>
      <rPr>
        <b/>
        <sz val="14"/>
        <color theme="1"/>
        <rFont val="Euclid"/>
        <family val="1"/>
      </rPr>
      <t>* (m)</t>
    </r>
  </si>
  <si>
    <r>
      <t>β</t>
    </r>
    <r>
      <rPr>
        <b/>
        <vertAlign val="subscript"/>
        <sz val="14"/>
        <color theme="1"/>
        <rFont val="Euclid"/>
        <family val="1"/>
      </rPr>
      <t>y</t>
    </r>
    <r>
      <rPr>
        <b/>
        <sz val="14"/>
        <color theme="1"/>
        <rFont val="Euclid"/>
        <family val="1"/>
      </rPr>
      <t>* (m)</t>
    </r>
  </si>
  <si>
    <r>
      <t>σ</t>
    </r>
    <r>
      <rPr>
        <b/>
        <vertAlign val="subscript"/>
        <sz val="14"/>
        <color theme="1"/>
        <rFont val="Euclid"/>
        <family val="1"/>
      </rPr>
      <t>x</t>
    </r>
    <r>
      <rPr>
        <b/>
        <sz val="14"/>
        <color theme="1"/>
        <rFont val="Euclid"/>
        <family val="1"/>
      </rPr>
      <t>* (m)</t>
    </r>
  </si>
  <si>
    <r>
      <t>σ</t>
    </r>
    <r>
      <rPr>
        <b/>
        <vertAlign val="subscript"/>
        <sz val="14"/>
        <color theme="1"/>
        <rFont val="Euclid"/>
        <family val="1"/>
      </rPr>
      <t>y</t>
    </r>
    <r>
      <rPr>
        <b/>
        <sz val="14"/>
        <color theme="1"/>
        <rFont val="Euclid"/>
        <family val="1"/>
      </rPr>
      <t>* (m)</t>
    </r>
  </si>
  <si>
    <r>
      <t>ε</t>
    </r>
    <r>
      <rPr>
        <b/>
        <vertAlign val="subscript"/>
        <sz val="14"/>
        <color theme="1"/>
        <rFont val="Euclid"/>
        <family val="1"/>
      </rPr>
      <t>x</t>
    </r>
    <r>
      <rPr>
        <b/>
        <sz val="14"/>
        <color theme="1"/>
        <rFont val="Euclid"/>
        <family val="1"/>
      </rPr>
      <t xml:space="preserve"> (m)</t>
    </r>
  </si>
  <si>
    <r>
      <t>ε</t>
    </r>
    <r>
      <rPr>
        <b/>
        <vertAlign val="subscript"/>
        <sz val="14"/>
        <color theme="1"/>
        <rFont val="Euclid"/>
        <family val="1"/>
      </rPr>
      <t>y</t>
    </r>
    <r>
      <rPr>
        <b/>
        <sz val="14"/>
        <color theme="1"/>
        <rFont val="Euclid"/>
        <family val="1"/>
      </rPr>
      <t xml:space="preserve"> (m)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</si>
</sst>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2"/>
      <color theme="1"/>
      <name val="Consolas"/>
      <family val="3"/>
    </font>
    <font>
      <b/>
      <sz val="11"/>
      <color theme="1"/>
      <name val="Consolas"/>
      <family val="3"/>
    </font>
    <font>
      <b/>
      <sz val="14"/>
      <color theme="1"/>
      <name val="Calibri"/>
      <family val="2"/>
      <scheme val="minor"/>
    </font>
    <font>
      <b/>
      <sz val="14"/>
      <color theme="1"/>
      <name val="Euclid"/>
      <family val="1"/>
    </font>
    <font>
      <b/>
      <vertAlign val="subscript"/>
      <sz val="14"/>
      <color theme="1"/>
      <name val="Euclid"/>
      <family val="1"/>
    </font>
    <font>
      <b/>
      <vertAlign val="superscript"/>
      <sz val="14"/>
      <color theme="1"/>
      <name val="Euclid"/>
      <family val="1"/>
    </font>
    <font>
      <b/>
      <i/>
      <sz val="14"/>
      <color theme="1"/>
      <name val="Euclid"/>
      <family val="1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164" fontId="1" fillId="0" borderId="1" xfId="0" applyNumberFormat="1" applyFont="1" applyBorder="1" applyAlignment="1">
      <alignment horizontal="right" vertical="center"/>
    </xf>
    <xf numFmtId="164" fontId="1" fillId="0" borderId="1" xfId="0" applyNumberFormat="1" applyFont="1" applyBorder="1" applyAlignment="1">
      <alignment vertical="center"/>
    </xf>
    <xf numFmtId="164" fontId="1" fillId="4" borderId="1" xfId="0" applyNumberFormat="1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right" vertical="center"/>
    </xf>
    <xf numFmtId="164" fontId="3" fillId="6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A800-022F-46B8-8762-CCA2D0F43924}">
  <dimension ref="A1:W13"/>
  <sheetViews>
    <sheetView tabSelected="1" workbookViewId="0">
      <selection activeCell="S21" sqref="S21"/>
    </sheetView>
  </sheetViews>
  <sheetFormatPr defaultRowHeight="15" x14ac:dyDescent="0.25"/>
  <cols>
    <col min="1" max="1" width="16.7109375" style="7" customWidth="1"/>
    <col min="2" max="15" width="12.7109375" style="7" customWidth="1"/>
    <col min="16" max="19" width="12.7109375" customWidth="1"/>
    <col min="20" max="22" width="20.7109375" style="1" customWidth="1"/>
    <col min="23" max="23" width="20.7109375" style="2" customWidth="1"/>
  </cols>
  <sheetData>
    <row r="1" spans="1:23" x14ac:dyDescent="0.25">
      <c r="T1" s="2"/>
      <c r="U1" s="2"/>
      <c r="V1" s="2"/>
    </row>
    <row r="2" spans="1:23" x14ac:dyDescent="0.25">
      <c r="T2" s="2"/>
      <c r="U2" s="2"/>
      <c r="V2" s="2"/>
    </row>
    <row r="3" spans="1:23" x14ac:dyDescent="0.25">
      <c r="T3" s="2"/>
      <c r="U3" s="2"/>
      <c r="V3" s="2"/>
    </row>
    <row r="4" spans="1:23" s="3" customFormat="1" ht="24" customHeight="1" x14ac:dyDescent="0.25">
      <c r="A4" s="24" t="s">
        <v>3</v>
      </c>
      <c r="B4" s="25"/>
      <c r="C4" s="25"/>
      <c r="D4" s="25"/>
      <c r="E4" s="25"/>
      <c r="F4" s="25"/>
      <c r="G4" s="26"/>
      <c r="I4" s="27" t="s">
        <v>4</v>
      </c>
      <c r="J4" s="27"/>
      <c r="K4" s="27"/>
      <c r="L4" s="27"/>
      <c r="M4" s="27"/>
      <c r="N4" s="27"/>
      <c r="O4" s="27"/>
      <c r="T4" s="4"/>
      <c r="U4" s="4"/>
      <c r="V4" s="4"/>
      <c r="W4" s="4"/>
    </row>
    <row r="5" spans="1:23" s="5" customFormat="1" ht="24" customHeight="1" x14ac:dyDescent="0.25">
      <c r="A5" s="21" t="s">
        <v>0</v>
      </c>
      <c r="B5" s="21" t="s">
        <v>7</v>
      </c>
      <c r="C5" s="21" t="s">
        <v>8</v>
      </c>
      <c r="D5" s="21" t="s">
        <v>9</v>
      </c>
      <c r="E5" s="21" t="s">
        <v>10</v>
      </c>
      <c r="F5" s="21" t="s">
        <v>11</v>
      </c>
      <c r="G5" s="21" t="s">
        <v>12</v>
      </c>
      <c r="H5" s="3"/>
      <c r="I5" s="22"/>
      <c r="J5" s="23" t="s">
        <v>7</v>
      </c>
      <c r="K5" s="23" t="s">
        <v>8</v>
      </c>
      <c r="L5" s="23" t="s">
        <v>9</v>
      </c>
      <c r="M5" s="23" t="s">
        <v>10</v>
      </c>
      <c r="N5" s="23" t="s">
        <v>11</v>
      </c>
      <c r="O5" s="23" t="s">
        <v>12</v>
      </c>
      <c r="T5" s="6"/>
      <c r="U5" s="6"/>
      <c r="V5" s="6"/>
      <c r="W5" s="6"/>
    </row>
    <row r="6" spans="1:23" s="5" customFormat="1" ht="24" customHeight="1" x14ac:dyDescent="0.25">
      <c r="A6" s="20" t="s">
        <v>5</v>
      </c>
      <c r="B6" s="10">
        <v>10000</v>
      </c>
      <c r="C6" s="11">
        <v>10000</v>
      </c>
      <c r="D6" s="8">
        <v>10000</v>
      </c>
      <c r="E6" s="11">
        <v>10000</v>
      </c>
      <c r="F6" s="8">
        <v>10000</v>
      </c>
      <c r="G6" s="11">
        <v>10000</v>
      </c>
      <c r="H6" s="3"/>
      <c r="I6" s="17" t="s">
        <v>18</v>
      </c>
      <c r="J6" s="9">
        <f>SQRT(B10*B12/J11)</f>
        <v>1.2761343006926154</v>
      </c>
      <c r="K6" s="12">
        <f>SQRT(C10*C12/K11)</f>
        <v>0.29715423214769354</v>
      </c>
      <c r="L6" s="9">
        <f>SQRT(E10*E12/L11)</f>
        <v>9.3968418994513969E-2</v>
      </c>
      <c r="M6" s="12">
        <f>SQRT(F10*F12/M11)</f>
        <v>4.0382959984276345</v>
      </c>
      <c r="N6" s="9">
        <f>SQRT(G10*G12/N11)</f>
        <v>5.7442307089868381</v>
      </c>
      <c r="O6" s="12">
        <f>SQRT(H10*H12/O11)</f>
        <v>0</v>
      </c>
      <c r="T6" s="6"/>
      <c r="U6" s="6"/>
      <c r="V6" s="6"/>
      <c r="W6" s="6"/>
    </row>
    <row r="7" spans="1:23" s="5" customFormat="1" ht="24" customHeight="1" x14ac:dyDescent="0.25">
      <c r="A7" s="20" t="s">
        <v>6</v>
      </c>
      <c r="B7" s="14">
        <v>938.27229999999997</v>
      </c>
      <c r="C7" s="15">
        <v>0.51099905999999995</v>
      </c>
      <c r="D7" s="16">
        <v>0.51099905999999995</v>
      </c>
      <c r="E7" s="15">
        <v>939.56560000000002</v>
      </c>
      <c r="F7" s="16">
        <v>1875.6134</v>
      </c>
      <c r="G7" s="15">
        <v>105.65839</v>
      </c>
      <c r="H7" s="3"/>
      <c r="I7" s="17" t="s">
        <v>19</v>
      </c>
      <c r="J7" s="9">
        <f>SQRT(B11*B13/J11)</f>
        <v>0.3601087963081227</v>
      </c>
      <c r="K7" s="12">
        <f t="shared" ref="K7" si="0">SQRT(C11*C13/K11)</f>
        <v>8.3853127996396937E-2</v>
      </c>
      <c r="L7" s="9">
        <f t="shared" ref="L7:N7" si="1">SQRT(E11*E13/L11)</f>
        <v>1.3258343669912286E-2</v>
      </c>
      <c r="M7" s="12">
        <f t="shared" si="1"/>
        <v>0.56977776960481763</v>
      </c>
      <c r="N7" s="9">
        <f t="shared" si="1"/>
        <v>0.8104742601177285</v>
      </c>
      <c r="O7" s="12">
        <f t="shared" ref="O7" si="2">SQRT(H11*H13/O11)</f>
        <v>0</v>
      </c>
      <c r="T7" s="6"/>
      <c r="U7" s="6"/>
      <c r="V7" s="6"/>
      <c r="W7" s="6"/>
    </row>
    <row r="8" spans="1:23" s="5" customFormat="1" ht="24" customHeight="1" x14ac:dyDescent="0.25">
      <c r="A8" s="13"/>
      <c r="B8" s="10"/>
      <c r="C8" s="11"/>
      <c r="D8" s="8"/>
      <c r="E8" s="11"/>
      <c r="F8" s="8"/>
      <c r="G8" s="11"/>
      <c r="H8" s="3"/>
      <c r="I8" s="17" t="s">
        <v>13</v>
      </c>
      <c r="J8" s="9">
        <f>B9</f>
        <v>1</v>
      </c>
      <c r="K8" s="12">
        <f>C9</f>
        <v>1</v>
      </c>
      <c r="L8" s="9">
        <f>E9</f>
        <v>1</v>
      </c>
      <c r="M8" s="12">
        <f>F9</f>
        <v>1</v>
      </c>
      <c r="N8" s="9">
        <f>G9</f>
        <v>1</v>
      </c>
      <c r="O8" s="12">
        <f>H9</f>
        <v>0</v>
      </c>
      <c r="T8" s="6"/>
      <c r="U8" s="6"/>
      <c r="V8" s="6"/>
      <c r="W8" s="6"/>
    </row>
    <row r="9" spans="1:23" s="5" customFormat="1" ht="24" customHeight="1" x14ac:dyDescent="0.25">
      <c r="A9" s="17" t="s">
        <v>13</v>
      </c>
      <c r="B9" s="10">
        <v>1</v>
      </c>
      <c r="C9" s="11">
        <v>1</v>
      </c>
      <c r="D9" s="8">
        <v>1</v>
      </c>
      <c r="E9" s="11">
        <v>1</v>
      </c>
      <c r="F9" s="8">
        <v>1</v>
      </c>
      <c r="G9" s="11">
        <v>1</v>
      </c>
      <c r="H9" s="3"/>
      <c r="I9" s="18"/>
      <c r="J9" s="9"/>
      <c r="K9" s="12"/>
      <c r="L9" s="9"/>
      <c r="M9" s="12"/>
      <c r="N9" s="9"/>
      <c r="O9" s="12"/>
      <c r="T9" s="6"/>
      <c r="U9" s="6"/>
      <c r="V9" s="6"/>
      <c r="W9" s="6"/>
    </row>
    <row r="10" spans="1:23" s="5" customFormat="1" ht="24" customHeight="1" x14ac:dyDescent="0.25">
      <c r="A10" s="17" t="s">
        <v>14</v>
      </c>
      <c r="B10" s="10">
        <v>4.32</v>
      </c>
      <c r="C10" s="11">
        <v>4.32</v>
      </c>
      <c r="D10" s="8">
        <v>4.32</v>
      </c>
      <c r="E10" s="11">
        <v>4.32</v>
      </c>
      <c r="F10" s="8">
        <v>4.32</v>
      </c>
      <c r="G10" s="11">
        <v>4.32</v>
      </c>
      <c r="H10" s="3"/>
      <c r="I10" s="19" t="s">
        <v>1</v>
      </c>
      <c r="J10" s="9">
        <f>B6/B7</f>
        <v>10.657886841591722</v>
      </c>
      <c r="K10" s="12">
        <f t="shared" ref="K10:O10" si="3">C6/C7</f>
        <v>19569.507622969013</v>
      </c>
      <c r="L10" s="9">
        <f t="shared" si="3"/>
        <v>19569.507622969013</v>
      </c>
      <c r="M10" s="12">
        <f t="shared" si="3"/>
        <v>10.643216397024327</v>
      </c>
      <c r="N10" s="9">
        <f t="shared" si="3"/>
        <v>5.3315891217241251</v>
      </c>
      <c r="O10" s="12">
        <f t="shared" si="3"/>
        <v>94.644637307079918</v>
      </c>
      <c r="T10" s="6"/>
      <c r="U10" s="6"/>
      <c r="V10" s="6"/>
      <c r="W10" s="6"/>
    </row>
    <row r="11" spans="1:23" s="5" customFormat="1" ht="24" customHeight="1" x14ac:dyDescent="0.25">
      <c r="A11" s="17" t="s">
        <v>15</v>
      </c>
      <c r="B11" s="10">
        <v>1.72</v>
      </c>
      <c r="C11" s="11">
        <v>1.72</v>
      </c>
      <c r="D11" s="8">
        <v>1.72</v>
      </c>
      <c r="E11" s="11">
        <v>1.72</v>
      </c>
      <c r="F11" s="8">
        <v>1.72</v>
      </c>
      <c r="G11" s="11">
        <v>1.72</v>
      </c>
      <c r="H11" s="3"/>
      <c r="I11" s="19" t="s">
        <v>2</v>
      </c>
      <c r="J11" s="9">
        <f>SQRT(J10^2-1)</f>
        <v>10.610869518007181</v>
      </c>
      <c r="K11" s="12">
        <f t="shared" ref="K11:O11" si="4">SQRT(K10^2-1)</f>
        <v>19569.507597419059</v>
      </c>
      <c r="L11" s="9">
        <f t="shared" si="4"/>
        <v>19569.507597419059</v>
      </c>
      <c r="M11" s="12">
        <f t="shared" si="4"/>
        <v>10.596133977724493</v>
      </c>
      <c r="N11" s="9">
        <f t="shared" si="4"/>
        <v>5.2369688334844069</v>
      </c>
      <c r="O11" s="12">
        <f t="shared" si="4"/>
        <v>94.639354240129435</v>
      </c>
      <c r="T11" s="6"/>
      <c r="U11" s="6"/>
      <c r="V11" s="6"/>
      <c r="W11" s="6"/>
    </row>
    <row r="12" spans="1:23" s="5" customFormat="1" ht="24" customHeight="1" x14ac:dyDescent="0.25">
      <c r="A12" s="17" t="s">
        <v>16</v>
      </c>
      <c r="B12" s="10">
        <v>4</v>
      </c>
      <c r="C12" s="11">
        <v>400</v>
      </c>
      <c r="D12" s="8">
        <v>40</v>
      </c>
      <c r="E12" s="11">
        <v>40</v>
      </c>
      <c r="F12" s="8">
        <v>40</v>
      </c>
      <c r="G12" s="11">
        <v>40</v>
      </c>
      <c r="H12" s="3"/>
      <c r="I12" s="17" t="s">
        <v>20</v>
      </c>
      <c r="J12" s="9">
        <f>B10/J11</f>
        <v>0.40712968835105756</v>
      </c>
      <c r="K12" s="12">
        <f t="shared" ref="K12:O12" si="5">C10/K11</f>
        <v>2.2075159420821336E-4</v>
      </c>
      <c r="L12" s="9">
        <f t="shared" si="5"/>
        <v>2.2075159420821336E-4</v>
      </c>
      <c r="M12" s="12">
        <f t="shared" si="5"/>
        <v>0.40769586427291615</v>
      </c>
      <c r="N12" s="9">
        <f t="shared" si="5"/>
        <v>0.8249046609516858</v>
      </c>
      <c r="O12" s="12">
        <f t="shared" si="5"/>
        <v>4.5646972495594365E-2</v>
      </c>
      <c r="T12" s="6"/>
      <c r="U12" s="6"/>
      <c r="V12" s="6"/>
      <c r="W12" s="6"/>
    </row>
    <row r="13" spans="1:23" s="5" customFormat="1" ht="24" customHeight="1" x14ac:dyDescent="0.25">
      <c r="A13" s="17" t="s">
        <v>17</v>
      </c>
      <c r="B13" s="10">
        <v>0.8</v>
      </c>
      <c r="C13" s="11">
        <v>80</v>
      </c>
      <c r="D13" s="8">
        <v>2</v>
      </c>
      <c r="E13" s="11">
        <v>2</v>
      </c>
      <c r="F13" s="8">
        <v>2</v>
      </c>
      <c r="G13" s="11">
        <v>2</v>
      </c>
      <c r="H13" s="3"/>
      <c r="I13" s="17" t="s">
        <v>21</v>
      </c>
      <c r="J13" s="9">
        <f>B11/J11</f>
        <v>0.16209793147310625</v>
      </c>
      <c r="K13" s="12">
        <f t="shared" ref="K13:O13" si="6">C11/K11</f>
        <v>8.7891838434751602E-5</v>
      </c>
      <c r="L13" s="9">
        <f t="shared" si="6"/>
        <v>8.7891838434751602E-5</v>
      </c>
      <c r="M13" s="12">
        <f t="shared" si="6"/>
        <v>0.16232335336792031</v>
      </c>
      <c r="N13" s="9">
        <f t="shared" si="6"/>
        <v>0.32843426315668972</v>
      </c>
      <c r="O13" s="12">
        <f t="shared" si="6"/>
        <v>1.8174257567690349E-2</v>
      </c>
      <c r="T13" s="6"/>
      <c r="U13" s="6"/>
      <c r="V13" s="6"/>
      <c r="W13" s="6"/>
    </row>
  </sheetData>
  <mergeCells count="2">
    <mergeCell ref="A4:G4"/>
    <mergeCell ref="I4:O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 HUANG</dc:creator>
  <cp:lastModifiedBy>RIVER HUANG</cp:lastModifiedBy>
  <dcterms:created xsi:type="dcterms:W3CDTF">2020-01-29T16:03:48Z</dcterms:created>
  <dcterms:modified xsi:type="dcterms:W3CDTF">2020-02-14T14:24:34Z</dcterms:modified>
</cp:coreProperties>
</file>