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<sst xmlns="http://schemas.openxmlformats.org/spreadsheetml/2006/main" count="201" uniqueCount="117">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</sst>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1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8" fillId="39" borderId="7" xfId="37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C14" sqref="C14"/>
    </sheetView>
  </sheetViews>
  <sheetFormatPr defaultRowHeight="15" x14ac:dyDescent="0.25"/>
  <cols>
    <col min="1" max="1" width="45.42578125" style="2" customWidth="1"/>
    <col min="2" max="2" width="55.85546875" style="56" customWidth="1"/>
    <col min="3" max="16384" width="9.140625" style="1"/>
  </cols>
  <sheetData>
    <row r="1" spans="1:24" x14ac:dyDescent="0.25">
      <c r="A1" s="4"/>
      <c r="B1" s="48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9" t="str">
        <f ca="1">MID(CELL("filename"),SEARCH("[",CELL("filename"))+1, SEARCH("]",CELL("filename"))-SEARCH("[",CELL("filename"))-1)</f>
        <v>Dx_1977_Liu_Paper02_Severn.xlsx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9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9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0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1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8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2">
        <v>5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4">
        <v>20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3" t="s">
        <v>87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2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4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2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1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1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1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1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1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5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1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41.140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0.140625" style="62" bestFit="1" customWidth="1"/>
    <col min="42" max="42" width="26.5703125" style="62" bestFit="1" customWidth="1"/>
    <col min="43" max="16384" width="9.140625" style="62"/>
  </cols>
  <sheetData>
    <row r="1" spans="1:42" s="66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95" t="s">
        <v>115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5" t="s">
        <v>81</v>
      </c>
      <c r="AO1" s="98" t="s">
        <v>113</v>
      </c>
      <c r="AP1" s="98" t="s">
        <v>114</v>
      </c>
    </row>
    <row r="2" spans="1:42" s="75" customFormat="1" x14ac:dyDescent="0.25">
      <c r="A2" s="70" t="s">
        <v>103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96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14</v>
      </c>
      <c r="AC2" s="77">
        <f>Table1[[#This Row],[End Point distance  '[meters']]]/Delta_X__meters</f>
        <v>42</v>
      </c>
      <c r="AD2" s="77">
        <f>Table1[[#This Row],[Start point distance '[meters']]]/Delta_X__meters</f>
        <v>0</v>
      </c>
      <c r="AE2" s="75">
        <f t="shared" ref="AE2:AE3" si="0">Delta_T__seconds</f>
        <v>20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40.431098727899993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99">
        <f>FLOOR(Table1[[#This Row],[End Point distance  '[meters']]]/Delta_X__meters,1)</f>
        <v>42</v>
      </c>
      <c r="AP2" s="99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104</v>
      </c>
      <c r="B3" s="71"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96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77</v>
      </c>
      <c r="AC3" s="77">
        <f>Table1[[#This Row],[End Point distance  '[meters']]]/Delta_X__meters</f>
        <v>235</v>
      </c>
      <c r="AD3" s="77">
        <f>Table1[[#This Row],[Start point distance '[meters']]]/Delta_X__meters</f>
        <v>42</v>
      </c>
      <c r="AE3" s="75">
        <f t="shared" si="0"/>
        <v>20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33.891025502650002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99">
        <f>FLOOR(Table1[[#This Row],[End Point distance  '[meters']]]/Delta_X__meters,1)</f>
        <v>235</v>
      </c>
      <c r="AP3" s="99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105</v>
      </c>
      <c r="B4" s="71"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97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203</v>
      </c>
      <c r="AC4" s="84">
        <f>Table1[[#This Row],[End Point distance  '[meters']]]/Delta_X__meters</f>
        <v>575</v>
      </c>
      <c r="AD4" s="84">
        <f>Table1[[#This Row],[Start point distance '[meters']]]/Delta_X__meters</f>
        <v>235</v>
      </c>
      <c r="AE4" s="75">
        <f>Delta_T__seconds</f>
        <v>20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47.504305746499995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99">
        <f>FLOOR(Table1[[#This Row],[End Point distance  '[meters']]]/Delta_X__meters,1)</f>
        <v>575</v>
      </c>
      <c r="AP4" s="99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106</v>
      </c>
      <c r="B5" s="71"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97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444</v>
      </c>
      <c r="AC5" s="84">
        <f>Table1[[#This Row],[End Point distance  '[meters']]]/Delta_X__meters</f>
        <v>1055</v>
      </c>
      <c r="AD5" s="84">
        <f>Table1[[#This Row],[Start point distance '[meters']]]/Delta_X__meters</f>
        <v>575</v>
      </c>
      <c r="AE5" s="75">
        <f>Delta_T__seconds</f>
        <v>20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55.429421765400008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99">
        <f>FLOOR(Table1[[#This Row],[End Point distance  '[meters']]]/Delta_X__meters,1)</f>
        <v>1055</v>
      </c>
      <c r="AP5" s="99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107</v>
      </c>
      <c r="B6" s="71"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97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671</v>
      </c>
      <c r="AC6" s="84">
        <f>Table1[[#This Row],[End Point distance  '[meters']]]/Delta_X__meters</f>
        <v>1555</v>
      </c>
      <c r="AD6" s="84">
        <f>Table1[[#This Row],[Start point distance '[meters']]]/Delta_X__meters</f>
        <v>1055</v>
      </c>
      <c r="AE6" s="75">
        <f>Delta_T__seconds</f>
        <v>20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92.152871348100007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99">
        <f>FLOOR(Table1[[#This Row],[End Point distance  '[meters']]]/Delta_X__meters,1)</f>
        <v>1555</v>
      </c>
      <c r="AP6" s="99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108</v>
      </c>
      <c r="B7" s="71"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97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905</v>
      </c>
      <c r="AC7" s="84">
        <f>Table1[[#This Row],[End Point distance  '[meters']]]/Delta_X__meters</f>
        <v>2055</v>
      </c>
      <c r="AD7" s="84">
        <f>Table1[[#This Row],[Start point distance '[meters']]]/Delta_X__meters</f>
        <v>1555</v>
      </c>
      <c r="AE7" s="75">
        <f>Delta_T__seconds</f>
        <v>20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65.660321184300003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99">
        <f>FLOOR(Table1[[#This Row],[End Point distance  '[meters']]]/Delta_X__meters,1)</f>
        <v>2055</v>
      </c>
      <c r="AP7" s="99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109</v>
      </c>
      <c r="B8" s="71"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97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1176</v>
      </c>
      <c r="AC8" s="84">
        <f>Table1[[#This Row],[End Point distance  '[meters']]]/Delta_X__meters</f>
        <v>2755</v>
      </c>
      <c r="AD8" s="84">
        <f>Table1[[#This Row],[Start point distance '[meters']]]/Delta_X__meters</f>
        <v>2055</v>
      </c>
      <c r="AE8" s="75">
        <f>Delta_T__seconds</f>
        <v>20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73.635811292099987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99">
        <f>FLOOR(Table1[[#This Row],[End Point distance  '[meters']]]/Delta_X__meters,1)</f>
        <v>2755</v>
      </c>
      <c r="AP8" s="99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8" t="s">
        <v>26</v>
      </c>
      <c r="B1" s="58" t="s">
        <v>27</v>
      </c>
      <c r="C1" s="58" t="s">
        <v>28</v>
      </c>
      <c r="D1" s="21"/>
    </row>
    <row r="2" spans="1:4" x14ac:dyDescent="0.25">
      <c r="A2" s="57"/>
      <c r="B2" s="57"/>
      <c r="C2" s="57"/>
    </row>
    <row r="3" spans="1:4" x14ac:dyDescent="0.25">
      <c r="A3" s="57"/>
      <c r="B3" s="57"/>
      <c r="C3" s="57"/>
    </row>
    <row r="4" spans="1:4" x14ac:dyDescent="0.25">
      <c r="A4" s="57"/>
      <c r="B4" s="57"/>
      <c r="C4" s="57"/>
    </row>
    <row r="5" spans="1:4" x14ac:dyDescent="0.25">
      <c r="A5" s="57"/>
      <c r="B5" s="57"/>
      <c r="C5" s="57"/>
    </row>
    <row r="6" spans="1:4" x14ac:dyDescent="0.25">
      <c r="A6" s="57"/>
      <c r="B6" s="57"/>
      <c r="C6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9" t="s">
        <v>29</v>
      </c>
      <c r="B1" s="59" t="s">
        <v>17</v>
      </c>
      <c r="C1" s="59" t="s">
        <v>16</v>
      </c>
      <c r="D1" s="59" t="s">
        <v>69</v>
      </c>
      <c r="E1" s="59" t="s">
        <v>70</v>
      </c>
      <c r="F1" s="59" t="s">
        <v>71</v>
      </c>
      <c r="G1" s="59" t="s">
        <v>19</v>
      </c>
      <c r="H1" s="59" t="s">
        <v>20</v>
      </c>
      <c r="I1" s="59" t="s">
        <v>33</v>
      </c>
      <c r="J1" s="59" t="s">
        <v>16</v>
      </c>
      <c r="K1" s="59" t="s">
        <v>24</v>
      </c>
      <c r="L1" s="59" t="s">
        <v>25</v>
      </c>
      <c r="M1" s="59" t="s">
        <v>21</v>
      </c>
    </row>
    <row r="2" spans="1:13" x14ac:dyDescent="0.25">
      <c r="A2" s="60">
        <v>1100</v>
      </c>
      <c r="B2" s="13">
        <v>1000</v>
      </c>
      <c r="C2" s="61">
        <v>0</v>
      </c>
      <c r="D2" s="60">
        <v>25</v>
      </c>
      <c r="F2" s="60"/>
      <c r="G2" s="60"/>
      <c r="H2" s="60"/>
      <c r="I2" s="60"/>
      <c r="J2" s="60"/>
      <c r="K2" s="60"/>
      <c r="L2" s="60"/>
      <c r="M2" s="24"/>
    </row>
    <row r="3" spans="1:13" x14ac:dyDescent="0.25">
      <c r="A3" s="60"/>
      <c r="B3" s="60"/>
      <c r="C3" s="60"/>
      <c r="D3" s="60"/>
      <c r="F3" s="60"/>
      <c r="G3" s="60"/>
      <c r="H3" s="60"/>
      <c r="I3" s="60"/>
      <c r="J3" s="60"/>
      <c r="K3" s="60"/>
      <c r="L3" s="60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89" t="s">
        <v>112</v>
      </c>
    </row>
    <row r="3" spans="1:16" ht="15.75" thickBot="1" x14ac:dyDescent="0.3">
      <c r="A3" s="12" t="s">
        <v>66</v>
      </c>
      <c r="H3">
        <v>10</v>
      </c>
      <c r="P3" s="90" t="s">
        <v>85</v>
      </c>
    </row>
    <row r="4" spans="1:16" ht="15.75" thickBot="1" x14ac:dyDescent="0.3">
      <c r="A4" s="12" t="s">
        <v>62</v>
      </c>
      <c r="H4">
        <v>25</v>
      </c>
      <c r="P4" s="90" t="s">
        <v>86</v>
      </c>
    </row>
    <row r="5" spans="1:16" ht="15.75" thickBot="1" x14ac:dyDescent="0.3">
      <c r="A5" s="12" t="s">
        <v>63</v>
      </c>
      <c r="H5">
        <v>50</v>
      </c>
      <c r="P5" s="90" t="s">
        <v>87</v>
      </c>
    </row>
    <row r="6" spans="1:16" ht="15.75" thickBot="1" x14ac:dyDescent="0.3">
      <c r="A6" s="12" t="s">
        <v>64</v>
      </c>
      <c r="H6">
        <v>100</v>
      </c>
      <c r="P6" s="90" t="s">
        <v>88</v>
      </c>
    </row>
    <row r="7" spans="1:16" ht="15.75" thickBot="1" x14ac:dyDescent="0.3">
      <c r="A7" s="12" t="s">
        <v>65</v>
      </c>
      <c r="H7">
        <v>150</v>
      </c>
      <c r="P7" s="90" t="s">
        <v>89</v>
      </c>
    </row>
    <row r="8" spans="1:16" ht="15.75" thickBot="1" x14ac:dyDescent="0.3">
      <c r="A8" s="10" t="s">
        <v>67</v>
      </c>
      <c r="H8">
        <v>200</v>
      </c>
      <c r="P8" s="90" t="s">
        <v>90</v>
      </c>
    </row>
    <row r="9" spans="1:16" ht="15.75" thickBot="1" x14ac:dyDescent="0.3">
      <c r="A9" s="12" t="s">
        <v>68</v>
      </c>
      <c r="H9">
        <v>250</v>
      </c>
      <c r="P9" s="90" t="s">
        <v>91</v>
      </c>
    </row>
    <row r="10" spans="1:16" ht="15.75" thickBot="1" x14ac:dyDescent="0.3">
      <c r="A10" s="10" t="s">
        <v>8</v>
      </c>
      <c r="H10">
        <v>300</v>
      </c>
      <c r="P10" s="90" t="s">
        <v>92</v>
      </c>
    </row>
    <row r="11" spans="1:16" ht="15.75" thickBot="1" x14ac:dyDescent="0.3">
      <c r="H11">
        <v>350</v>
      </c>
      <c r="P11" s="90" t="s">
        <v>93</v>
      </c>
    </row>
    <row r="12" spans="1:16" ht="19.5" thickBot="1" x14ac:dyDescent="0.3">
      <c r="H12">
        <v>400</v>
      </c>
      <c r="P12" s="91" t="s">
        <v>110</v>
      </c>
    </row>
    <row r="13" spans="1:16" ht="15.75" thickBot="1" x14ac:dyDescent="0.3">
      <c r="H13">
        <v>450</v>
      </c>
      <c r="P13" s="90" t="s">
        <v>94</v>
      </c>
    </row>
    <row r="14" spans="1:16" ht="15.75" thickBot="1" x14ac:dyDescent="0.3">
      <c r="H14">
        <v>500</v>
      </c>
      <c r="P14" s="90" t="s">
        <v>95</v>
      </c>
    </row>
    <row r="15" spans="1:16" ht="15.75" thickBot="1" x14ac:dyDescent="0.3">
      <c r="H15">
        <v>550</v>
      </c>
      <c r="P15" s="90" t="s">
        <v>96</v>
      </c>
    </row>
    <row r="16" spans="1:16" ht="15.75" thickBot="1" x14ac:dyDescent="0.3">
      <c r="H16">
        <v>600</v>
      </c>
      <c r="P16" s="90" t="s">
        <v>97</v>
      </c>
    </row>
    <row r="17" spans="8:16" ht="15.75" thickBot="1" x14ac:dyDescent="0.3">
      <c r="H17">
        <v>650</v>
      </c>
      <c r="P17" s="90" t="s">
        <v>98</v>
      </c>
    </row>
    <row r="18" spans="8:16" ht="15.75" thickBot="1" x14ac:dyDescent="0.3">
      <c r="H18">
        <v>700</v>
      </c>
      <c r="P18" s="90" t="s">
        <v>99</v>
      </c>
    </row>
    <row r="19" spans="8:16" ht="15.75" thickBot="1" x14ac:dyDescent="0.3">
      <c r="H19">
        <v>750</v>
      </c>
      <c r="P19" s="90" t="s">
        <v>100</v>
      </c>
    </row>
    <row r="20" spans="8:16" ht="15.75" thickBot="1" x14ac:dyDescent="0.3">
      <c r="H20">
        <v>800</v>
      </c>
      <c r="P20" s="90" t="s">
        <v>101</v>
      </c>
    </row>
    <row r="21" spans="8:16" ht="15.75" thickBot="1" x14ac:dyDescent="0.3">
      <c r="H21">
        <v>900</v>
      </c>
      <c r="P21" s="90" t="s">
        <v>102</v>
      </c>
    </row>
    <row r="22" spans="8:16" x14ac:dyDescent="0.25">
      <c r="H22">
        <v>1000</v>
      </c>
      <c r="P22" s="92" t="s">
        <v>111</v>
      </c>
    </row>
    <row r="23" spans="8:16" x14ac:dyDescent="0.25">
      <c r="H23">
        <v>1250</v>
      </c>
      <c r="P23" s="92"/>
    </row>
    <row r="24" spans="8:16" x14ac:dyDescent="0.25">
      <c r="H24">
        <v>1500</v>
      </c>
      <c r="P24" s="93"/>
    </row>
    <row r="25" spans="8:16" x14ac:dyDescent="0.25">
      <c r="P25" s="9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I13" sqref="I13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100" customFormat="1" ht="60" x14ac:dyDescent="0.25">
      <c r="A1" s="100" t="s">
        <v>85</v>
      </c>
      <c r="B1" s="100" t="s">
        <v>86</v>
      </c>
      <c r="C1" s="100" t="s">
        <v>87</v>
      </c>
      <c r="D1" s="100" t="s">
        <v>88</v>
      </c>
      <c r="E1" s="100" t="s">
        <v>89</v>
      </c>
      <c r="F1" s="100" t="s">
        <v>90</v>
      </c>
      <c r="G1" s="100" t="s">
        <v>91</v>
      </c>
      <c r="H1" s="100" t="s">
        <v>92</v>
      </c>
      <c r="I1" s="100" t="s">
        <v>93</v>
      </c>
      <c r="J1" s="100" t="s">
        <v>116</v>
      </c>
      <c r="K1" s="100" t="s">
        <v>94</v>
      </c>
      <c r="L1" s="100" t="s">
        <v>95</v>
      </c>
      <c r="M1" s="100" t="s">
        <v>96</v>
      </c>
      <c r="N1" s="100" t="s">
        <v>97</v>
      </c>
      <c r="O1" s="100" t="s">
        <v>98</v>
      </c>
      <c r="P1" s="100" t="s">
        <v>99</v>
      </c>
      <c r="Q1" s="100" t="s">
        <v>100</v>
      </c>
      <c r="R1" s="100" t="s">
        <v>101</v>
      </c>
      <c r="S1" s="100" t="s">
        <v>102</v>
      </c>
    </row>
    <row r="2" spans="1:24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24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24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24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 s="25">
        <v>28.096184267128709</v>
      </c>
      <c r="M5">
        <v>131.99859525068348</v>
      </c>
      <c r="N5">
        <v>29.10676961852668</v>
      </c>
      <c r="O5">
        <v>149551654.81536677</v>
      </c>
      <c r="P5">
        <v>30.806528017469848</v>
      </c>
      <c r="Q5">
        <v>4.3379828015827844</v>
      </c>
      <c r="R5">
        <v>23.551261448561682</v>
      </c>
      <c r="S5">
        <v>13.278955923320112</v>
      </c>
    </row>
    <row r="6" spans="1:24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 s="38">
        <v>43.34296430768245</v>
      </c>
      <c r="Q6" s="38">
        <v>7.3080205694117195</v>
      </c>
      <c r="R6" s="38">
        <v>33.465758842333642</v>
      </c>
      <c r="S6" s="38">
        <v>24.85729790564373</v>
      </c>
      <c r="T6" s="38"/>
      <c r="U6" s="38"/>
      <c r="V6" s="38"/>
      <c r="W6" s="38"/>
      <c r="X6" s="38"/>
    </row>
    <row r="7" spans="1:24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 s="38">
        <v>37.450196851082339</v>
      </c>
      <c r="Q7" s="38">
        <v>7.4357658243047737</v>
      </c>
      <c r="R7" s="38">
        <v>27.08994181247148</v>
      </c>
      <c r="S7" s="38">
        <v>21.067085368232753</v>
      </c>
      <c r="T7" s="38"/>
      <c r="U7" s="38"/>
      <c r="V7" s="38"/>
      <c r="W7" s="38"/>
      <c r="X7" s="38"/>
    </row>
    <row r="8" spans="1:24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 s="38">
        <v>37.394201405106315</v>
      </c>
      <c r="Q8" s="38">
        <v>6.422533260982461</v>
      </c>
      <c r="R8" s="38">
        <v>28.194582095621172</v>
      </c>
      <c r="S8" s="38">
        <v>16.791435597158287</v>
      </c>
      <c r="T8" s="38"/>
      <c r="U8" s="38"/>
      <c r="V8" s="38"/>
      <c r="W8" s="38"/>
      <c r="X8" s="38"/>
    </row>
    <row r="9" spans="1:24" x14ac:dyDescent="0.25">
      <c r="T9" s="38"/>
      <c r="U9" s="38"/>
      <c r="V9" s="38"/>
      <c r="W9" s="38"/>
      <c r="X9" s="38"/>
    </row>
    <row r="10" spans="1:24" x14ac:dyDescent="0.25">
      <c r="P10" s="38"/>
      <c r="Q10" s="38"/>
      <c r="R10" s="38"/>
      <c r="S10" s="38"/>
      <c r="T10" s="38"/>
      <c r="U10" s="38"/>
      <c r="V10" s="38"/>
      <c r="W10" s="38"/>
      <c r="X10" s="38"/>
    </row>
    <row r="11" spans="1:24" x14ac:dyDescent="0.25">
      <c r="P11" s="38"/>
      <c r="Q11" s="38"/>
      <c r="R11" s="38"/>
      <c r="S11" s="38"/>
      <c r="T11" s="38"/>
      <c r="U11" s="38"/>
      <c r="V11" s="38"/>
      <c r="W11" s="38"/>
      <c r="X11" s="38"/>
    </row>
    <row r="12" spans="1:24" x14ac:dyDescent="0.25">
      <c r="P12" s="38"/>
      <c r="Q12" s="38"/>
      <c r="R12" s="38"/>
      <c r="S12" s="38"/>
      <c r="T12" s="38"/>
      <c r="U12" s="38"/>
      <c r="V12" s="38"/>
      <c r="W12" s="38"/>
      <c r="X12" s="38"/>
    </row>
    <row r="13" spans="1:24" ht="45" x14ac:dyDescent="0.25">
      <c r="D13" s="100" t="s">
        <v>86</v>
      </c>
      <c r="E13" s="100" t="s">
        <v>89</v>
      </c>
      <c r="F13" s="100" t="s">
        <v>90</v>
      </c>
    </row>
    <row r="14" spans="1:24" x14ac:dyDescent="0.25">
      <c r="D14">
        <v>28625.050200190482</v>
      </c>
      <c r="E14">
        <v>8397713719.6893826</v>
      </c>
      <c r="F14">
        <v>16659637699.36138</v>
      </c>
    </row>
    <row r="15" spans="1:24" x14ac:dyDescent="0.25">
      <c r="D15">
        <v>68852.677170974173</v>
      </c>
      <c r="E15">
        <v>1191998690413.3914</v>
      </c>
      <c r="F15">
        <v>1694556080269.5063</v>
      </c>
    </row>
    <row r="16" spans="1:24" x14ac:dyDescent="0.25">
      <c r="D16">
        <v>39274.013348111286</v>
      </c>
      <c r="E16">
        <v>12738920.171506403</v>
      </c>
      <c r="F16">
        <v>14182975.825430201</v>
      </c>
    </row>
    <row r="17" spans="4:20" x14ac:dyDescent="0.25">
      <c r="D17">
        <v>64026.44107621452</v>
      </c>
      <c r="E17">
        <v>11660815.389813524</v>
      </c>
      <c r="F17">
        <v>15746001.233835166</v>
      </c>
    </row>
    <row r="18" spans="4:20" x14ac:dyDescent="0.25">
      <c r="D18">
        <v>9147441664.3559856</v>
      </c>
      <c r="E18">
        <v>1.9290048029375352E+18</v>
      </c>
      <c r="F18">
        <v>2.801819736520597E+18</v>
      </c>
      <c r="N18" s="38"/>
      <c r="O18" s="38"/>
      <c r="P18" s="38"/>
      <c r="Q18" s="38"/>
      <c r="R18" s="38"/>
      <c r="S18" s="38"/>
      <c r="T18" s="38"/>
    </row>
    <row r="19" spans="4:20" x14ac:dyDescent="0.25">
      <c r="D19">
        <v>621158150.54461765</v>
      </c>
      <c r="E19">
        <v>2.2739472572257246E+20</v>
      </c>
      <c r="F19">
        <v>3.6764427167066312E+20</v>
      </c>
      <c r="M19" s="34"/>
      <c r="N19" s="38"/>
      <c r="O19" s="38"/>
      <c r="P19" s="38"/>
      <c r="Q19" s="38"/>
      <c r="R19" s="38"/>
      <c r="S19" s="38"/>
      <c r="T19" s="38"/>
    </row>
    <row r="20" spans="4:20" x14ac:dyDescent="0.25">
      <c r="D20">
        <v>2723227.9512344319</v>
      </c>
      <c r="E20">
        <v>7078511204.2171917</v>
      </c>
      <c r="F20">
        <v>10784896704.219383</v>
      </c>
      <c r="M20" s="34"/>
      <c r="N20" s="38"/>
      <c r="O20" s="38"/>
      <c r="P20" s="38"/>
      <c r="Q20" s="38"/>
      <c r="R20" s="38"/>
      <c r="S20" s="38"/>
      <c r="T20" s="38"/>
    </row>
    <row r="21" spans="4:20" x14ac:dyDescent="0.25">
      <c r="M21" s="34"/>
      <c r="N21" s="38"/>
      <c r="O21" s="38"/>
      <c r="P21" s="38"/>
      <c r="Q21" s="38"/>
      <c r="R21" s="38"/>
      <c r="S21" s="38"/>
      <c r="T21" s="38"/>
    </row>
    <row r="22" spans="4:20" x14ac:dyDescent="0.25">
      <c r="M22" s="34"/>
      <c r="N22" s="38"/>
      <c r="O22" s="38"/>
      <c r="P22" s="38"/>
      <c r="Q22" s="38"/>
      <c r="R22" s="38"/>
      <c r="S22" s="38"/>
      <c r="T22" s="38"/>
    </row>
    <row r="23" spans="4:20" x14ac:dyDescent="0.25">
      <c r="M23" s="34"/>
      <c r="N23" s="38"/>
      <c r="O23" s="38"/>
      <c r="P23" s="38"/>
      <c r="Q23" s="38"/>
      <c r="R23" s="38"/>
      <c r="S23" s="38"/>
      <c r="T23" s="38"/>
    </row>
    <row r="24" spans="4:20" x14ac:dyDescent="0.25">
      <c r="M24" s="34"/>
      <c r="N24" s="38"/>
      <c r="O24" s="38"/>
      <c r="P24" s="38"/>
      <c r="Q24" s="38"/>
      <c r="R24" s="38"/>
      <c r="S24" s="38"/>
      <c r="T24" s="38"/>
    </row>
    <row r="25" spans="4:20" x14ac:dyDescent="0.25">
      <c r="M25" s="35"/>
      <c r="N25" s="38"/>
      <c r="O25" s="38"/>
      <c r="P25" s="38"/>
      <c r="Q25" s="38"/>
      <c r="R25" s="38"/>
      <c r="S25" s="38"/>
      <c r="T25" s="38"/>
    </row>
    <row r="26" spans="4:20" x14ac:dyDescent="0.25">
      <c r="M26" s="34"/>
      <c r="N26" s="38"/>
      <c r="O26" s="38"/>
      <c r="P26" s="38"/>
      <c r="Q26" s="38"/>
      <c r="R26" s="38"/>
      <c r="S26" s="38"/>
      <c r="T26" s="38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6">
        <v>16000</v>
      </c>
      <c r="M5" s="36">
        <v>27900</v>
      </c>
      <c r="N5" s="36">
        <v>36500</v>
      </c>
      <c r="O5" s="36">
        <v>49600</v>
      </c>
      <c r="P5" s="36">
        <v>57100</v>
      </c>
      <c r="Q5" s="36">
        <v>60000</v>
      </c>
      <c r="R5" s="37">
        <v>76600</v>
      </c>
    </row>
    <row r="6" spans="11:18" x14ac:dyDescent="0.25">
      <c r="K6" s="33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4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4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4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4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4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4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5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4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7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8" t="s">
        <v>76</v>
      </c>
      <c r="L19" s="30">
        <v>1.1000000000000001E-3</v>
      </c>
      <c r="M19" s="30">
        <v>8.0000000000000004E-4</v>
      </c>
      <c r="N19" s="30">
        <v>6.9999999999999999E-4</v>
      </c>
      <c r="O19" s="30">
        <v>6.4000000000000005E-4</v>
      </c>
      <c r="P19" s="30">
        <v>5.8E-4</v>
      </c>
      <c r="Q19" s="30">
        <v>5.6999999999999998E-4</v>
      </c>
      <c r="R19" s="32">
        <v>3.8999999999999999E-4</v>
      </c>
    </row>
    <row r="20" spans="6:18" ht="26.25" thickBot="1" x14ac:dyDescent="0.3">
      <c r="K20" s="28" t="s">
        <v>77</v>
      </c>
      <c r="L20" s="30">
        <v>7.46E-2</v>
      </c>
      <c r="M20" s="30">
        <v>5.62E-2</v>
      </c>
      <c r="N20" s="30">
        <v>4.9000000000000002E-2</v>
      </c>
      <c r="O20" s="30">
        <v>4.1799999999999997E-2</v>
      </c>
      <c r="P20" s="30">
        <v>3.918E-2</v>
      </c>
      <c r="Q20" s="30">
        <v>3.7999999999999999E-2</v>
      </c>
      <c r="R20" s="32">
        <v>2.0400000000000001E-2</v>
      </c>
    </row>
    <row r="21" spans="6:18" ht="26.25" thickBot="1" x14ac:dyDescent="0.3">
      <c r="K21" s="28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2" t="s">
        <v>83</v>
      </c>
      <c r="G27" s="43">
        <v>16000</v>
      </c>
      <c r="H27" s="43">
        <v>27900</v>
      </c>
      <c r="I27" s="43">
        <v>36500</v>
      </c>
      <c r="J27" s="43">
        <v>49600</v>
      </c>
      <c r="K27" s="43">
        <v>57100</v>
      </c>
      <c r="L27" s="43">
        <v>60000</v>
      </c>
      <c r="M27" s="43">
        <v>76600</v>
      </c>
    </row>
    <row r="28" spans="6:18" ht="15.75" thickBot="1" x14ac:dyDescent="0.3">
      <c r="F28" s="44"/>
      <c r="G28" s="101" t="s">
        <v>84</v>
      </c>
      <c r="H28" s="102"/>
      <c r="I28" s="102"/>
      <c r="J28" s="102"/>
      <c r="K28" s="102"/>
      <c r="L28" s="102"/>
      <c r="M28" s="103"/>
    </row>
    <row r="29" spans="6:18" ht="15.75" thickBot="1" x14ac:dyDescent="0.3">
      <c r="F29" s="45" t="s">
        <v>75</v>
      </c>
      <c r="G29" s="46">
        <v>1.146E-2</v>
      </c>
      <c r="H29" s="46">
        <v>8.4089999999999998E-3</v>
      </c>
      <c r="I29" s="46">
        <v>7.2880000000000002E-3</v>
      </c>
      <c r="J29" s="46">
        <v>5.7679999999999997E-3</v>
      </c>
      <c r="K29" s="46">
        <v>4.3639999999999998E-3</v>
      </c>
      <c r="L29" s="46">
        <v>3.885E-3</v>
      </c>
      <c r="M29" s="46">
        <v>3.1909999999999998E-3</v>
      </c>
    </row>
    <row r="30" spans="6:18" ht="26.25" thickBot="1" x14ac:dyDescent="0.3">
      <c r="F30" s="45" t="s">
        <v>61</v>
      </c>
      <c r="G30" s="46">
        <v>7.4999999999999997E-2</v>
      </c>
      <c r="H30" s="46">
        <v>5.9499999999999997E-2</v>
      </c>
      <c r="I30" s="46">
        <v>5.2900000000000003E-2</v>
      </c>
      <c r="J30" s="46">
        <v>4.6210000000000001E-2</v>
      </c>
      <c r="K30" s="46">
        <v>4.3380000000000002E-2</v>
      </c>
      <c r="L30" s="46">
        <v>4.2430000000000002E-2</v>
      </c>
      <c r="M30" s="46">
        <v>1.941E-3</v>
      </c>
    </row>
    <row r="31" spans="6:18" ht="26.25" thickBot="1" x14ac:dyDescent="0.3">
      <c r="F31" s="45" t="s">
        <v>66</v>
      </c>
      <c r="G31" s="46">
        <v>3.8999999999999998E-3</v>
      </c>
      <c r="H31" s="46">
        <v>2.8999999999999998E-3</v>
      </c>
      <c r="I31" s="46">
        <v>2.5790000000000001E-3</v>
      </c>
      <c r="J31" s="46">
        <v>2.2200000000000002E-3</v>
      </c>
      <c r="K31" s="46">
        <v>2E-3</v>
      </c>
      <c r="L31" s="46">
        <v>1.9980000000000002E-3</v>
      </c>
      <c r="M31" s="46">
        <v>1.1000000000000001E-3</v>
      </c>
    </row>
    <row r="32" spans="6:18" ht="39" thickBot="1" x14ac:dyDescent="0.3">
      <c r="F32" s="45" t="s">
        <v>62</v>
      </c>
      <c r="G32" s="46">
        <v>3.4130000000000001E-2</v>
      </c>
      <c r="H32" s="46">
        <v>2.5899999999999999E-2</v>
      </c>
      <c r="I32" s="46">
        <v>2.2710000000000001E-2</v>
      </c>
      <c r="J32" s="46">
        <v>1.95E-2</v>
      </c>
      <c r="K32" s="46">
        <v>1.8180000000000002E-2</v>
      </c>
      <c r="L32" s="46">
        <v>1.7739999999999999E-2</v>
      </c>
      <c r="M32" s="46">
        <v>4.8999999999999998E-3</v>
      </c>
    </row>
    <row r="33" spans="6:13" ht="26.25" thickBot="1" x14ac:dyDescent="0.3">
      <c r="F33" s="45" t="s">
        <v>63</v>
      </c>
      <c r="G33" s="46">
        <v>3.7019999999999997E-2</v>
      </c>
      <c r="H33" s="46">
        <v>2.818E-2</v>
      </c>
      <c r="I33" s="46">
        <v>2.4639999999999999E-2</v>
      </c>
      <c r="J33" s="46">
        <v>2.12E-2</v>
      </c>
      <c r="K33" s="46">
        <v>1.9789999999999999E-2</v>
      </c>
      <c r="L33" s="46">
        <v>1.9269999999999999E-2</v>
      </c>
      <c r="M33" s="46">
        <v>6.3099999999999996E-3</v>
      </c>
    </row>
    <row r="34" spans="6:13" ht="51.75" thickBot="1" x14ac:dyDescent="0.3">
      <c r="F34" s="45" t="s">
        <v>64</v>
      </c>
      <c r="G34" s="46">
        <v>5.4809999999999998E-2</v>
      </c>
      <c r="H34" s="46">
        <v>4.2220000000000001E-2</v>
      </c>
      <c r="I34" s="46">
        <v>3.7100000000000001E-2</v>
      </c>
      <c r="J34" s="46">
        <v>3.2000000000000001E-2</v>
      </c>
      <c r="K34" s="46">
        <v>2.9940000000000001E-2</v>
      </c>
      <c r="L34" s="46">
        <v>2.92E-2</v>
      </c>
      <c r="M34" s="46">
        <v>4.5199999999999997E-3</v>
      </c>
    </row>
    <row r="35" spans="6:13" ht="39" thickBot="1" x14ac:dyDescent="0.3">
      <c r="F35" s="45" t="s">
        <v>65</v>
      </c>
      <c r="G35" s="46">
        <v>2.726E-2</v>
      </c>
      <c r="H35" s="46">
        <v>2.06E-2</v>
      </c>
      <c r="I35" s="46">
        <v>1.8069999999999999E-2</v>
      </c>
      <c r="J35" s="46">
        <v>1.5509999999999999E-2</v>
      </c>
      <c r="K35" s="46">
        <v>1.447E-2</v>
      </c>
      <c r="L35" s="46">
        <v>1.41E-2</v>
      </c>
      <c r="M35" s="46">
        <v>6.4000000000000003E-3</v>
      </c>
    </row>
    <row r="36" spans="6:13" ht="51.75" thickBot="1" x14ac:dyDescent="0.3">
      <c r="F36" s="45" t="s">
        <v>67</v>
      </c>
      <c r="G36" s="46">
        <v>1.4800000000000001E-2</v>
      </c>
      <c r="H36" s="46">
        <v>1.12E-2</v>
      </c>
      <c r="I36" s="46">
        <v>9.7900000000000001E-3</v>
      </c>
      <c r="J36" s="46">
        <v>8.3899999999999999E-3</v>
      </c>
      <c r="K36" s="46">
        <v>7.8189999999999996E-3</v>
      </c>
      <c r="L36" s="46">
        <v>7.62E-3</v>
      </c>
      <c r="M36" s="46">
        <v>4.2069999999999998E-3</v>
      </c>
    </row>
    <row r="37" spans="6:13" ht="26.25" thickBot="1" x14ac:dyDescent="0.3">
      <c r="F37" s="45" t="s">
        <v>68</v>
      </c>
      <c r="G37" s="47">
        <v>1.0999999999999999E-2</v>
      </c>
      <c r="H37" s="47">
        <v>8.3999999999999995E-3</v>
      </c>
      <c r="I37" s="47">
        <v>7.3600000000000002E-3</v>
      </c>
      <c r="J37" s="47">
        <v>6.3E-3</v>
      </c>
      <c r="K37" s="47">
        <v>5.7999999999999996E-3</v>
      </c>
      <c r="L37" s="47">
        <v>5.7000000000000002E-3</v>
      </c>
      <c r="M37" s="47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7" t="s">
        <v>75</v>
      </c>
      <c r="B1" s="28" t="s">
        <v>76</v>
      </c>
      <c r="C1" s="28" t="s">
        <v>77</v>
      </c>
      <c r="D1" s="28" t="s">
        <v>78</v>
      </c>
      <c r="E1" s="28" t="s">
        <v>79</v>
      </c>
    </row>
    <row r="2" spans="1:17" ht="15.75" thickBot="1" x14ac:dyDescent="0.3">
      <c r="A2" s="29">
        <v>1.051031378</v>
      </c>
      <c r="B2" s="30">
        <v>0.25</v>
      </c>
      <c r="C2" s="30">
        <v>4</v>
      </c>
      <c r="D2" s="30">
        <v>0.53800000000000003</v>
      </c>
      <c r="E2" s="30">
        <v>1.4670000000000001</v>
      </c>
    </row>
    <row r="3" spans="1:17" ht="15.75" thickBot="1" x14ac:dyDescent="0.3">
      <c r="A3" s="29">
        <v>0.225274538</v>
      </c>
      <c r="B3" s="30">
        <v>4.4999999999999998E-2</v>
      </c>
      <c r="C3" s="30">
        <v>1.0620000000000001</v>
      </c>
      <c r="D3" s="30">
        <v>7.0000000000000007E-2</v>
      </c>
      <c r="E3" s="30">
        <v>0.23400000000000001</v>
      </c>
    </row>
    <row r="4" spans="1:17" ht="15.75" thickBot="1" x14ac:dyDescent="0.3">
      <c r="A4" s="29">
        <v>0.110535912</v>
      </c>
      <c r="B4" s="30">
        <v>1.5599999999999999E-2</v>
      </c>
      <c r="C4" s="30">
        <v>0.36499999999999999</v>
      </c>
      <c r="D4" s="30">
        <v>2.4799999999999999E-2</v>
      </c>
      <c r="E4" s="30">
        <v>8.3000000000000004E-2</v>
      </c>
    </row>
    <row r="5" spans="1:17" ht="15.75" thickBot="1" x14ac:dyDescent="0.3">
      <c r="A5" s="29">
        <v>5.8002663000000003E-2</v>
      </c>
      <c r="B5" s="30">
        <v>8.9999999999999993E-3</v>
      </c>
      <c r="C5" s="30">
        <v>0.23100000000000001</v>
      </c>
      <c r="D5" s="30">
        <v>1.54E-2</v>
      </c>
      <c r="E5" s="30">
        <v>5.0999999999999997E-2</v>
      </c>
    </row>
    <row r="6" spans="1:17" ht="15.75" thickBot="1" x14ac:dyDescent="0.3">
      <c r="A6" s="29">
        <v>3.4605404999999999E-2</v>
      </c>
      <c r="B6" s="30">
        <v>7.0000000000000001E-3</v>
      </c>
      <c r="C6" s="30">
        <v>0.16900000000000001</v>
      </c>
      <c r="D6" s="30">
        <v>1.1299999999999999E-2</v>
      </c>
      <c r="E6" s="30">
        <v>3.6999999999999998E-2</v>
      </c>
    </row>
    <row r="7" spans="1:17" ht="15.75" thickBot="1" x14ac:dyDescent="0.3">
      <c r="A7" s="29">
        <v>2.1080000000000002E-2</v>
      </c>
      <c r="B7" s="30">
        <v>6.0000000000000001E-3</v>
      </c>
      <c r="C7" s="30">
        <v>0.14000000000000001</v>
      </c>
      <c r="D7" s="30">
        <v>8.9999999999999993E-3</v>
      </c>
      <c r="E7" s="30">
        <v>0.03</v>
      </c>
    </row>
    <row r="8" spans="1:17" ht="15.75" thickBot="1" x14ac:dyDescent="0.3">
      <c r="A8" s="31">
        <v>2.0655E-2</v>
      </c>
      <c r="B8" s="32">
        <v>5.0000000000000001E-3</v>
      </c>
      <c r="C8" s="32">
        <v>0.124</v>
      </c>
      <c r="D8" s="32">
        <v>8.0000000000000002E-3</v>
      </c>
      <c r="E8" s="32">
        <v>2.6700000000000002E-2</v>
      </c>
    </row>
    <row r="10" spans="1:17" x14ac:dyDescent="0.25">
      <c r="F10" t="s">
        <v>80</v>
      </c>
      <c r="G10" s="36">
        <v>210</v>
      </c>
      <c r="H10" s="36">
        <v>1175</v>
      </c>
      <c r="I10" s="36">
        <v>2875</v>
      </c>
      <c r="J10" s="36">
        <v>5275</v>
      </c>
      <c r="K10" s="36">
        <v>7775</v>
      </c>
      <c r="L10" s="36">
        <v>10275</v>
      </c>
      <c r="M10" s="37">
        <v>13775</v>
      </c>
    </row>
    <row r="11" spans="1:17" x14ac:dyDescent="0.25">
      <c r="F11" s="33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4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4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9"/>
    </row>
    <row r="14" spans="1:17" ht="30.75" thickBot="1" x14ac:dyDescent="0.3">
      <c r="F14" s="34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0"/>
    </row>
    <row r="15" spans="1:17" ht="15.75" thickBot="1" x14ac:dyDescent="0.3">
      <c r="F15" s="34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0"/>
    </row>
    <row r="16" spans="1:17" ht="30.75" thickBot="1" x14ac:dyDescent="0.3">
      <c r="F16" s="34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0"/>
    </row>
    <row r="17" spans="6:17" ht="30.75" thickBot="1" x14ac:dyDescent="0.3">
      <c r="F17" s="34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0"/>
    </row>
    <row r="18" spans="6:17" ht="30.75" thickBot="1" x14ac:dyDescent="0.3">
      <c r="F18" s="35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0"/>
    </row>
    <row r="19" spans="6:17" ht="30.75" thickBot="1" x14ac:dyDescent="0.3">
      <c r="F19" s="34" t="s">
        <v>68</v>
      </c>
      <c r="G19" s="39">
        <v>1.4670000000000001</v>
      </c>
      <c r="H19" s="40">
        <v>0.23400000000000001</v>
      </c>
      <c r="I19" s="40">
        <v>8.3000000000000004E-2</v>
      </c>
      <c r="J19" s="40">
        <v>5.0999999999999997E-2</v>
      </c>
      <c r="K19" s="40">
        <v>3.6999999999999998E-2</v>
      </c>
      <c r="L19" s="40">
        <v>0.03</v>
      </c>
      <c r="M19" s="41">
        <v>2.6700000000000002E-2</v>
      </c>
      <c r="Q19" s="41"/>
    </row>
    <row r="22" spans="6:17" ht="15.75" thickBot="1" x14ac:dyDescent="0.3"/>
    <row r="23" spans="6:17" ht="15.75" thickBot="1" x14ac:dyDescent="0.3">
      <c r="F23" s="27" t="s">
        <v>75</v>
      </c>
      <c r="G23" s="29">
        <v>1.051031378</v>
      </c>
      <c r="H23" s="29">
        <v>0.225274538</v>
      </c>
      <c r="I23" s="29">
        <v>0.110535912</v>
      </c>
      <c r="J23" s="29">
        <v>5.8002663000000003E-2</v>
      </c>
      <c r="K23" s="29">
        <v>3.4605404999999999E-2</v>
      </c>
      <c r="L23" s="29">
        <v>2.1080000000000002E-2</v>
      </c>
      <c r="M23" s="31">
        <v>2.0655E-2</v>
      </c>
    </row>
    <row r="24" spans="6:17" ht="26.25" thickBot="1" x14ac:dyDescent="0.3">
      <c r="F24" s="28" t="s">
        <v>76</v>
      </c>
      <c r="G24" s="30">
        <v>0.25</v>
      </c>
      <c r="H24" s="30">
        <v>4.4999999999999998E-2</v>
      </c>
      <c r="I24" s="30">
        <v>1.5599999999999999E-2</v>
      </c>
      <c r="J24" s="30">
        <v>8.9999999999999993E-3</v>
      </c>
      <c r="K24" s="30">
        <v>7.0000000000000001E-3</v>
      </c>
      <c r="L24" s="30">
        <v>6.0000000000000001E-3</v>
      </c>
      <c r="M24" s="32">
        <v>5.0000000000000001E-3</v>
      </c>
    </row>
    <row r="25" spans="6:17" ht="26.25" thickBot="1" x14ac:dyDescent="0.3">
      <c r="F25" s="28" t="s">
        <v>77</v>
      </c>
      <c r="G25" s="30">
        <v>4</v>
      </c>
      <c r="H25" s="30">
        <v>1.0620000000000001</v>
      </c>
      <c r="I25" s="30">
        <v>0.36499999999999999</v>
      </c>
      <c r="J25" s="30">
        <v>0.23100000000000001</v>
      </c>
      <c r="K25" s="30">
        <v>0.16900000000000001</v>
      </c>
      <c r="L25" s="30">
        <v>0.14000000000000001</v>
      </c>
      <c r="M25" s="32">
        <v>0.124</v>
      </c>
    </row>
    <row r="26" spans="6:17" ht="26.25" thickBot="1" x14ac:dyDescent="0.3">
      <c r="F26" s="28" t="s">
        <v>78</v>
      </c>
      <c r="G26" s="30">
        <v>0.53800000000000003</v>
      </c>
      <c r="H26" s="30">
        <v>7.0000000000000007E-2</v>
      </c>
      <c r="I26" s="30">
        <v>2.4799999999999999E-2</v>
      </c>
      <c r="J26" s="30">
        <v>1.54E-2</v>
      </c>
      <c r="K26" s="30">
        <v>1.1299999999999999E-2</v>
      </c>
      <c r="L26" s="30">
        <v>8.9999999999999993E-3</v>
      </c>
      <c r="M26" s="32">
        <v>8.0000000000000002E-3</v>
      </c>
    </row>
    <row r="27" spans="6:17" ht="26.25" thickBot="1" x14ac:dyDescent="0.3">
      <c r="F27" s="28" t="s">
        <v>79</v>
      </c>
      <c r="G27" s="30">
        <v>1.4670000000000001</v>
      </c>
      <c r="H27" s="30">
        <v>0.23400000000000001</v>
      </c>
      <c r="I27" s="30">
        <v>8.3000000000000004E-2</v>
      </c>
      <c r="J27" s="30">
        <v>5.0999999999999997E-2</v>
      </c>
      <c r="K27" s="30">
        <v>3.6999999999999998E-2</v>
      </c>
      <c r="L27" s="30">
        <v>0.03</v>
      </c>
      <c r="M27" s="32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2019-01-18T05:24:34Z</dcterms:modified>
</cp:coreProperties>
</file>