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<sst xmlns="http://schemas.openxmlformats.org/spreadsheetml/2006/main" count="213" uniqueCount="121">
  <si>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</si>
  <si>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</si>
  <si>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</si>
  <si>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</si>
  <si>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</si>
  <si>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</si>
  <si>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</si>
  <si>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</si>
  <si>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</si>
  <si>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</si>
  <si>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</si>
  <si>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</si>
  <si>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</si>
  <si>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</si>
  <si>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</si>
  <si>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</si>
  <si>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</si>
  <si>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</si>
  <si>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</si>
  <si>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</si>
  <si>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</si>
  <si>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</si>
  <si>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</si>
  <si>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</si>
  <si>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</si>
  <si>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</si>
  <si>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</si>
  <si>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</si>
  <si>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</si>
  <si>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</si>
  <si>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</si>
  <si>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</si>
  <si>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</si>
  <si>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</si>
  <si>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</si>
  <si>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</si>
  <si>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</si>
  <si>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</si>
  <si>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</si>
  <si>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</si>
  <si>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</si>
  <si>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</si>
  <si>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</si>
  <si>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</si>
  <si>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</si>
  <si>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</si>
  <si>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</si>
  <si>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</si>
  <si>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</si>
  <si>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</si>
  <si>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</si>
  <si>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</si>
  <si>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</si>
  <si>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</si>
  <si>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</si>
  <si>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</si>
  <si>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</si>
  <si>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</si>
  <si>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</si>
  <si>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</si>
  <si>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</si>
  <si>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</si>
  <si>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</si>
  <si>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</si>
  <si>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</si>
  <si>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</si>
  <si>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</si>
  <si>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</si>
  <si>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</si>
  <si>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</si>
  <si>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</si>
  <si>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</si>
  <si>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</si>
  <si>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</si>
  <si>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</si>
  <si>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</si>
  <si>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</si>
  <si>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</si>
  <si>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</si>
  <si>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</si>
  <si>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</si>
  <si>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</si>
  <si>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</si>
  <si>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</si>
  <si>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</si>
  <si>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</si>
  <si>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</si>
  <si>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</si>
  <si>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</si>
  <si>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</si>
  <si>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</si>
  <si>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</si>
  <si>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</si>
  <si>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</si>
  <si>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</si>
  <si>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</si>
  <si>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</si>
  <si>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</si>
  <si>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</si>
  <si>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</si>
  <si>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</si>
  <si>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</si>
  <si>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</si>
  <si>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</si>
  <si>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</si>
  <si>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</si>
  <si>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</si>
  <si>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</si>
  <si>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</si>
  <si>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</si>
  <si>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</si>
  <si>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</si>
  <si>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</si>
  <si>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</si>
  <si>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</si>
  <si>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</si>
  <si>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</si>
  <si>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index</t>
  </si>
  <si>
    <t>Working?</t>
  </si>
  <si>
    <t>Nay :X</t>
  </si>
  <si>
    <t>Yay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</si>
</sst>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sz val="16"/>
      <color theme="1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29" fillId="39" borderId="12" xfId="37" applyFont="1" applyFill="1" applyBorder="1" applyAlignment="1">
      <alignment vertical="top" wrapText="1"/>
    </xf>
    <xf numFmtId="0" fontId="40" fillId="39" borderId="0" xfId="0" applyFont="1" applyFill="1" applyBorder="1" applyAlignment="1">
      <alignment vertical="center" wrapText="1"/>
    </xf>
    <xf numFmtId="0" fontId="40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7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36" fillId="0" borderId="0" xfId="43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0" fontId="41" fillId="0" borderId="0" xfId="0" applyFont="1" applyBorder="1"/>
    <xf numFmtId="0" fontId="41" fillId="0" borderId="0" xfId="0" applyFont="1" applyBorder="1" applyAlignment="1">
      <alignment horizontal="center" vertical="center"/>
    </xf>
    <xf numFmtId="0" fontId="42" fillId="0" borderId="0" xfId="43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50"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9" dataDxfId="48" tableBorderDxfId="47" headerRowCellStyle="Note" dataCellStyle="Note">
  <autoFilter ref="A1:AP8"/>
  <tableColumns count="42">
    <tableColumn id="1" name="Name" dataDxfId="46"/>
    <tableColumn id="2" name="Start point distance [meters]" dataDxfId="45"/>
    <tableColumn id="3" name="End Point distance  [meters]" dataDxfId="44" dataCellStyle="Note"/>
    <tableColumn id="4" name="Q [m3/sec]" dataDxfId="43"/>
    <tableColumn id="5" name="Ti" dataDxfId="42" dataCellStyle="Note"/>
    <tableColumn id="6" name="Tp" dataDxfId="41"/>
    <tableColumn id="7" name="Tt" dataDxfId="40" dataCellStyle="Note"/>
    <tableColumn id="8" name="Q average" dataDxfId="39" dataCellStyle="Note"/>
    <tableColumn id="9" name="Drainage Area [km2]" dataDxfId="38" dataCellStyle="Note"/>
    <tableColumn id="10" name="longitudinal slope" dataDxfId="37"/>
    <tableColumn id="11" name="depth [meters]" dataDxfId="36"/>
    <tableColumn id="12" name="width [meters]" dataDxfId="35"/>
    <tableColumn id="13" name="Cup" dataDxfId="34"/>
    <tableColumn id="14" name="Inj Mass" dataDxfId="33" dataCellStyle="Note"/>
    <tableColumn id="15" name="R ratio" dataDxfId="32" dataCellStyle="Note"/>
    <tableColumn id="16" name="Ref" dataDxfId="31" dataCellStyle="Note"/>
    <tableColumn id="17" name="Calculated Velocity [meters/sec]" dataDxfId="30">
      <calculatedColumnFormula>Table1[Q '[m3/sec']]/(Table1[depth '[meters']]*Table1[width '[meters']])</calculatedColumnFormula>
    </tableColumn>
    <tableColumn id="18" name="calculated time [hours]" dataDxfId="29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8" dataCellStyle="Note">
      <calculatedColumnFormula>(Table1[[#This Row],[End Point distance  '[meters']]]/(3600*Table1[[#This Row],[Tp]]))</calculatedColumnFormula>
    </tableColumn>
    <tableColumn id="20" name="ɳ" dataDxfId="27"/>
    <tableColumn id="21" name="river side slope" dataDxfId="26"/>
    <tableColumn id="22" name="Initial Concentration [mgr/Lit]" dataDxfId="25"/>
    <tableColumn id="23" name="End Point of Reach [km]" dataDxfId="24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23"/>
    <tableColumn id="25" name="Error in Calc time Vs Obs Time" dataDxfId="22" dataCellStyle="Percent">
      <calculatedColumnFormula>IF(AVERAGE(Table1[[#This Row],[Error Ti]]&lt;=AVERAGE(Table1[[#This Row],[Error Tp]])),"use Ti","use Tp")</calculatedColumnFormula>
    </tableColumn>
    <tableColumn id="26" name="Reach Length [meters]" dataDxfId="21" dataCellStyle="Note">
      <calculatedColumnFormula>Table1[[#This Row],[End Point distance  '[meters']]]-Table1[[#This Row],[Start point distance '[meters']]]</calculatedColumnFormula>
    </tableColumn>
    <tableColumn id="39" name="Reach Time (seconds)" dataDxfId="20" dataCellStyle="Note">
      <calculatedColumnFormula>(Table1[[#This Row],[Tp]]-AN2)*3600</calculatedColumnFormula>
    </tableColumn>
    <tableColumn id="27" name="Time Cell" dataDxfId="19" dataCellStyle="Note">
      <calculatedColumnFormula>FLOOR((Table1[[#This Row],[Tp]]*3600)/Table1[[#This Row],[Delta T]],1)</calculatedColumnFormula>
    </tableColumn>
    <tableColumn id="37" name="End Spatial Cell" dataDxfId="18" dataCellStyle="Note">
      <calculatedColumnFormula>Table1[[#This Row],[End Point distance  '[meters']]]/Delta_X__meters</calculatedColumnFormula>
    </tableColumn>
    <tableColumn id="38" name="Start Spatial Cell" dataDxfId="17" dataCellStyle="Note">
      <calculatedColumnFormula>Table1[[#This Row],[Start point distance '[meters']]]/Delta_X__meters</calculatedColumnFormula>
    </tableColumn>
    <tableColumn id="28" name="Delta T" dataDxfId="16" dataCellStyle="Note">
      <calculatedColumnFormula>Delta_T__seconds</calculatedColumnFormula>
    </tableColumn>
    <tableColumn id="29" name="Error Ti" dataDxfId="15" dataCellStyle="Percent">
      <calculatedColumnFormula>((Table1[[#This Row],[Ti]]-Table1[[#This Row],[calculated time '[hours']]])/Table1[[#This Row],[Ti]])</calculatedColumnFormula>
    </tableColumn>
    <tableColumn id="30" name="Error Tp" dataDxfId="14" dataCellStyle="Percent">
      <calculatedColumnFormula>(('Reach Propertise'!$F2-'Reach Propertise'!$R2)/'Reach Propertise'!$F2)</calculatedColumnFormula>
    </tableColumn>
    <tableColumn id="31" name="Error Tt" dataDxfId="13" dataCellStyle="Percent">
      <calculatedColumnFormula>((Table1[[#This Row],[Tt]]-Table1[[#This Row],[calculated time '[hours']]])/Table1[[#This Row],[Tt]])</calculatedColumnFormula>
    </tableColumn>
    <tableColumn id="32" name="Column1" dataDxfId="12" dataCellStyle="Percent">
      <calculatedColumnFormula>Table1[[#This Row],[width '[meters']]]/Table1[[#This Row],[depth '[meters']]]</calculatedColumnFormula>
    </tableColumn>
    <tableColumn id="33" name="Vi" dataDxfId="11" dataCellStyle="Note">
      <calculatedColumnFormula>Table1[[#This Row],[depth '[meters']]]*Table1[[#This Row],[width '[meters']]]*Delta_X__meters</calculatedColumnFormula>
    </tableColumn>
    <tableColumn id="34" name="delta Tp" dataDxfId="10" dataCellStyle="Note">
      <calculatedColumnFormula>Table1[[#This Row],[Column3]]-Table1[[#This Row],[Column2]]</calculatedColumnFormula>
    </tableColumn>
    <tableColumn id="35" name="Column2" dataDxfId="9" dataCellStyle="Note"/>
    <tableColumn id="36" name="Column3" dataDxfId="8" dataCellStyle="Note">
      <calculatedColumnFormula>'Reach Propertise'!$F2</calculatedColumnFormula>
    </tableColumn>
    <tableColumn id="40" name="Column4" dataDxfId="7" dataCellStyle="Note"/>
    <tableColumn id="41" name="X cells for evaluation and comparison with obsered" dataDxfId="6" dataCellStyle="Note">
      <calculatedColumnFormula>FLOOR(Table1[[#This Row],[End Point distance  '[meters']]]/Delta_X__meters,1)</calculatedColumnFormula>
    </tableColumn>
    <tableColumn id="42" name="Observed Concentration [ppm] using formula2" dataDxfId="5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2:Q22" totalsRowShown="0" headerRowDxfId="4" dataDxfId="3">
  <autoFilter ref="O2:Q22"/>
  <tableColumns count="3">
    <tableColumn id="1" name="index" dataDxfId="2"/>
    <tableColumn id="2" name="Choose From References" dataDxfId="1" dataCellStyle="Hyperlink"/>
    <tableColumn id="3" name="Working?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89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2" t="s">
        <v>113</v>
      </c>
      <c r="AP1" s="92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0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3">
        <f>FLOOR(Table1[[#This Row],[End Point distance  '[meters']]]/Delta_X__meters,1)</f>
        <v>3</v>
      </c>
      <c r="AP2" s="93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0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3">
        <f>FLOOR(Table1[[#This Row],[End Point distance  '[meters']]]/Delta_X__meters,1)</f>
        <v>19</v>
      </c>
      <c r="AP3" s="93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3">
        <f>FLOOR(Table1[[#This Row],[End Point distance  '[meters']]]/Delta_X__meters,1)</f>
        <v>47</v>
      </c>
      <c r="AP4" s="93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3">
        <f>FLOOR(Table1[[#This Row],[End Point distance  '[meters']]]/Delta_X__meters,1)</f>
        <v>87</v>
      </c>
      <c r="AP5" s="93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3">
        <f>FLOOR(Table1[[#This Row],[End Point distance  '[meters']]]/Delta_X__meters,1)</f>
        <v>129</v>
      </c>
      <c r="AP6" s="93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3">
        <f>FLOOR(Table1[[#This Row],[End Point distance  '[meters']]]/Delta_X__meters,1)</f>
        <v>171</v>
      </c>
      <c r="AP7" s="93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3">
        <f>FLOOR(Table1[[#This Row],[End Point distance  '[meters']]]/Delta_X__meters,1)</f>
        <v>229</v>
      </c>
      <c r="AP8" s="93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L1" workbookViewId="0">
      <selection activeCell="P20" sqref="P20"/>
    </sheetView>
  </sheetViews>
  <sheetFormatPr defaultRowHeight="15" x14ac:dyDescent="0.25"/>
  <cols>
    <col min="1" max="1" width="47.140625" bestFit="1" customWidth="1"/>
    <col min="15" max="15" width="11" bestFit="1" customWidth="1"/>
    <col min="16" max="16" width="55.28515625" bestFit="1" customWidth="1"/>
    <col min="17" max="17" width="16.5703125" bestFit="1" customWidth="1"/>
  </cols>
  <sheetData>
    <row r="1" spans="1:17" x14ac:dyDescent="0.25">
      <c r="A1" s="11" t="s">
        <v>60</v>
      </c>
      <c r="H1">
        <v>1</v>
      </c>
      <c r="N1" s="95"/>
      <c r="O1" s="95"/>
      <c r="P1" s="95"/>
      <c r="Q1" s="95"/>
    </row>
    <row r="2" spans="1:17" ht="21" x14ac:dyDescent="0.35">
      <c r="A2" s="12" t="s">
        <v>61</v>
      </c>
      <c r="H2">
        <v>5</v>
      </c>
      <c r="N2" s="95"/>
      <c r="O2" s="99" t="s">
        <v>117</v>
      </c>
      <c r="P2" s="100" t="s">
        <v>112</v>
      </c>
      <c r="Q2" s="99" t="s">
        <v>118</v>
      </c>
    </row>
    <row r="3" spans="1:17" ht="21" x14ac:dyDescent="0.35">
      <c r="A3" s="12" t="s">
        <v>66</v>
      </c>
      <c r="H3">
        <v>10</v>
      </c>
      <c r="N3" s="95"/>
      <c r="O3" s="99">
        <v>1</v>
      </c>
      <c r="P3" s="101" t="s">
        <v>85</v>
      </c>
      <c r="Q3" s="99" t="s">
        <v>119</v>
      </c>
    </row>
    <row r="4" spans="1:17" ht="21" x14ac:dyDescent="0.35">
      <c r="A4" s="12" t="s">
        <v>62</v>
      </c>
      <c r="H4">
        <v>25</v>
      </c>
      <c r="N4" s="95"/>
      <c r="O4" s="99">
        <v>2</v>
      </c>
      <c r="P4" s="101" t="s">
        <v>86</v>
      </c>
      <c r="Q4" s="99" t="s">
        <v>119</v>
      </c>
    </row>
    <row r="5" spans="1:17" ht="21" x14ac:dyDescent="0.35">
      <c r="A5" s="12" t="s">
        <v>63</v>
      </c>
      <c r="H5">
        <v>50</v>
      </c>
      <c r="N5" s="95"/>
      <c r="O5" s="99">
        <v>3</v>
      </c>
      <c r="P5" s="101" t="s">
        <v>87</v>
      </c>
      <c r="Q5" s="99" t="s">
        <v>119</v>
      </c>
    </row>
    <row r="6" spans="1:17" ht="21" x14ac:dyDescent="0.35">
      <c r="A6" s="12" t="s">
        <v>64</v>
      </c>
      <c r="H6">
        <v>100</v>
      </c>
      <c r="N6" s="95"/>
      <c r="O6" s="99">
        <v>4</v>
      </c>
      <c r="P6" s="101" t="s">
        <v>88</v>
      </c>
      <c r="Q6" s="99" t="s">
        <v>120</v>
      </c>
    </row>
    <row r="7" spans="1:17" ht="21" x14ac:dyDescent="0.35">
      <c r="A7" s="12" t="s">
        <v>65</v>
      </c>
      <c r="H7">
        <v>150</v>
      </c>
      <c r="N7" s="95"/>
      <c r="O7" s="99">
        <v>5</v>
      </c>
      <c r="P7" s="101" t="s">
        <v>89</v>
      </c>
      <c r="Q7" s="99"/>
    </row>
    <row r="8" spans="1:17" ht="21" x14ac:dyDescent="0.35">
      <c r="A8" s="10" t="s">
        <v>67</v>
      </c>
      <c r="H8">
        <v>200</v>
      </c>
      <c r="N8" s="95"/>
      <c r="O8" s="99">
        <v>6</v>
      </c>
      <c r="P8" s="101" t="s">
        <v>90</v>
      </c>
      <c r="Q8" s="99"/>
    </row>
    <row r="9" spans="1:17" ht="21" x14ac:dyDescent="0.35">
      <c r="A9" s="12" t="s">
        <v>68</v>
      </c>
      <c r="H9">
        <v>250</v>
      </c>
      <c r="N9" s="95"/>
      <c r="O9" s="99">
        <v>7</v>
      </c>
      <c r="P9" s="101" t="s">
        <v>91</v>
      </c>
      <c r="Q9" s="99"/>
    </row>
    <row r="10" spans="1:17" ht="21" x14ac:dyDescent="0.35">
      <c r="A10" s="10" t="s">
        <v>8</v>
      </c>
      <c r="H10">
        <v>300</v>
      </c>
      <c r="N10" s="95"/>
      <c r="O10" s="99">
        <v>8</v>
      </c>
      <c r="P10" s="101" t="s">
        <v>92</v>
      </c>
      <c r="Q10" s="99"/>
    </row>
    <row r="11" spans="1:17" ht="21" x14ac:dyDescent="0.35">
      <c r="H11">
        <v>350</v>
      </c>
      <c r="N11" s="95"/>
      <c r="O11" s="99">
        <v>9</v>
      </c>
      <c r="P11" s="101" t="s">
        <v>93</v>
      </c>
      <c r="Q11" s="99"/>
    </row>
    <row r="12" spans="1:17" ht="21" x14ac:dyDescent="0.35">
      <c r="H12">
        <v>400</v>
      </c>
      <c r="N12" s="95"/>
      <c r="O12" s="99">
        <v>10</v>
      </c>
      <c r="P12" s="102" t="s">
        <v>110</v>
      </c>
      <c r="Q12" s="99"/>
    </row>
    <row r="13" spans="1:17" ht="21" x14ac:dyDescent="0.35">
      <c r="H13">
        <v>450</v>
      </c>
      <c r="N13" s="95"/>
      <c r="O13" s="99">
        <v>11</v>
      </c>
      <c r="P13" s="101" t="s">
        <v>94</v>
      </c>
      <c r="Q13" s="99"/>
    </row>
    <row r="14" spans="1:17" ht="21" x14ac:dyDescent="0.35">
      <c r="H14">
        <v>500</v>
      </c>
      <c r="N14" s="95"/>
      <c r="O14" s="99">
        <v>12</v>
      </c>
      <c r="P14" s="101" t="s">
        <v>95</v>
      </c>
      <c r="Q14" s="99"/>
    </row>
    <row r="15" spans="1:17" ht="21" x14ac:dyDescent="0.35">
      <c r="H15">
        <v>550</v>
      </c>
      <c r="N15" s="95"/>
      <c r="O15" s="99">
        <v>13</v>
      </c>
      <c r="P15" s="101" t="s">
        <v>96</v>
      </c>
      <c r="Q15" s="99"/>
    </row>
    <row r="16" spans="1:17" ht="21" x14ac:dyDescent="0.35">
      <c r="H16">
        <v>600</v>
      </c>
      <c r="N16" s="95"/>
      <c r="O16" s="99">
        <v>14</v>
      </c>
      <c r="P16" s="101" t="s">
        <v>97</v>
      </c>
      <c r="Q16" s="99"/>
    </row>
    <row r="17" spans="8:17" ht="21" x14ac:dyDescent="0.35">
      <c r="H17">
        <v>650</v>
      </c>
      <c r="N17" s="95"/>
      <c r="O17" s="99">
        <v>15</v>
      </c>
      <c r="P17" s="101" t="s">
        <v>98</v>
      </c>
      <c r="Q17" s="99"/>
    </row>
    <row r="18" spans="8:17" ht="21" x14ac:dyDescent="0.35">
      <c r="H18">
        <v>700</v>
      </c>
      <c r="N18" s="95"/>
      <c r="O18" s="99">
        <v>16</v>
      </c>
      <c r="P18" s="101" t="s">
        <v>99</v>
      </c>
      <c r="Q18" s="99"/>
    </row>
    <row r="19" spans="8:17" ht="21" x14ac:dyDescent="0.35">
      <c r="H19">
        <v>750</v>
      </c>
      <c r="N19" s="95"/>
      <c r="O19" s="99">
        <v>17</v>
      </c>
      <c r="P19" s="101" t="s">
        <v>100</v>
      </c>
      <c r="Q19" s="99"/>
    </row>
    <row r="20" spans="8:17" ht="21" x14ac:dyDescent="0.35">
      <c r="H20">
        <v>800</v>
      </c>
      <c r="N20" s="95"/>
      <c r="O20" s="99">
        <v>18</v>
      </c>
      <c r="P20" s="101" t="s">
        <v>101</v>
      </c>
      <c r="Q20" s="99"/>
    </row>
    <row r="21" spans="8:17" ht="21" x14ac:dyDescent="0.35">
      <c r="H21">
        <v>900</v>
      </c>
      <c r="N21" s="95"/>
      <c r="O21" s="99">
        <v>19</v>
      </c>
      <c r="P21" s="101" t="s">
        <v>102</v>
      </c>
      <c r="Q21" s="99"/>
    </row>
    <row r="22" spans="8:17" ht="21" x14ac:dyDescent="0.35">
      <c r="H22">
        <v>1000</v>
      </c>
      <c r="N22" s="95"/>
      <c r="O22" s="99">
        <v>20</v>
      </c>
      <c r="P22" s="102" t="s">
        <v>111</v>
      </c>
      <c r="Q22" s="99"/>
    </row>
    <row r="23" spans="8:17" x14ac:dyDescent="0.25">
      <c r="H23">
        <v>1250</v>
      </c>
      <c r="N23" s="95"/>
      <c r="O23" s="95"/>
      <c r="P23" s="97"/>
      <c r="Q23" s="95"/>
    </row>
    <row r="24" spans="8:17" x14ac:dyDescent="0.25">
      <c r="H24">
        <v>1500</v>
      </c>
      <c r="N24" s="95"/>
      <c r="O24" s="95"/>
      <c r="P24" s="96"/>
      <c r="Q24" s="95"/>
    </row>
    <row r="25" spans="8:17" x14ac:dyDescent="0.25">
      <c r="N25" s="95"/>
      <c r="O25" s="95"/>
      <c r="P25" s="98"/>
      <c r="Q25" s="95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XFD1"/>
    </sheetView>
  </sheetViews>
  <sheetFormatPr defaultRowHeight="15" x14ac:dyDescent="0.25"/>
  <sheetData>
    <row r="1" spans="1:24" ht="75" x14ac:dyDescent="0.25">
      <c r="A1" s="94" t="s">
        <v>85</v>
      </c>
      <c r="B1" s="94" t="s">
        <v>86</v>
      </c>
      <c r="C1" s="94" t="s">
        <v>87</v>
      </c>
      <c r="D1" s="94" t="s">
        <v>88</v>
      </c>
      <c r="E1" s="94" t="s">
        <v>89</v>
      </c>
      <c r="F1" s="94" t="s">
        <v>90</v>
      </c>
      <c r="G1" s="94" t="s">
        <v>91</v>
      </c>
      <c r="H1" s="94" t="s">
        <v>92</v>
      </c>
      <c r="I1" s="94" t="s">
        <v>93</v>
      </c>
      <c r="J1" s="94" t="s">
        <v>116</v>
      </c>
      <c r="K1" s="94" t="s">
        <v>94</v>
      </c>
      <c r="L1" s="94" t="s">
        <v>95</v>
      </c>
      <c r="M1" s="94" t="s">
        <v>96</v>
      </c>
      <c r="N1" s="94" t="s">
        <v>97</v>
      </c>
      <c r="O1" s="94" t="s">
        <v>98</v>
      </c>
      <c r="P1" s="94" t="s">
        <v>99</v>
      </c>
      <c r="Q1" s="94" t="s">
        <v>100</v>
      </c>
      <c r="R1" s="94" t="s">
        <v>101</v>
      </c>
      <c r="S1" s="94" t="s">
        <v>102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3" t="s">
        <v>84</v>
      </c>
      <c r="H28" s="104"/>
      <c r="I28" s="104"/>
      <c r="J28" s="104"/>
      <c r="K28" s="104"/>
      <c r="L28" s="104"/>
      <c r="M28" s="105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2019-02-07T06:06:24Z</dcterms:modified>
</cp:coreProperties>
</file>