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iamri\OneDrive\Documents\"/>
    </mc:Choice>
  </mc:AlternateContent>
  <xr:revisionPtr revIDLastSave="0" documentId="13_ncr:1_{9A69D9A3-1F6D-45DD-88C3-668720836B51}" xr6:coauthVersionLast="47" xr6:coauthVersionMax="47" xr10:uidLastSave="{00000000-0000-0000-0000-000000000000}"/>
  <bookViews>
    <workbookView xWindow="-110" yWindow="-110" windowWidth="19420" windowHeight="10300" xr2:uid="{E274C71A-CF17-43B8-BCA0-886C60770BD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2" l="1" a="1"/>
  <c r="J3" i="2" s="1"/>
  <c r="J4" i="2" a="1"/>
  <c r="J4" i="2" s="1"/>
  <c r="J5" i="2" a="1"/>
  <c r="J5" i="2" s="1"/>
  <c r="J6" i="2" a="1"/>
  <c r="J6" i="2" s="1"/>
  <c r="J7" i="2" a="1"/>
  <c r="J7" i="2" s="1"/>
  <c r="J8" i="2" a="1"/>
  <c r="J8" i="2" s="1"/>
  <c r="J9" i="2" a="1"/>
  <c r="J9" i="2" s="1"/>
  <c r="J10" i="2" a="1"/>
  <c r="J10" i="2" s="1"/>
  <c r="J11" i="2" a="1"/>
  <c r="J11" i="2" s="1"/>
  <c r="J12" i="2" a="1"/>
  <c r="J12" i="2" s="1"/>
  <c r="J13" i="2" a="1"/>
  <c r="J13" i="2" s="1"/>
  <c r="J14" i="2" a="1"/>
  <c r="J14" i="2" s="1"/>
  <c r="J15" i="2" a="1"/>
  <c r="J15" i="2" s="1"/>
  <c r="J16" i="2" a="1"/>
  <c r="J16" i="2" s="1"/>
  <c r="J17" i="2" a="1"/>
  <c r="J17" i="2" s="1"/>
  <c r="J2" i="2" a="1"/>
  <c r="J2" i="2" s="1"/>
  <c r="I3" i="2" a="1"/>
  <c r="I3" i="2" s="1"/>
  <c r="I4" i="2" a="1"/>
  <c r="I4" i="2" s="1"/>
  <c r="I5" i="2" a="1"/>
  <c r="I5" i="2" s="1"/>
  <c r="I6" i="2" a="1"/>
  <c r="I6" i="2" s="1"/>
  <c r="I7" i="2" a="1"/>
  <c r="I7" i="2" s="1"/>
  <c r="I8" i="2" a="1"/>
  <c r="I8" i="2" s="1"/>
  <c r="I9" i="2" a="1"/>
  <c r="I9" i="2" s="1"/>
  <c r="I10" i="2" a="1"/>
  <c r="I10" i="2" s="1"/>
  <c r="I11" i="2" a="1"/>
  <c r="I11" i="2" s="1"/>
  <c r="I12" i="2" a="1"/>
  <c r="I12" i="2" s="1"/>
  <c r="I13" i="2" a="1"/>
  <c r="I13" i="2" s="1"/>
  <c r="I14" i="2" a="1"/>
  <c r="I14" i="2" s="1"/>
  <c r="I15" i="2" a="1"/>
  <c r="I15" i="2" s="1"/>
  <c r="I16" i="2" a="1"/>
  <c r="I16" i="2" s="1"/>
  <c r="I17" i="2" a="1"/>
  <c r="I17" i="2" s="1"/>
  <c r="I2" i="2" a="1"/>
  <c r="I2" i="2" s="1"/>
  <c r="H4" i="2" a="1"/>
  <c r="H4" i="2" s="1"/>
  <c r="H3" i="2" a="1"/>
  <c r="H3" i="2" s="1"/>
  <c r="H5" i="2" a="1"/>
  <c r="H5" i="2" s="1"/>
  <c r="H6" i="2" a="1"/>
  <c r="H6" i="2" s="1"/>
  <c r="H7" i="2" a="1"/>
  <c r="H7" i="2" s="1"/>
  <c r="H8" i="2" a="1"/>
  <c r="H8" i="2" s="1"/>
  <c r="H9" i="2" a="1"/>
  <c r="H9" i="2" s="1"/>
  <c r="H10" i="2" a="1"/>
  <c r="H10" i="2" s="1"/>
  <c r="H11" i="2" a="1"/>
  <c r="H11" i="2" s="1"/>
  <c r="H12" i="2" a="1"/>
  <c r="H12" i="2" s="1"/>
  <c r="H13" i="2" a="1"/>
  <c r="H13" i="2" s="1"/>
  <c r="H14" i="2" a="1"/>
  <c r="H14" i="2" s="1"/>
  <c r="H15" i="2" a="1"/>
  <c r="H15" i="2" s="1"/>
  <c r="H16" i="2" a="1"/>
  <c r="H16" i="2" s="1"/>
  <c r="H17" i="2" a="1"/>
  <c r="H17" i="2" s="1"/>
  <c r="H2" i="2" a="1"/>
  <c r="H2" i="2" s="1"/>
  <c r="G3" i="2" a="1"/>
  <c r="G3" i="2" s="1"/>
  <c r="G4" i="2" a="1"/>
  <c r="G4" i="2" s="1"/>
  <c r="G5" i="2" a="1"/>
  <c r="G5" i="2" s="1"/>
  <c r="G6" i="2" a="1"/>
  <c r="G6" i="2" s="1"/>
  <c r="G7" i="2" a="1"/>
  <c r="G7" i="2" s="1"/>
  <c r="G8" i="2" a="1"/>
  <c r="G8" i="2" s="1"/>
  <c r="G9" i="2" a="1"/>
  <c r="G9" i="2" s="1"/>
  <c r="G10" i="2" a="1"/>
  <c r="G10" i="2" s="1"/>
  <c r="G11" i="2" a="1"/>
  <c r="G11" i="2" s="1"/>
  <c r="G12" i="2" a="1"/>
  <c r="G12" i="2" s="1"/>
  <c r="G13" i="2" a="1"/>
  <c r="G13" i="2" s="1"/>
  <c r="G14" i="2" a="1"/>
  <c r="G14" i="2" s="1"/>
  <c r="G15" i="2" a="1"/>
  <c r="G15" i="2" s="1"/>
  <c r="G16" i="2" a="1"/>
  <c r="G16" i="2" s="1"/>
  <c r="G17" i="2" a="1"/>
  <c r="G17" i="2" s="1"/>
  <c r="G2" i="2" a="1"/>
  <c r="G2" i="2" s="1"/>
  <c r="F3" i="2" a="1"/>
  <c r="F3" i="2" s="1"/>
  <c r="F4" i="2" a="1"/>
  <c r="F4" i="2" s="1"/>
  <c r="F5" i="2" a="1"/>
  <c r="F5" i="2" s="1"/>
  <c r="F6" i="2" a="1"/>
  <c r="F6" i="2" s="1"/>
  <c r="F7" i="2" a="1"/>
  <c r="F7" i="2" s="1"/>
  <c r="F8" i="2" a="1"/>
  <c r="F8" i="2" s="1"/>
  <c r="F9" i="2" a="1"/>
  <c r="F9" i="2" s="1"/>
  <c r="F10" i="2" a="1"/>
  <c r="F10" i="2" s="1"/>
  <c r="F11" i="2" a="1"/>
  <c r="F11" i="2" s="1"/>
  <c r="F12" i="2" a="1"/>
  <c r="F12" i="2" s="1"/>
  <c r="F13" i="2" a="1"/>
  <c r="F13" i="2" s="1"/>
  <c r="F14" i="2" a="1"/>
  <c r="F14" i="2" s="1"/>
  <c r="F15" i="2" a="1"/>
  <c r="F15" i="2" s="1"/>
  <c r="F16" i="2" a="1"/>
  <c r="F16" i="2" s="1"/>
  <c r="F17" i="2" a="1"/>
  <c r="F17" i="2" s="1"/>
  <c r="F2" i="2" a="1"/>
  <c r="F2" i="2" s="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2" i="2" a="1"/>
  <c r="E2" i="2" s="1"/>
  <c r="B2" i="2" a="1"/>
  <c r="B2" i="2" s="1"/>
  <c r="D3" i="2" a="1"/>
  <c r="D3" i="2" s="1"/>
  <c r="D4" i="2" a="1"/>
  <c r="D4" i="2" s="1"/>
  <c r="D5" i="2" a="1"/>
  <c r="D5" i="2" s="1"/>
  <c r="D6" i="2" a="1"/>
  <c r="D6" i="2" s="1"/>
  <c r="D7" i="2" a="1"/>
  <c r="D7" i="2" s="1"/>
  <c r="D8" i="2" a="1"/>
  <c r="D8" i="2" s="1"/>
  <c r="D9" i="2" a="1"/>
  <c r="D9" i="2" s="1"/>
  <c r="D10" i="2" a="1"/>
  <c r="D10" i="2" s="1"/>
  <c r="D11" i="2" a="1"/>
  <c r="D11" i="2" s="1"/>
  <c r="D12" i="2" a="1"/>
  <c r="D12" i="2" s="1"/>
  <c r="D13" i="2" a="1"/>
  <c r="D13" i="2" s="1"/>
  <c r="D14" i="2" a="1"/>
  <c r="D14" i="2" s="1"/>
  <c r="D15" i="2" a="1"/>
  <c r="D15" i="2" s="1"/>
  <c r="D16" i="2" a="1"/>
  <c r="D16" i="2" s="1"/>
  <c r="D17" i="2" a="1"/>
  <c r="D17" i="2" s="1"/>
  <c r="D2" i="2" a="1"/>
  <c r="D2" i="2" s="1"/>
  <c r="C3" i="2" a="1"/>
  <c r="C3" i="2" s="1"/>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2" i="2" a="1"/>
  <c r="C2" i="2" s="1"/>
  <c r="B3" i="2" a="1"/>
  <c r="B3" i="2" s="1"/>
  <c r="B4" i="2" a="1"/>
  <c r="B4" i="2" s="1"/>
  <c r="B5" i="2" a="1"/>
  <c r="B5" i="2" s="1"/>
  <c r="B6" i="2" a="1"/>
  <c r="B6" i="2" s="1"/>
  <c r="B7" i="2" a="1"/>
  <c r="B7" i="2" s="1"/>
  <c r="B8" i="2" a="1"/>
  <c r="B8" i="2" s="1"/>
  <c r="B9" i="2" a="1"/>
  <c r="B9" i="2" s="1"/>
  <c r="B10" i="2" a="1"/>
  <c r="B10" i="2" s="1"/>
  <c r="B11" i="2" a="1"/>
  <c r="B11" i="2" s="1"/>
  <c r="B12" i="2" a="1"/>
  <c r="B12" i="2" s="1"/>
  <c r="B13" i="2" a="1"/>
  <c r="B13" i="2" s="1"/>
  <c r="B14" i="2" a="1"/>
  <c r="B14" i="2" s="1"/>
  <c r="B15" i="2" a="1"/>
  <c r="B15" i="2" s="1"/>
  <c r="B16" i="2" a="1"/>
  <c r="B16" i="2" s="1"/>
  <c r="B17" i="2" a="1"/>
  <c r="B17" i="2" s="1"/>
  <c r="D2" i="1" a="1"/>
  <c r="D2" i="1" s="1"/>
  <c r="D3" i="1" a="1"/>
  <c r="D3" i="1" s="1"/>
  <c r="B5" i="1" a="1"/>
  <c r="B5" i="1" s="1"/>
  <c r="C5" i="1" a="1"/>
  <c r="C5" i="1" s="1"/>
  <c r="D5" i="1" a="1"/>
  <c r="D5" i="1" s="1"/>
  <c r="B6" i="1" a="1"/>
  <c r="B6" i="1" s="1"/>
  <c r="C6" i="1" a="1"/>
  <c r="C6" i="1" s="1"/>
  <c r="D6" i="1" a="1"/>
  <c r="D6" i="1" s="1"/>
  <c r="B7" i="1" a="1"/>
  <c r="B7" i="1" s="1"/>
  <c r="C7" i="1" a="1"/>
  <c r="C7" i="1" s="1"/>
  <c r="D7" i="1" a="1"/>
  <c r="D7" i="1" s="1"/>
  <c r="B8" i="1" a="1"/>
  <c r="B8" i="1" s="1"/>
  <c r="C8" i="1" a="1"/>
  <c r="C8" i="1" s="1"/>
  <c r="D8" i="1" a="1"/>
  <c r="D8" i="1" s="1"/>
  <c r="B9" i="1" a="1"/>
  <c r="B9" i="1" s="1"/>
  <c r="C9" i="1" a="1"/>
  <c r="C9" i="1" s="1"/>
  <c r="D9" i="1" a="1"/>
  <c r="D9" i="1" s="1"/>
  <c r="B10" i="1" a="1"/>
  <c r="B10" i="1" s="1"/>
  <c r="C10" i="1" a="1"/>
  <c r="C10" i="1" s="1"/>
  <c r="D10" i="1" a="1"/>
  <c r="D10" i="1" s="1"/>
  <c r="B11" i="1" a="1"/>
  <c r="B11" i="1" s="1"/>
  <c r="C11" i="1" a="1"/>
  <c r="C11" i="1" s="1"/>
  <c r="D11" i="1" a="1"/>
  <c r="D11" i="1" s="1"/>
  <c r="B12" i="1" a="1"/>
  <c r="B12" i="1" s="1"/>
  <c r="C12" i="1" a="1"/>
  <c r="C12" i="1" s="1"/>
  <c r="D12" i="1" a="1"/>
  <c r="D12" i="1" s="1"/>
  <c r="B13" i="1" a="1"/>
  <c r="B13" i="1" s="1"/>
  <c r="C13" i="1" a="1"/>
  <c r="C13" i="1" s="1"/>
  <c r="D13" i="1" a="1"/>
  <c r="D13" i="1" s="1"/>
  <c r="B14" i="1" a="1"/>
  <c r="B14" i="1" s="1"/>
  <c r="C14" i="1" a="1"/>
  <c r="C14" i="1" s="1"/>
  <c r="D14" i="1" a="1"/>
  <c r="D14" i="1" s="1"/>
  <c r="B15" i="1" a="1"/>
  <c r="B15" i="1" s="1"/>
  <c r="C15" i="1" a="1"/>
  <c r="C15" i="1" s="1"/>
  <c r="D15" i="1" a="1"/>
  <c r="D15" i="1" s="1"/>
  <c r="B16" i="1" a="1"/>
  <c r="B16" i="1" s="1"/>
  <c r="C16" i="1" a="1"/>
  <c r="C16" i="1" s="1"/>
  <c r="D16" i="1" a="1"/>
  <c r="D16" i="1" s="1"/>
  <c r="B17" i="1" a="1"/>
  <c r="B17" i="1" s="1"/>
  <c r="C17" i="1" a="1"/>
  <c r="C17" i="1" s="1"/>
  <c r="D17" i="1" a="1"/>
  <c r="D17" i="1" s="1"/>
  <c r="B18" i="1" a="1"/>
  <c r="B18" i="1" s="1"/>
  <c r="C18" i="1" a="1"/>
  <c r="C18" i="1" s="1"/>
  <c r="D18" i="1" a="1"/>
  <c r="D18" i="1" s="1"/>
  <c r="B19" i="1" a="1"/>
  <c r="B19" i="1" s="1"/>
  <c r="C19" i="1" a="1"/>
  <c r="C19" i="1" s="1"/>
  <c r="D19" i="1" a="1"/>
  <c r="D19" i="1" s="1"/>
  <c r="B4" i="1" a="1"/>
  <c r="B4" i="1" s="1"/>
  <c r="C4" i="1" a="1"/>
  <c r="C4" i="1" s="1"/>
  <c r="D4" i="1" a="1"/>
  <c r="D4" i="1" s="1"/>
  <c r="C3" i="1" a="1"/>
  <c r="C3" i="1" s="1"/>
  <c r="B3" i="1" a="1"/>
  <c r="B3" i="1" s="1"/>
  <c r="C2" i="1" a="1"/>
  <c r="C2" i="1" s="1"/>
  <c r="B2" i="1" a="1"/>
  <c r="B2" i="1" s="1"/>
  <c r="E5" i="1" l="1"/>
  <c r="E12" i="1"/>
  <c r="E3" i="1"/>
  <c r="E14" i="1"/>
  <c r="E6" i="1"/>
  <c r="E11" i="1"/>
  <c r="E18" i="1"/>
  <c r="E10" i="1"/>
  <c r="E17" i="1"/>
  <c r="E9" i="1"/>
  <c r="E13" i="1"/>
  <c r="E15" i="1"/>
  <c r="E7" i="1"/>
  <c r="E19" i="1"/>
  <c r="E2" i="1"/>
  <c r="E16" i="1"/>
  <c r="E8" i="1"/>
  <c r="E4" i="1"/>
  <c r="F15" i="1"/>
  <c r="F17" i="1"/>
  <c r="F9" i="1"/>
  <c r="F3" i="1"/>
  <c r="F7" i="1"/>
  <c r="F14" i="1"/>
  <c r="F11" i="1"/>
  <c r="F6" i="1"/>
  <c r="F4" i="1"/>
  <c r="F13" i="1"/>
  <c r="F5" i="1"/>
  <c r="F16" i="1"/>
  <c r="F12" i="1"/>
  <c r="F19" i="1"/>
  <c r="F10" i="1"/>
  <c r="F8" i="1"/>
  <c r="F18" i="1"/>
  <c r="F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8">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42"/>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futureMetadata>
  <cellMetadata count="1">
    <bk>
      <rc t="1" v="0"/>
    </bk>
  </cellMetadata>
  <valueMetadata count="1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valueMetadata>
</metadata>
</file>

<file path=xl/sharedStrings.xml><?xml version="1.0" encoding="utf-8"?>
<sst xmlns="http://schemas.openxmlformats.org/spreadsheetml/2006/main" count="16" uniqueCount="15">
  <si>
    <t>Stock</t>
  </si>
  <si>
    <t>Starting Price for the day</t>
  </si>
  <si>
    <t>Ending Price</t>
  </si>
  <si>
    <t>Gain/Loss</t>
  </si>
  <si>
    <t>Stock Change %</t>
  </si>
  <si>
    <t>Profit</t>
  </si>
  <si>
    <t>High</t>
  </si>
  <si>
    <t>Low</t>
  </si>
  <si>
    <t>Volume</t>
  </si>
  <si>
    <t>Closing price</t>
  </si>
  <si>
    <t>Market Cap</t>
  </si>
  <si>
    <t>52 Week Low</t>
  </si>
  <si>
    <t>52 Week High</t>
  </si>
  <si>
    <t>Change %</t>
  </si>
  <si>
    <t>Number of 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</si>
</sst>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_([$$-409]* #,##0.00_);_([$$-409]* \(#,##0.00\);_([$$-409]* &quot;-&quot;??_);_(@_)"/>
    <numFmt numFmtId="165" formatCode="&quot;$&quot;#,##0.00"/>
    <numFmt numFmtId="166" formatCode="_([$$-409]* #,##0_);_([$$-409]* \(#,##0\);_([$$-409]* &quot;-&quot;_);_(@_)"/>
  </numFmts>
  <fonts count="3" x14ac:knownFonts="1">
    <font>
      <sz val="11"/>
      <color theme="1"/>
      <name val="Aptos Narrow"/>
      <family val="2"/>
      <scheme val="minor"/>
    </font>
    <font>
      <sz val="11"/>
      <color theme="1"/>
      <name val="Aptos Narrow"/>
      <family val="2"/>
      <scheme val="minor"/>
    </font>
    <font>
      <sz val="14"/>
      <color theme="1"/>
      <name val="Aptos Narrow"/>
      <family val="2"/>
      <scheme val="minor"/>
    </font>
  </fonts>
  <fills count="3">
    <fill>
      <patternFill patternType="none"/>
    </fill>
    <fill>
      <patternFill patternType="gray125"/>
    </fill>
    <fill>
      <patternFill patternType="solid">
        <fgColor theme="3" tint="0.499984740745262"/>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35">
    <xf numFmtId="0" fontId="0" fillId="0" borderId="0" xfId="0"/>
    <xf numFmtId="164" fontId="0" fillId="0" borderId="0" xfId="0" applyNumberFormat="1"/>
    <xf numFmtId="43" fontId="0" fillId="0" borderId="0" xfId="0" applyNumberFormat="1"/>
    <xf numFmtId="44" fontId="0" fillId="0" borderId="0" xfId="1" applyFont="1"/>
    <xf numFmtId="0" fontId="2" fillId="2" borderId="1" xfId="0" applyFont="1" applyFill="1" applyBorder="1" applyAlignment="1">
      <alignment horizontal="center" vertical="center"/>
    </xf>
    <xf numFmtId="0" fontId="0" fillId="0" borderId="4" xfId="0" applyBorder="1" applyAlignment="1">
      <alignment horizontal="center"/>
    </xf>
    <xf numFmtId="9" fontId="0" fillId="0" borderId="5" xfId="2" applyFont="1" applyBorder="1" applyAlignment="1">
      <alignment horizontal="center"/>
    </xf>
    <xf numFmtId="0" fontId="2" fillId="2" borderId="6" xfId="0" applyFont="1" applyFill="1" applyBorder="1" applyAlignment="1">
      <alignment horizontal="center" vertical="center"/>
    </xf>
    <xf numFmtId="0" fontId="0" fillId="0" borderId="1" xfId="0" applyBorder="1" applyAlignment="1">
      <alignment horizontal="center"/>
    </xf>
    <xf numFmtId="9" fontId="0" fillId="0" borderId="2" xfId="2" applyFont="1" applyBorder="1" applyAlignment="1">
      <alignment horizontal="center"/>
    </xf>
    <xf numFmtId="9" fontId="0" fillId="0" borderId="6" xfId="2" applyFont="1" applyBorder="1" applyAlignment="1">
      <alignment horizontal="center"/>
    </xf>
    <xf numFmtId="0" fontId="0" fillId="0" borderId="7" xfId="0" applyBorder="1" applyAlignment="1">
      <alignment horizontal="center"/>
    </xf>
    <xf numFmtId="9" fontId="0" fillId="0" borderId="3" xfId="2" applyFont="1" applyBorder="1" applyAlignment="1">
      <alignment horizontal="center"/>
    </xf>
    <xf numFmtId="3" fontId="0" fillId="0" borderId="0" xfId="0" applyNumberFormat="1"/>
    <xf numFmtId="0" fontId="2" fillId="2" borderId="4" xfId="0" applyFont="1" applyFill="1" applyBorder="1" applyAlignment="1">
      <alignment horizontal="center" vertical="center"/>
    </xf>
    <xf numFmtId="166" fontId="0" fillId="0" borderId="0" xfId="0" applyNumberFormat="1"/>
    <xf numFmtId="10" fontId="0" fillId="0" borderId="0" xfId="0" applyNumberFormat="1"/>
    <xf numFmtId="0" fontId="2" fillId="0" borderId="0" xfId="0" applyFont="1" applyFill="1" applyAlignment="1">
      <alignment horizontal="center" vertical="center"/>
    </xf>
    <xf numFmtId="0" fontId="2" fillId="2" borderId="8" xfId="0" applyFont="1" applyFill="1" applyBorder="1" applyAlignment="1">
      <alignment horizontal="center" vertical="center"/>
    </xf>
    <xf numFmtId="0" fontId="2" fillId="2" borderId="8" xfId="0" applyFont="1" applyFill="1" applyBorder="1" applyAlignment="1">
      <alignment horizontal="center" vertical="center" wrapText="1"/>
    </xf>
    <xf numFmtId="164" fontId="0" fillId="0" borderId="3" xfId="0" applyNumberFormat="1" applyBorder="1" applyAlignment="1">
      <alignment horizontal="center"/>
    </xf>
    <xf numFmtId="164" fontId="0" fillId="0" borderId="6" xfId="0" applyNumberFormat="1" applyBorder="1" applyAlignment="1">
      <alignment horizontal="center"/>
    </xf>
    <xf numFmtId="164" fontId="0" fillId="0" borderId="5" xfId="0" applyNumberFormat="1" applyBorder="1" applyAlignment="1">
      <alignment horizontal="center"/>
    </xf>
    <xf numFmtId="164" fontId="0" fillId="0" borderId="9" xfId="0" applyNumberFormat="1" applyBorder="1" applyAlignment="1">
      <alignment horizontal="center"/>
    </xf>
    <xf numFmtId="164" fontId="0" fillId="0" borderId="8" xfId="0" applyNumberFormat="1" applyBorder="1" applyAlignment="1">
      <alignment horizontal="center"/>
    </xf>
    <xf numFmtId="164" fontId="0" fillId="0" borderId="10" xfId="0" applyNumberFormat="1" applyBorder="1" applyAlignment="1">
      <alignment horizontal="center"/>
    </xf>
    <xf numFmtId="0" fontId="0" fillId="0" borderId="9" xfId="0" applyBorder="1" applyAlignment="1">
      <alignment horizontal="center"/>
    </xf>
    <xf numFmtId="0" fontId="0" fillId="0" borderId="8" xfId="0" applyBorder="1" applyAlignment="1">
      <alignment horizontal="center"/>
    </xf>
    <xf numFmtId="0" fontId="0" fillId="0" borderId="10" xfId="0" applyBorder="1" applyAlignment="1">
      <alignment horizontal="center"/>
    </xf>
    <xf numFmtId="9" fontId="0" fillId="0" borderId="9" xfId="2" applyFont="1" applyBorder="1" applyAlignment="1">
      <alignment horizontal="center"/>
    </xf>
    <xf numFmtId="9" fontId="0" fillId="0" borderId="8" xfId="2" applyFont="1" applyBorder="1" applyAlignment="1">
      <alignment horizontal="center"/>
    </xf>
    <xf numFmtId="9" fontId="0" fillId="0" borderId="10" xfId="2" applyFont="1" applyBorder="1" applyAlignment="1">
      <alignment horizontal="center"/>
    </xf>
    <xf numFmtId="165" fontId="0" fillId="0" borderId="9" xfId="0" applyNumberFormat="1" applyBorder="1" applyAlignment="1">
      <alignment horizontal="center"/>
    </xf>
    <xf numFmtId="165" fontId="0" fillId="0" borderId="8" xfId="0" applyNumberFormat="1" applyBorder="1" applyAlignment="1">
      <alignment horizontal="center"/>
    </xf>
    <xf numFmtId="165" fontId="0" fillId="0" borderId="10" xfId="0" applyNumberFormat="1" applyBorder="1" applyAlignment="1">
      <alignment horizontal="center"/>
    </xf>
  </cellXfs>
  <cellStyles count="3">
    <cellStyle name="Currency" xfId="1" builtinId="4"/>
    <cellStyle name="Normal" xfId="0" builtinId="0"/>
    <cellStyle name="Percent" xfId="2" builtinId="5"/>
  </cellStyles>
  <dxfs count="9">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Stock Changes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Sheet1!$B$1</c:f>
              <c:strCache>
                <c:ptCount val="1"/>
                <c:pt idx="0">
                  <c:v>Starting Price for the day</c:v>
                </c:pt>
              </c:strCache>
            </c:strRef>
          </c:tx>
          <c:spPr>
            <a:solidFill>
              <a:schemeClr val="accent1"/>
            </a:solidFill>
            <a:ln>
              <a:noFill/>
            </a:ln>
            <a:effectLst/>
          </c:spPr>
          <c:invertIfNegative val="0"/>
          <c:cat>
            <c:strRef>
              <c:f>Sheet1!$A$2:$A$19</c:f>
              <c:strCache>
                <c:ptCount val="18"/>
                <c:pt idx="0">
                  <c:v>APPLE INC. (XNAS:AAPL)</c:v>
                </c:pt>
                <c:pt idx="1">
                  <c:v>TESLA, INC. (XNAS:TSLA)</c:v>
                </c:pt>
                <c:pt idx="2">
                  <c:v>NVIDIA CORPORATION (XNAS:NVDA)</c:v>
                </c:pt>
                <c:pt idx="3">
                  <c:v>SUPER MICRO COMPUTER, INC. (XNAS:SMCI)</c:v>
                </c:pt>
                <c:pt idx="4">
                  <c:v>Nordic Iron Ore AB (XFRA:NIO)</c:v>
                </c:pt>
                <c:pt idx="5">
                  <c:v>PALANTIR TECHNOLOGIES INC. (XNYS:PLTR)</c:v>
                </c:pt>
                <c:pt idx="6">
                  <c:v>HIMS &amp; HERS HEALTH, INC. (XNYS:HIMS)</c:v>
                </c:pt>
                <c:pt idx="7">
                  <c:v>TRUMP MEDIA &amp; TECHNOLOGY GROUP CORP. (XNAS:DJT)</c:v>
                </c:pt>
                <c:pt idx="8">
                  <c:v>AMERICAN AIRLINES GROUP INC. (XNAS:AAL)</c:v>
                </c:pt>
                <c:pt idx="9">
                  <c:v>Vale SA (XNYS:VALE)</c:v>
                </c:pt>
                <c:pt idx="10">
                  <c:v>SOFI TECHNOLOGIES, INC. (XNAS:SOFI)</c:v>
                </c:pt>
                <c:pt idx="11">
                  <c:v>ROBINHOOD MARKETS, INC. (XNAS:HOOD)</c:v>
                </c:pt>
                <c:pt idx="12">
                  <c:v>ORACLE CORPORATION (XNYS:ORCL)</c:v>
                </c:pt>
                <c:pt idx="13">
                  <c:v>CAVA GROUP, INC. (XNYS:CAVA)</c:v>
                </c:pt>
                <c:pt idx="14">
                  <c:v>TURBOGEN LTD (XTAE:TURB)</c:v>
                </c:pt>
                <c:pt idx="15">
                  <c:v>Affirm Holdings Inc (XNAS:AFRM)</c:v>
                </c:pt>
                <c:pt idx="16">
                  <c:v>PEPSICO, INC. (XNAS:PEP)</c:v>
                </c:pt>
                <c:pt idx="17">
                  <c:v>MARATHON PETROLEUM CORPORATION (XNYS:MPC)</c:v>
                </c:pt>
              </c:strCache>
            </c:strRef>
          </c:cat>
          <c:val>
            <c:numRef>
              <c:f>Sheet1!$B$2:$B$19</c:f>
              <c:numCache>
                <c:formatCode>_([$$-409]* #,##0.00_);_([$$-409]* \(#,##0.00\);_([$$-409]* "-"??_);_(@_)</c:formatCode>
                <c:ptCount val="18"/>
                <c:pt idx="0">
                  <c:v>225.23</c:v>
                </c:pt>
                <c:pt idx="1">
                  <c:v>243.82</c:v>
                </c:pt>
                <c:pt idx="2">
                  <c:v>134.11000000000001</c:v>
                </c:pt>
                <c:pt idx="3">
                  <c:v>45.85</c:v>
                </c:pt>
                <c:pt idx="4">
                  <c:v>0.318</c:v>
                </c:pt>
                <c:pt idx="5">
                  <c:v>41.55</c:v>
                </c:pt>
                <c:pt idx="6">
                  <c:v>18.32</c:v>
                </c:pt>
                <c:pt idx="7">
                  <c:v>20.965</c:v>
                </c:pt>
                <c:pt idx="8">
                  <c:v>12.01</c:v>
                </c:pt>
                <c:pt idx="9">
                  <c:v>10.86</c:v>
                </c:pt>
                <c:pt idx="10">
                  <c:v>8.41</c:v>
                </c:pt>
                <c:pt idx="11">
                  <c:v>25.49</c:v>
                </c:pt>
                <c:pt idx="12">
                  <c:v>174.56</c:v>
                </c:pt>
                <c:pt idx="13">
                  <c:v>132.96</c:v>
                </c:pt>
                <c:pt idx="14">
                  <c:v>592.9</c:v>
                </c:pt>
                <c:pt idx="15">
                  <c:v>42.895000000000003</c:v>
                </c:pt>
                <c:pt idx="16">
                  <c:v>169.38</c:v>
                </c:pt>
                <c:pt idx="17">
                  <c:v>159</c:v>
                </c:pt>
              </c:numCache>
            </c:numRef>
          </c:val>
          <c:extLst>
            <c:ext xmlns:c16="http://schemas.microsoft.com/office/drawing/2014/chart" uri="{C3380CC4-5D6E-409C-BE32-E72D297353CC}">
              <c16:uniqueId val="{00000000-A2DC-471C-9412-65CA873307CE}"/>
            </c:ext>
          </c:extLst>
        </c:ser>
        <c:ser>
          <c:idx val="1"/>
          <c:order val="1"/>
          <c:tx>
            <c:strRef>
              <c:f>Sheet1!$C$1</c:f>
              <c:strCache>
                <c:ptCount val="1"/>
                <c:pt idx="0">
                  <c:v>Ending Price</c:v>
                </c:pt>
              </c:strCache>
            </c:strRef>
          </c:tx>
          <c:spPr>
            <a:solidFill>
              <a:schemeClr val="accent2"/>
            </a:solidFill>
            <a:ln>
              <a:noFill/>
            </a:ln>
            <a:effectLst/>
          </c:spPr>
          <c:invertIfNegative val="0"/>
          <c:cat>
            <c:strRef>
              <c:f>Sheet1!$A$2:$A$19</c:f>
              <c:strCache>
                <c:ptCount val="18"/>
                <c:pt idx="0">
                  <c:v>APPLE INC. (XNAS:AAPL)</c:v>
                </c:pt>
                <c:pt idx="1">
                  <c:v>TESLA, INC. (XNAS:TSLA)</c:v>
                </c:pt>
                <c:pt idx="2">
                  <c:v>NVIDIA CORPORATION (XNAS:NVDA)</c:v>
                </c:pt>
                <c:pt idx="3">
                  <c:v>SUPER MICRO COMPUTER, INC. (XNAS:SMCI)</c:v>
                </c:pt>
                <c:pt idx="4">
                  <c:v>Nordic Iron Ore AB (XFRA:NIO)</c:v>
                </c:pt>
                <c:pt idx="5">
                  <c:v>PALANTIR TECHNOLOGIES INC. (XNYS:PLTR)</c:v>
                </c:pt>
                <c:pt idx="6">
                  <c:v>HIMS &amp; HERS HEALTH, INC. (XNYS:HIMS)</c:v>
                </c:pt>
                <c:pt idx="7">
                  <c:v>TRUMP MEDIA &amp; TECHNOLOGY GROUP CORP. (XNAS:DJT)</c:v>
                </c:pt>
                <c:pt idx="8">
                  <c:v>AMERICAN AIRLINES GROUP INC. (XNAS:AAL)</c:v>
                </c:pt>
                <c:pt idx="9">
                  <c:v>Vale SA (XNYS:VALE)</c:v>
                </c:pt>
                <c:pt idx="10">
                  <c:v>SOFI TECHNOLOGIES, INC. (XNAS:SOFI)</c:v>
                </c:pt>
                <c:pt idx="11">
                  <c:v>ROBINHOOD MARKETS, INC. (XNAS:HOOD)</c:v>
                </c:pt>
                <c:pt idx="12">
                  <c:v>ORACLE CORPORATION (XNYS:ORCL)</c:v>
                </c:pt>
                <c:pt idx="13">
                  <c:v>CAVA GROUP, INC. (XNYS:CAVA)</c:v>
                </c:pt>
                <c:pt idx="14">
                  <c:v>TURBOGEN LTD (XTAE:TURB)</c:v>
                </c:pt>
                <c:pt idx="15">
                  <c:v>Affirm Holdings Inc (XNAS:AFRM)</c:v>
                </c:pt>
                <c:pt idx="16">
                  <c:v>PEPSICO, INC. (XNAS:PEP)</c:v>
                </c:pt>
                <c:pt idx="17">
                  <c:v>MARATHON PETROLEUM CORPORATION (XNYS:MPC)</c:v>
                </c:pt>
              </c:strCache>
            </c:strRef>
          </c:cat>
          <c:val>
            <c:numRef>
              <c:f>Sheet1!$C$2:$C$19</c:f>
              <c:numCache>
                <c:formatCode>_([$$-409]* #,##0.00_);_([$$-409]* \(#,##0.00\);_([$$-409]* "-"??_);_(@_)</c:formatCode>
                <c:ptCount val="18"/>
                <c:pt idx="0">
                  <c:v>229.54</c:v>
                </c:pt>
                <c:pt idx="1">
                  <c:v>241.05</c:v>
                </c:pt>
                <c:pt idx="2">
                  <c:v>132.65</c:v>
                </c:pt>
                <c:pt idx="3">
                  <c:v>47.29</c:v>
                </c:pt>
                <c:pt idx="4">
                  <c:v>0.318</c:v>
                </c:pt>
                <c:pt idx="5">
                  <c:v>43.13</c:v>
                </c:pt>
                <c:pt idx="6">
                  <c:v>18.725000000000001</c:v>
                </c:pt>
                <c:pt idx="7">
                  <c:v>20.57</c:v>
                </c:pt>
                <c:pt idx="8">
                  <c:v>11.93</c:v>
                </c:pt>
                <c:pt idx="9">
                  <c:v>10.91</c:v>
                </c:pt>
                <c:pt idx="10">
                  <c:v>8.59</c:v>
                </c:pt>
                <c:pt idx="11">
                  <c:v>25.65</c:v>
                </c:pt>
                <c:pt idx="12">
                  <c:v>178.2</c:v>
                </c:pt>
                <c:pt idx="13">
                  <c:v>131.88999999999999</c:v>
                </c:pt>
                <c:pt idx="14">
                  <c:v>600</c:v>
                </c:pt>
                <c:pt idx="15">
                  <c:v>43.25</c:v>
                </c:pt>
                <c:pt idx="16">
                  <c:v>172.54</c:v>
                </c:pt>
                <c:pt idx="17">
                  <c:v>162.66999999999999</c:v>
                </c:pt>
              </c:numCache>
            </c:numRef>
          </c:val>
          <c:extLst>
            <c:ext xmlns:c16="http://schemas.microsoft.com/office/drawing/2014/chart" uri="{C3380CC4-5D6E-409C-BE32-E72D297353CC}">
              <c16:uniqueId val="{00000001-A2DC-471C-9412-65CA873307CE}"/>
            </c:ext>
          </c:extLst>
        </c:ser>
        <c:dLbls>
          <c:showLegendKey val="0"/>
          <c:showVal val="0"/>
          <c:showCatName val="0"/>
          <c:showSerName val="0"/>
          <c:showPercent val="0"/>
          <c:showBubbleSize val="0"/>
        </c:dLbls>
        <c:gapWidth val="219"/>
        <c:overlap val="-27"/>
        <c:axId val="1961901824"/>
        <c:axId val="1963611488"/>
        <c:extLst>
          <c:ext xmlns:c15="http://schemas.microsoft.com/office/drawing/2012/chart" uri="{02D57815-91ED-43cb-92C2-25804820EDAC}">
            <c15:filteredBarSeries>
              <c15:ser>
                <c:idx val="2"/>
                <c:order val="2"/>
                <c:tx>
                  <c:strRef>
                    <c:extLst>
                      <c:ext uri="{02D57815-91ED-43cb-92C2-25804820EDAC}">
                        <c15:formulaRef>
                          <c15:sqref>Sheet1!$D$1</c15:sqref>
                        </c15:formulaRef>
                      </c:ext>
                    </c:extLst>
                    <c:strCache>
                      <c:ptCount val="1"/>
                      <c:pt idx="0">
                        <c:v>Stock Change %</c:v>
                      </c:pt>
                    </c:strCache>
                  </c:strRef>
                </c:tx>
                <c:spPr>
                  <a:solidFill>
                    <a:schemeClr val="accent3"/>
                  </a:solidFill>
                  <a:ln>
                    <a:noFill/>
                  </a:ln>
                  <a:effectLst/>
                </c:spPr>
                <c:invertIfNegative val="0"/>
                <c:cat>
                  <c:strRef>
                    <c:extLst>
                      <c:ext uri="{02D57815-91ED-43cb-92C2-25804820EDAC}">
                        <c15:formulaRef>
                          <c15:sqref>Sheet1!$A$2:$A$19</c15:sqref>
                        </c15:formulaRef>
                      </c:ext>
                    </c:extLst>
                    <c:strCache>
                      <c:ptCount val="18"/>
                      <c:pt idx="0">
                        <c:v>APPLE INC. (XNAS:AAPL)</c:v>
                      </c:pt>
                      <c:pt idx="1">
                        <c:v>TESLA, INC. (XNAS:TSLA)</c:v>
                      </c:pt>
                      <c:pt idx="2">
                        <c:v>NVIDIA CORPORATION (XNAS:NVDA)</c:v>
                      </c:pt>
                      <c:pt idx="3">
                        <c:v>SUPER MICRO COMPUTER, INC. (XNAS:SMCI)</c:v>
                      </c:pt>
                      <c:pt idx="4">
                        <c:v>Nordic Iron Ore AB (XFRA:NIO)</c:v>
                      </c:pt>
                      <c:pt idx="5">
                        <c:v>PALANTIR TECHNOLOGIES INC. (XNYS:PLTR)</c:v>
                      </c:pt>
                      <c:pt idx="6">
                        <c:v>HIMS &amp; HERS HEALTH, INC. (XNYS:HIMS)</c:v>
                      </c:pt>
                      <c:pt idx="7">
                        <c:v>TRUMP MEDIA &amp; TECHNOLOGY GROUP CORP. (XNAS:DJT)</c:v>
                      </c:pt>
                      <c:pt idx="8">
                        <c:v>AMERICAN AIRLINES GROUP INC. (XNAS:AAL)</c:v>
                      </c:pt>
                      <c:pt idx="9">
                        <c:v>Vale SA (XNYS:VALE)</c:v>
                      </c:pt>
                      <c:pt idx="10">
                        <c:v>SOFI TECHNOLOGIES, INC. (XNAS:SOFI)</c:v>
                      </c:pt>
                      <c:pt idx="11">
                        <c:v>ROBINHOOD MARKETS, INC. (XNAS:HOOD)</c:v>
                      </c:pt>
                      <c:pt idx="12">
                        <c:v>ORACLE CORPORATION (XNYS:ORCL)</c:v>
                      </c:pt>
                      <c:pt idx="13">
                        <c:v>CAVA GROUP, INC. (XNYS:CAVA)</c:v>
                      </c:pt>
                      <c:pt idx="14">
                        <c:v>TURBOGEN LTD (XTAE:TURB)</c:v>
                      </c:pt>
                      <c:pt idx="15">
                        <c:v>Affirm Holdings Inc (XNAS:AFRM)</c:v>
                      </c:pt>
                      <c:pt idx="16">
                        <c:v>PEPSICO, INC. (XNAS:PEP)</c:v>
                      </c:pt>
                      <c:pt idx="17">
                        <c:v>MARATHON PETROLEUM CORPORATION (XNYS:MPC)</c:v>
                      </c:pt>
                    </c:strCache>
                  </c:strRef>
                </c:cat>
                <c:val>
                  <c:numRef>
                    <c:extLst>
                      <c:ext uri="{02D57815-91ED-43cb-92C2-25804820EDAC}">
                        <c15:formulaRef>
                          <c15:sqref>Sheet1!$D$2:$D$19</c15:sqref>
                        </c15:formulaRef>
                      </c:ext>
                    </c:extLst>
                    <c:numCache>
                      <c:formatCode>0%</c:formatCode>
                      <c:ptCount val="18"/>
                      <c:pt idx="0">
                        <c:v>1.6698000000000001E-2</c:v>
                      </c:pt>
                      <c:pt idx="1">
                        <c:v>-1.4110000000000001E-2</c:v>
                      </c:pt>
                      <c:pt idx="2">
                        <c:v>-1.8060000000000001E-3</c:v>
                      </c:pt>
                      <c:pt idx="3">
                        <c:v>4.2778000000000004E-2</c:v>
                      </c:pt>
                      <c:pt idx="4">
                        <c:v>-0.147453</c:v>
                      </c:pt>
                      <c:pt idx="5">
                        <c:v>4.0530999999999998E-2</c:v>
                      </c:pt>
                      <c:pt idx="6">
                        <c:v>-1.333E-3</c:v>
                      </c:pt>
                      <c:pt idx="7">
                        <c:v>-5.6422E-2</c:v>
                      </c:pt>
                      <c:pt idx="8">
                        <c:v>8.3890000000000006E-4</c:v>
                      </c:pt>
                      <c:pt idx="9">
                        <c:v>-1.2669999999999999E-2</c:v>
                      </c:pt>
                      <c:pt idx="10">
                        <c:v>2.1402999999999998E-2</c:v>
                      </c:pt>
                      <c:pt idx="11">
                        <c:v>1.562E-3</c:v>
                      </c:pt>
                      <c:pt idx="12">
                        <c:v>2.1964999999999998E-2</c:v>
                      </c:pt>
                      <c:pt idx="13">
                        <c:v>-7.5759999999999998E-4</c:v>
                      </c:pt>
                      <c:pt idx="14">
                        <c:v>-1.6555E-2</c:v>
                      </c:pt>
                      <c:pt idx="15">
                        <c:v>5.1033000000000002E-2</c:v>
                      </c:pt>
                      <c:pt idx="16">
                        <c:v>1.244E-2</c:v>
                      </c:pt>
                      <c:pt idx="17">
                        <c:v>1.6751000000000002E-2</c:v>
                      </c:pt>
                    </c:numCache>
                  </c:numRef>
                </c:val>
                <c:extLst>
                  <c:ext xmlns:c16="http://schemas.microsoft.com/office/drawing/2014/chart" uri="{C3380CC4-5D6E-409C-BE32-E72D297353CC}">
                    <c16:uniqueId val="{00000002-A2DC-471C-9412-65CA873307CE}"/>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Sheet1!$E$1</c15:sqref>
                        </c15:formulaRef>
                      </c:ext>
                    </c:extLst>
                    <c:strCache>
                      <c:ptCount val="1"/>
                      <c:pt idx="0">
                        <c:v>Gain/Loss</c:v>
                      </c:pt>
                    </c:strCache>
                  </c:strRef>
                </c:tx>
                <c:spPr>
                  <a:solidFill>
                    <a:schemeClr val="accent4"/>
                  </a:solidFill>
                  <a:ln>
                    <a:noFill/>
                  </a:ln>
                  <a:effectLst/>
                </c:spPr>
                <c:invertIfNegative val="0"/>
                <c:cat>
                  <c:strRef>
                    <c:extLst xmlns:c15="http://schemas.microsoft.com/office/drawing/2012/chart">
                      <c:ext xmlns:c15="http://schemas.microsoft.com/office/drawing/2012/chart" uri="{02D57815-91ED-43cb-92C2-25804820EDAC}">
                        <c15:formulaRef>
                          <c15:sqref>Sheet1!$A$2:$A$19</c15:sqref>
                        </c15:formulaRef>
                      </c:ext>
                    </c:extLst>
                    <c:strCache>
                      <c:ptCount val="18"/>
                      <c:pt idx="0">
                        <c:v>APPLE INC. (XNAS:AAPL)</c:v>
                      </c:pt>
                      <c:pt idx="1">
                        <c:v>TESLA, INC. (XNAS:TSLA)</c:v>
                      </c:pt>
                      <c:pt idx="2">
                        <c:v>NVIDIA CORPORATION (XNAS:NVDA)</c:v>
                      </c:pt>
                      <c:pt idx="3">
                        <c:v>SUPER MICRO COMPUTER, INC. (XNAS:SMCI)</c:v>
                      </c:pt>
                      <c:pt idx="4">
                        <c:v>Nordic Iron Ore AB (XFRA:NIO)</c:v>
                      </c:pt>
                      <c:pt idx="5">
                        <c:v>PALANTIR TECHNOLOGIES INC. (XNYS:PLTR)</c:v>
                      </c:pt>
                      <c:pt idx="6">
                        <c:v>HIMS &amp; HERS HEALTH, INC. (XNYS:HIMS)</c:v>
                      </c:pt>
                      <c:pt idx="7">
                        <c:v>TRUMP MEDIA &amp; TECHNOLOGY GROUP CORP. (XNAS:DJT)</c:v>
                      </c:pt>
                      <c:pt idx="8">
                        <c:v>AMERICAN AIRLINES GROUP INC. (XNAS:AAL)</c:v>
                      </c:pt>
                      <c:pt idx="9">
                        <c:v>Vale SA (XNYS:VALE)</c:v>
                      </c:pt>
                      <c:pt idx="10">
                        <c:v>SOFI TECHNOLOGIES, INC. (XNAS:SOFI)</c:v>
                      </c:pt>
                      <c:pt idx="11">
                        <c:v>ROBINHOOD MARKETS, INC. (XNAS:HOOD)</c:v>
                      </c:pt>
                      <c:pt idx="12">
                        <c:v>ORACLE CORPORATION (XNYS:ORCL)</c:v>
                      </c:pt>
                      <c:pt idx="13">
                        <c:v>CAVA GROUP, INC. (XNYS:CAVA)</c:v>
                      </c:pt>
                      <c:pt idx="14">
                        <c:v>TURBOGEN LTD (XTAE:TURB)</c:v>
                      </c:pt>
                      <c:pt idx="15">
                        <c:v>Affirm Holdings Inc (XNAS:AFRM)</c:v>
                      </c:pt>
                      <c:pt idx="16">
                        <c:v>PEPSICO, INC. (XNAS:PEP)</c:v>
                      </c:pt>
                      <c:pt idx="17">
                        <c:v>MARATHON PETROLEUM CORPORATION (XNYS:MPC)</c:v>
                      </c:pt>
                    </c:strCache>
                  </c:strRef>
                </c:cat>
                <c:val>
                  <c:numRef>
                    <c:extLst xmlns:c15="http://schemas.microsoft.com/office/drawing/2012/chart">
                      <c:ext xmlns:c15="http://schemas.microsoft.com/office/drawing/2012/chart" uri="{02D57815-91ED-43cb-92C2-25804820EDAC}">
                        <c15:formulaRef>
                          <c15:sqref>Sheet1!$E$2:$E$19</c15:sqref>
                        </c15:formulaRef>
                      </c:ext>
                    </c:extLst>
                    <c:numCache>
                      <c:formatCode>"$"#,##0.00</c:formatCode>
                      <c:ptCount val="18"/>
                      <c:pt idx="0">
                        <c:v>4.3100000000000023</c:v>
                      </c:pt>
                      <c:pt idx="1">
                        <c:v>-2.7699999999999818</c:v>
                      </c:pt>
                      <c:pt idx="2">
                        <c:v>-1.460000000000008</c:v>
                      </c:pt>
                      <c:pt idx="3">
                        <c:v>1.4399999999999977</c:v>
                      </c:pt>
                      <c:pt idx="4">
                        <c:v>0</c:v>
                      </c:pt>
                      <c:pt idx="5">
                        <c:v>1.5800000000000054</c:v>
                      </c:pt>
                      <c:pt idx="6">
                        <c:v>0.40500000000000114</c:v>
                      </c:pt>
                      <c:pt idx="7">
                        <c:v>-0.39499999999999957</c:v>
                      </c:pt>
                      <c:pt idx="8">
                        <c:v>-8.0000000000000071E-2</c:v>
                      </c:pt>
                      <c:pt idx="9">
                        <c:v>5.0000000000000711E-2</c:v>
                      </c:pt>
                      <c:pt idx="10">
                        <c:v>0.17999999999999972</c:v>
                      </c:pt>
                      <c:pt idx="11">
                        <c:v>0.16000000000000014</c:v>
                      </c:pt>
                      <c:pt idx="12">
                        <c:v>3.6399999999999864</c:v>
                      </c:pt>
                      <c:pt idx="13">
                        <c:v>-1.0700000000000216</c:v>
                      </c:pt>
                      <c:pt idx="14">
                        <c:v>7.1000000000000227</c:v>
                      </c:pt>
                      <c:pt idx="15">
                        <c:v>0.35499999999999687</c:v>
                      </c:pt>
                      <c:pt idx="16">
                        <c:v>3.1599999999999966</c:v>
                      </c:pt>
                      <c:pt idx="17">
                        <c:v>3.6699999999999875</c:v>
                      </c:pt>
                    </c:numCache>
                  </c:numRef>
                </c:val>
                <c:extLst xmlns:c15="http://schemas.microsoft.com/office/drawing/2012/chart">
                  <c:ext xmlns:c16="http://schemas.microsoft.com/office/drawing/2014/chart" uri="{C3380CC4-5D6E-409C-BE32-E72D297353CC}">
                    <c16:uniqueId val="{00000003-A2DC-471C-9412-65CA873307CE}"/>
                  </c:ext>
                </c:extLst>
              </c15:ser>
            </c15:filteredBarSeries>
            <c15:filteredBarSeries>
              <c15:ser>
                <c:idx val="4"/>
                <c:order val="4"/>
                <c:tx>
                  <c:strRef>
                    <c:extLst xmlns:c15="http://schemas.microsoft.com/office/drawing/2012/chart">
                      <c:ext xmlns:c15="http://schemas.microsoft.com/office/drawing/2012/chart" uri="{02D57815-91ED-43cb-92C2-25804820EDAC}">
                        <c15:formulaRef>
                          <c15:sqref>Sheet1!$F$1</c15:sqref>
                        </c15:formulaRef>
                      </c:ext>
                    </c:extLst>
                    <c:strCache>
                      <c:ptCount val="1"/>
                      <c:pt idx="0">
                        <c:v>Profit</c:v>
                      </c:pt>
                    </c:strCache>
                  </c:strRef>
                </c:tx>
                <c:spPr>
                  <a:solidFill>
                    <a:schemeClr val="accent5"/>
                  </a:solidFill>
                  <a:ln>
                    <a:noFill/>
                  </a:ln>
                  <a:effectLst/>
                </c:spPr>
                <c:invertIfNegative val="0"/>
                <c:cat>
                  <c:strRef>
                    <c:extLst xmlns:c15="http://schemas.microsoft.com/office/drawing/2012/chart">
                      <c:ext xmlns:c15="http://schemas.microsoft.com/office/drawing/2012/chart" uri="{02D57815-91ED-43cb-92C2-25804820EDAC}">
                        <c15:formulaRef>
                          <c15:sqref>Sheet1!$A$2:$A$19</c15:sqref>
                        </c15:formulaRef>
                      </c:ext>
                    </c:extLst>
                    <c:strCache>
                      <c:ptCount val="18"/>
                      <c:pt idx="0">
                        <c:v>APPLE INC. (XNAS:AAPL)</c:v>
                      </c:pt>
                      <c:pt idx="1">
                        <c:v>TESLA, INC. (XNAS:TSLA)</c:v>
                      </c:pt>
                      <c:pt idx="2">
                        <c:v>NVIDIA CORPORATION (XNAS:NVDA)</c:v>
                      </c:pt>
                      <c:pt idx="3">
                        <c:v>SUPER MICRO COMPUTER, INC. (XNAS:SMCI)</c:v>
                      </c:pt>
                      <c:pt idx="4">
                        <c:v>Nordic Iron Ore AB (XFRA:NIO)</c:v>
                      </c:pt>
                      <c:pt idx="5">
                        <c:v>PALANTIR TECHNOLOGIES INC. (XNYS:PLTR)</c:v>
                      </c:pt>
                      <c:pt idx="6">
                        <c:v>HIMS &amp; HERS HEALTH, INC. (XNYS:HIMS)</c:v>
                      </c:pt>
                      <c:pt idx="7">
                        <c:v>TRUMP MEDIA &amp; TECHNOLOGY GROUP CORP. (XNAS:DJT)</c:v>
                      </c:pt>
                      <c:pt idx="8">
                        <c:v>AMERICAN AIRLINES GROUP INC. (XNAS:AAL)</c:v>
                      </c:pt>
                      <c:pt idx="9">
                        <c:v>Vale SA (XNYS:VALE)</c:v>
                      </c:pt>
                      <c:pt idx="10">
                        <c:v>SOFI TECHNOLOGIES, INC. (XNAS:SOFI)</c:v>
                      </c:pt>
                      <c:pt idx="11">
                        <c:v>ROBINHOOD MARKETS, INC. (XNAS:HOOD)</c:v>
                      </c:pt>
                      <c:pt idx="12">
                        <c:v>ORACLE CORPORATION (XNYS:ORCL)</c:v>
                      </c:pt>
                      <c:pt idx="13">
                        <c:v>CAVA GROUP, INC. (XNYS:CAVA)</c:v>
                      </c:pt>
                      <c:pt idx="14">
                        <c:v>TURBOGEN LTD (XTAE:TURB)</c:v>
                      </c:pt>
                      <c:pt idx="15">
                        <c:v>Affirm Holdings Inc (XNAS:AFRM)</c:v>
                      </c:pt>
                      <c:pt idx="16">
                        <c:v>PEPSICO, INC. (XNAS:PEP)</c:v>
                      </c:pt>
                      <c:pt idx="17">
                        <c:v>MARATHON PETROLEUM CORPORATION (XNYS:MPC)</c:v>
                      </c:pt>
                    </c:strCache>
                  </c:strRef>
                </c:cat>
                <c:val>
                  <c:numRef>
                    <c:extLst xmlns:c15="http://schemas.microsoft.com/office/drawing/2012/chart">
                      <c:ext xmlns:c15="http://schemas.microsoft.com/office/drawing/2012/chart" uri="{02D57815-91ED-43cb-92C2-25804820EDAC}">
                        <c15:formulaRef>
                          <c15:sqref>Sheet1!$F$2:$F$19</c15:sqref>
                        </c15:formulaRef>
                      </c:ext>
                    </c:extLst>
                    <c:numCache>
                      <c:formatCode>0%</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Cache>
                  </c:numRef>
                </c:val>
                <c:extLst xmlns:c15="http://schemas.microsoft.com/office/drawing/2012/chart">
                  <c:ext xmlns:c16="http://schemas.microsoft.com/office/drawing/2014/chart" uri="{C3380CC4-5D6E-409C-BE32-E72D297353CC}">
                    <c16:uniqueId val="{00000004-A2DC-471C-9412-65CA873307CE}"/>
                  </c:ext>
                </c:extLst>
              </c15:ser>
            </c15:filteredBarSeries>
          </c:ext>
        </c:extLst>
      </c:barChart>
      <c:catAx>
        <c:axId val="1961901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3611488"/>
        <c:crosses val="autoZero"/>
        <c:auto val="1"/>
        <c:lblAlgn val="ctr"/>
        <c:lblOffset val="100"/>
        <c:noMultiLvlLbl val="0"/>
      </c:catAx>
      <c:valAx>
        <c:axId val="1963611488"/>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1901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69229476591797789"/>
          <c:y val="0.17447156442034212"/>
          <c:w val="0.13227418064235774"/>
          <c:h val="0.21803472386026493"/>
        </c:manualLayout>
      </c:layout>
      <c:pieChart>
        <c:varyColors val="1"/>
        <c:ser>
          <c:idx val="8"/>
          <c:order val="8"/>
          <c:tx>
            <c:strRef>
              <c:f>Sheet2!$J$1</c:f>
              <c:strCache>
                <c:ptCount val="1"/>
                <c:pt idx="0">
                  <c:v>Number of Shares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B46-4977-B6AA-0CE1F6D030B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B46-4977-B6AA-0CE1F6D030B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B46-4977-B6AA-0CE1F6D030B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B46-4977-B6AA-0CE1F6D030B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B46-4977-B6AA-0CE1F6D030B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B46-4977-B6AA-0CE1F6D030B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8B46-4977-B6AA-0CE1F6D030B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8B46-4977-B6AA-0CE1F6D030B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8B46-4977-B6AA-0CE1F6D030B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8B46-4977-B6AA-0CE1F6D030B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8B46-4977-B6AA-0CE1F6D030B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8B46-4977-B6AA-0CE1F6D030B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8B46-4977-B6AA-0CE1F6D030B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8B46-4977-B6AA-0CE1F6D030B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8B46-4977-B6AA-0CE1F6D030B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8B46-4977-B6AA-0CE1F6D030B5}"/>
              </c:ext>
            </c:extLst>
          </c:dPt>
          <c:cat>
            <c:strRef>
              <c:f>Sheet2!$A$2:$A$17</c:f>
              <c:strCache>
                <c:ptCount val="16"/>
                <c:pt idx="0">
                  <c:v>APPLE INC. (XNAS:AAPL)</c:v>
                </c:pt>
                <c:pt idx="1">
                  <c:v>TESLA, INC. (XNAS:TSLA)</c:v>
                </c:pt>
                <c:pt idx="2">
                  <c:v>NVIDIA CORPORATION (XNAS:NVDA)</c:v>
                </c:pt>
                <c:pt idx="3">
                  <c:v>SUPER MICRO COMPUTER, INC. (XNAS:SMCI)</c:v>
                </c:pt>
                <c:pt idx="4">
                  <c:v>PALANTIR TECHNOLOGIES INC. (XNYS:PLTR)</c:v>
                </c:pt>
                <c:pt idx="5">
                  <c:v>HIMS &amp; HERS HEALTH, INC. (XNYS:HIMS)</c:v>
                </c:pt>
                <c:pt idx="6">
                  <c:v>TRUMP MEDIA &amp; TECHNOLOGY GROUP CORP. (XNAS:DJT)</c:v>
                </c:pt>
                <c:pt idx="7">
                  <c:v>AMERICAN AIRLINES GROUP INC. (XNAS:AAL)</c:v>
                </c:pt>
                <c:pt idx="8">
                  <c:v>Vale SA (XNYS:VALE)</c:v>
                </c:pt>
                <c:pt idx="9">
                  <c:v>SOFI TECHNOLOGIES, INC. (XNAS:SOFI)</c:v>
                </c:pt>
                <c:pt idx="10">
                  <c:v>ROBINHOOD MARKETS, INC. (XNAS:HOOD)</c:v>
                </c:pt>
                <c:pt idx="11">
                  <c:v>ORACLE CORPORATION (XNYS:ORCL)</c:v>
                </c:pt>
                <c:pt idx="12">
                  <c:v>CAVA GROUP, INC. (XNYS:CAVA)</c:v>
                </c:pt>
                <c:pt idx="13">
                  <c:v>Affirm Holdings Inc (XNAS:AFRM)</c:v>
                </c:pt>
                <c:pt idx="14">
                  <c:v>PEPSICO, INC. (XNAS:PEP)</c:v>
                </c:pt>
                <c:pt idx="15">
                  <c:v>MARATHON PETROLEUM CORPORATION (XNYS:MPC)</c:v>
                </c:pt>
              </c:strCache>
            </c:strRef>
          </c:cat>
          <c:val>
            <c:numRef>
              <c:f>Sheet2!$J$2:$J$17</c:f>
              <c:numCache>
                <c:formatCode>#,##0</c:formatCode>
                <c:ptCount val="16"/>
                <c:pt idx="0">
                  <c:v>15204140000</c:v>
                </c:pt>
                <c:pt idx="1">
                  <c:v>3189196000</c:v>
                </c:pt>
                <c:pt idx="2">
                  <c:v>24530000000</c:v>
                </c:pt>
                <c:pt idx="3">
                  <c:v>585565200</c:v>
                </c:pt>
                <c:pt idx="4">
                  <c:v>2238882000</c:v>
                </c:pt>
                <c:pt idx="5">
                  <c:v>216446200</c:v>
                </c:pt>
                <c:pt idx="6">
                  <c:v>200158200</c:v>
                </c:pt>
                <c:pt idx="7">
                  <c:v>656703900</c:v>
                </c:pt>
                <c:pt idx="8">
                  <c:v>4539008000</c:v>
                </c:pt>
                <c:pt idx="9">
                  <c:v>1065945000</c:v>
                </c:pt>
                <c:pt idx="10">
                  <c:v>884677600</c:v>
                </c:pt>
                <c:pt idx="11">
                  <c:v>2771063000</c:v>
                </c:pt>
                <c:pt idx="12">
                  <c:v>114320600</c:v>
                </c:pt>
                <c:pt idx="13">
                  <c:v>311116700</c:v>
                </c:pt>
                <c:pt idx="14">
                  <c:v>1373572000</c:v>
                </c:pt>
                <c:pt idx="15">
                  <c:v>334684100</c:v>
                </c:pt>
              </c:numCache>
            </c:numRef>
          </c:val>
          <c:extLst>
            <c:ext xmlns:c16="http://schemas.microsoft.com/office/drawing/2014/chart" uri="{C3380CC4-5D6E-409C-BE32-E72D297353CC}">
              <c16:uniqueId val="{00000008-E54D-4195-A2EF-7A4228D6AFB1}"/>
            </c:ext>
          </c:extLst>
        </c:ser>
        <c:dLbls>
          <c:showLegendKey val="0"/>
          <c:showVal val="0"/>
          <c:showCatName val="0"/>
          <c:showSerName val="0"/>
          <c:showPercent val="0"/>
          <c:showBubbleSize val="0"/>
          <c:showLeaderLines val="1"/>
        </c:dLbls>
        <c:firstSliceAng val="0"/>
        <c:extLst>
          <c:ext xmlns:c15="http://schemas.microsoft.com/office/drawing/2012/chart" uri="{02D57815-91ED-43cb-92C2-25804820EDAC}">
            <c15:filteredPieSeries>
              <c15:ser>
                <c:idx val="0"/>
                <c:order val="0"/>
                <c:tx>
                  <c:strRef>
                    <c:extLst>
                      <c:ext uri="{02D57815-91ED-43cb-92C2-25804820EDAC}">
                        <c15:formulaRef>
                          <c15:sqref>Sheet2!$B$1</c15:sqref>
                        </c15:formulaRef>
                      </c:ext>
                    </c:extLst>
                    <c:strCache>
                      <c:ptCount val="1"/>
                      <c:pt idx="0">
                        <c:v>High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1-8B46-4977-B6AA-0CE1F6D030B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3-8B46-4977-B6AA-0CE1F6D030B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5-8B46-4977-B6AA-0CE1F6D030B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7-8B46-4977-B6AA-0CE1F6D030B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9-8B46-4977-B6AA-0CE1F6D030B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B-8B46-4977-B6AA-0CE1F6D030B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D-8B46-4977-B6AA-0CE1F6D030B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F-8B46-4977-B6AA-0CE1F6D030B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1-8B46-4977-B6AA-0CE1F6D030B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3-8B46-4977-B6AA-0CE1F6D030B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35-8B46-4977-B6AA-0CE1F6D030B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37-8B46-4977-B6AA-0CE1F6D030B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39-8B46-4977-B6AA-0CE1F6D030B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3B-8B46-4977-B6AA-0CE1F6D030B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3D-8B46-4977-B6AA-0CE1F6D030B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3F-8B46-4977-B6AA-0CE1F6D030B5}"/>
                    </c:ext>
                  </c:extLst>
                </c:dPt>
                <c:cat>
                  <c:strRef>
                    <c:extLst>
                      <c:ext uri="{02D57815-91ED-43cb-92C2-25804820EDAC}">
                        <c15:formulaRef>
                          <c15:sqref>Sheet2!$A$2:$A$17</c15:sqref>
                        </c15:formulaRef>
                      </c:ext>
                    </c:extLst>
                    <c:strCache>
                      <c:ptCount val="16"/>
                      <c:pt idx="0">
                        <c:v>APPLE INC. (XNAS:AAPL)</c:v>
                      </c:pt>
                      <c:pt idx="1">
                        <c:v>TESLA, INC. (XNAS:TSLA)</c:v>
                      </c:pt>
                      <c:pt idx="2">
                        <c:v>NVIDIA CORPORATION (XNAS:NVDA)</c:v>
                      </c:pt>
                      <c:pt idx="3">
                        <c:v>SUPER MICRO COMPUTER, INC. (XNAS:SMCI)</c:v>
                      </c:pt>
                      <c:pt idx="4">
                        <c:v>PALANTIR TECHNOLOGIES INC. (XNYS:PLTR)</c:v>
                      </c:pt>
                      <c:pt idx="5">
                        <c:v>HIMS &amp; HERS HEALTH, INC. (XNYS:HIMS)</c:v>
                      </c:pt>
                      <c:pt idx="6">
                        <c:v>TRUMP MEDIA &amp; TECHNOLOGY GROUP CORP. (XNAS:DJT)</c:v>
                      </c:pt>
                      <c:pt idx="7">
                        <c:v>AMERICAN AIRLINES GROUP INC. (XNAS:AAL)</c:v>
                      </c:pt>
                      <c:pt idx="8">
                        <c:v>Vale SA (XNYS:VALE)</c:v>
                      </c:pt>
                      <c:pt idx="9">
                        <c:v>SOFI TECHNOLOGIES, INC. (XNAS:SOFI)</c:v>
                      </c:pt>
                      <c:pt idx="10">
                        <c:v>ROBINHOOD MARKETS, INC. (XNAS:HOOD)</c:v>
                      </c:pt>
                      <c:pt idx="11">
                        <c:v>ORACLE CORPORATION (XNYS:ORCL)</c:v>
                      </c:pt>
                      <c:pt idx="12">
                        <c:v>CAVA GROUP, INC. (XNYS:CAVA)</c:v>
                      </c:pt>
                      <c:pt idx="13">
                        <c:v>Affirm Holdings Inc (XNAS:AFRM)</c:v>
                      </c:pt>
                      <c:pt idx="14">
                        <c:v>PEPSICO, INC. (XNAS:PEP)</c:v>
                      </c:pt>
                      <c:pt idx="15">
                        <c:v>MARATHON PETROLEUM CORPORATION (XNYS:MPC)</c:v>
                      </c:pt>
                    </c:strCache>
                  </c:strRef>
                </c:cat>
                <c:val>
                  <c:numRef>
                    <c:extLst>
                      <c:ext uri="{02D57815-91ED-43cb-92C2-25804820EDAC}">
                        <c15:formulaRef>
                          <c15:sqref>Sheet2!$B$2:$B$17</c15:sqref>
                        </c15:formulaRef>
                      </c:ext>
                    </c:extLst>
                    <c:numCache>
                      <c:formatCode>_([$$-409]* #,##0.00_);_([$$-409]* \(#,##0.00\);_([$$-409]* "-"??_);_(@_)</c:formatCode>
                      <c:ptCount val="16"/>
                      <c:pt idx="0">
                        <c:v>229.75</c:v>
                      </c:pt>
                      <c:pt idx="1">
                        <c:v>247.43</c:v>
                      </c:pt>
                      <c:pt idx="2">
                        <c:v>134.52000000000001</c:v>
                      </c:pt>
                      <c:pt idx="3">
                        <c:v>49.35</c:v>
                      </c:pt>
                      <c:pt idx="4">
                        <c:v>43.34</c:v>
                      </c:pt>
                      <c:pt idx="5">
                        <c:v>19.2</c:v>
                      </c:pt>
                      <c:pt idx="6">
                        <c:v>21.65</c:v>
                      </c:pt>
                      <c:pt idx="7">
                        <c:v>12.25</c:v>
                      </c:pt>
                      <c:pt idx="8">
                        <c:v>10.93</c:v>
                      </c:pt>
                      <c:pt idx="9">
                        <c:v>8.66</c:v>
                      </c:pt>
                      <c:pt idx="10">
                        <c:v>25.69</c:v>
                      </c:pt>
                      <c:pt idx="11">
                        <c:v>178.61</c:v>
                      </c:pt>
                      <c:pt idx="12">
                        <c:v>133.94999999999999</c:v>
                      </c:pt>
                      <c:pt idx="13">
                        <c:v>43.83</c:v>
                      </c:pt>
                      <c:pt idx="14">
                        <c:v>173.28</c:v>
                      </c:pt>
                      <c:pt idx="15">
                        <c:v>163.43</c:v>
                      </c:pt>
                    </c:numCache>
                  </c:numRef>
                </c:val>
                <c:extLst>
                  <c:ext xmlns:c16="http://schemas.microsoft.com/office/drawing/2014/chart" uri="{C3380CC4-5D6E-409C-BE32-E72D297353CC}">
                    <c16:uniqueId val="{00000000-E54D-4195-A2EF-7A4228D6AFB1}"/>
                  </c:ext>
                </c:extLst>
              </c15:ser>
            </c15:filteredPieSeries>
            <c15:filteredPieSeries>
              <c15:ser>
                <c:idx val="1"/>
                <c:order val="1"/>
                <c:tx>
                  <c:strRef>
                    <c:extLst xmlns:c15="http://schemas.microsoft.com/office/drawing/2012/chart">
                      <c:ext xmlns:c15="http://schemas.microsoft.com/office/drawing/2012/chart" uri="{02D57815-91ED-43cb-92C2-25804820EDAC}">
                        <c15:formulaRef>
                          <c15:sqref>Sheet2!$C$1</c15:sqref>
                        </c15:formulaRef>
                      </c:ext>
                    </c:extLst>
                    <c:strCache>
                      <c:ptCount val="1"/>
                      <c:pt idx="0">
                        <c:v>Low</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41-8B46-4977-B6AA-0CE1F6D030B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43-8B46-4977-B6AA-0CE1F6D030B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5-8B46-4977-B6AA-0CE1F6D030B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7-8B46-4977-B6AA-0CE1F6D030B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9-8B46-4977-B6AA-0CE1F6D030B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4B-8B46-4977-B6AA-0CE1F6D030B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4D-8B46-4977-B6AA-0CE1F6D030B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4F-8B46-4977-B6AA-0CE1F6D030B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51-8B46-4977-B6AA-0CE1F6D030B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53-8B46-4977-B6AA-0CE1F6D030B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55-8B46-4977-B6AA-0CE1F6D030B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57-8B46-4977-B6AA-0CE1F6D030B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59-8B46-4977-B6AA-0CE1F6D030B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5B-8B46-4977-B6AA-0CE1F6D030B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5D-8B46-4977-B6AA-0CE1F6D030B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5F-8B46-4977-B6AA-0CE1F6D030B5}"/>
                    </c:ext>
                  </c:extLst>
                </c:dPt>
                <c:cat>
                  <c:strRef>
                    <c:extLst xmlns:c15="http://schemas.microsoft.com/office/drawing/2012/chart">
                      <c:ext xmlns:c15="http://schemas.microsoft.com/office/drawing/2012/chart" uri="{02D57815-91ED-43cb-92C2-25804820EDAC}">
                        <c15:formulaRef>
                          <c15:sqref>Sheet2!$A$2:$A$17</c15:sqref>
                        </c15:formulaRef>
                      </c:ext>
                    </c:extLst>
                    <c:strCache>
                      <c:ptCount val="16"/>
                      <c:pt idx="0">
                        <c:v>APPLE INC. (XNAS:AAPL)</c:v>
                      </c:pt>
                      <c:pt idx="1">
                        <c:v>TESLA, INC. (XNAS:TSLA)</c:v>
                      </c:pt>
                      <c:pt idx="2">
                        <c:v>NVIDIA CORPORATION (XNAS:NVDA)</c:v>
                      </c:pt>
                      <c:pt idx="3">
                        <c:v>SUPER MICRO COMPUTER, INC. (XNAS:SMCI)</c:v>
                      </c:pt>
                      <c:pt idx="4">
                        <c:v>PALANTIR TECHNOLOGIES INC. (XNYS:PLTR)</c:v>
                      </c:pt>
                      <c:pt idx="5">
                        <c:v>HIMS &amp; HERS HEALTH, INC. (XNYS:HIMS)</c:v>
                      </c:pt>
                      <c:pt idx="6">
                        <c:v>TRUMP MEDIA &amp; TECHNOLOGY GROUP CORP. (XNAS:DJT)</c:v>
                      </c:pt>
                      <c:pt idx="7">
                        <c:v>AMERICAN AIRLINES GROUP INC. (XNAS:AAL)</c:v>
                      </c:pt>
                      <c:pt idx="8">
                        <c:v>Vale SA (XNYS:VALE)</c:v>
                      </c:pt>
                      <c:pt idx="9">
                        <c:v>SOFI TECHNOLOGIES, INC. (XNAS:SOFI)</c:v>
                      </c:pt>
                      <c:pt idx="10">
                        <c:v>ROBINHOOD MARKETS, INC. (XNAS:HOOD)</c:v>
                      </c:pt>
                      <c:pt idx="11">
                        <c:v>ORACLE CORPORATION (XNYS:ORCL)</c:v>
                      </c:pt>
                      <c:pt idx="12">
                        <c:v>CAVA GROUP, INC. (XNYS:CAVA)</c:v>
                      </c:pt>
                      <c:pt idx="13">
                        <c:v>Affirm Holdings Inc (XNAS:AFRM)</c:v>
                      </c:pt>
                      <c:pt idx="14">
                        <c:v>PEPSICO, INC. (XNAS:PEP)</c:v>
                      </c:pt>
                      <c:pt idx="15">
                        <c:v>MARATHON PETROLEUM CORPORATION (XNYS:MPC)</c:v>
                      </c:pt>
                    </c:strCache>
                  </c:strRef>
                </c:cat>
                <c:val>
                  <c:numRef>
                    <c:extLst xmlns:c15="http://schemas.microsoft.com/office/drawing/2012/chart">
                      <c:ext xmlns:c15="http://schemas.microsoft.com/office/drawing/2012/chart" uri="{02D57815-91ED-43cb-92C2-25804820EDAC}">
                        <c15:formulaRef>
                          <c15:sqref>Sheet2!$C$2:$C$17</c15:sqref>
                        </c15:formulaRef>
                      </c:ext>
                    </c:extLst>
                    <c:numCache>
                      <c:formatCode>_("$"* #,##0.00_);_("$"* \(#,##0.00\);_("$"* "-"??_);_(@_)</c:formatCode>
                      <c:ptCount val="16"/>
                      <c:pt idx="0">
                        <c:v>224.83</c:v>
                      </c:pt>
                      <c:pt idx="1">
                        <c:v>239.51</c:v>
                      </c:pt>
                      <c:pt idx="2">
                        <c:v>131.38</c:v>
                      </c:pt>
                      <c:pt idx="3">
                        <c:v>45.53</c:v>
                      </c:pt>
                      <c:pt idx="4">
                        <c:v>41.21</c:v>
                      </c:pt>
                      <c:pt idx="5">
                        <c:v>18.149999999999999</c:v>
                      </c:pt>
                      <c:pt idx="6">
                        <c:v>19.61</c:v>
                      </c:pt>
                      <c:pt idx="7">
                        <c:v>11.873200000000001</c:v>
                      </c:pt>
                      <c:pt idx="8">
                        <c:v>10.8</c:v>
                      </c:pt>
                      <c:pt idx="9">
                        <c:v>8.3000000000000007</c:v>
                      </c:pt>
                      <c:pt idx="10">
                        <c:v>24.17</c:v>
                      </c:pt>
                      <c:pt idx="11">
                        <c:v>173.81</c:v>
                      </c:pt>
                      <c:pt idx="12">
                        <c:v>129.13999999999999</c:v>
                      </c:pt>
                      <c:pt idx="13">
                        <c:v>41.53</c:v>
                      </c:pt>
                      <c:pt idx="14">
                        <c:v>169.1</c:v>
                      </c:pt>
                      <c:pt idx="15">
                        <c:v>158.4</c:v>
                      </c:pt>
                    </c:numCache>
                  </c:numRef>
                </c:val>
                <c:extLst xmlns:c15="http://schemas.microsoft.com/office/drawing/2012/chart">
                  <c:ext xmlns:c16="http://schemas.microsoft.com/office/drawing/2014/chart" uri="{C3380CC4-5D6E-409C-BE32-E72D297353CC}">
                    <c16:uniqueId val="{00000001-E54D-4195-A2EF-7A4228D6AFB1}"/>
                  </c:ext>
                </c:extLst>
              </c15:ser>
            </c15:filteredPieSeries>
            <c15:filteredPieSeries>
              <c15:ser>
                <c:idx val="2"/>
                <c:order val="2"/>
                <c:tx>
                  <c:strRef>
                    <c:extLst xmlns:c15="http://schemas.microsoft.com/office/drawing/2012/chart">
                      <c:ext xmlns:c15="http://schemas.microsoft.com/office/drawing/2012/chart" uri="{02D57815-91ED-43cb-92C2-25804820EDAC}">
                        <c15:formulaRef>
                          <c15:sqref>Sheet2!$D$1</c15:sqref>
                        </c15:formulaRef>
                      </c:ext>
                    </c:extLst>
                    <c:strCache>
                      <c:ptCount val="1"/>
                      <c:pt idx="0">
                        <c:v>Closing price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61-8B46-4977-B6AA-0CE1F6D030B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63-8B46-4977-B6AA-0CE1F6D030B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65-8B46-4977-B6AA-0CE1F6D030B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67-8B46-4977-B6AA-0CE1F6D030B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69-8B46-4977-B6AA-0CE1F6D030B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6B-8B46-4977-B6AA-0CE1F6D030B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6D-8B46-4977-B6AA-0CE1F6D030B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6F-8B46-4977-B6AA-0CE1F6D030B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71-8B46-4977-B6AA-0CE1F6D030B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73-8B46-4977-B6AA-0CE1F6D030B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75-8B46-4977-B6AA-0CE1F6D030B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77-8B46-4977-B6AA-0CE1F6D030B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79-8B46-4977-B6AA-0CE1F6D030B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7B-8B46-4977-B6AA-0CE1F6D030B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7D-8B46-4977-B6AA-0CE1F6D030B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7F-8B46-4977-B6AA-0CE1F6D030B5}"/>
                    </c:ext>
                  </c:extLst>
                </c:dPt>
                <c:cat>
                  <c:strRef>
                    <c:extLst xmlns:c15="http://schemas.microsoft.com/office/drawing/2012/chart">
                      <c:ext xmlns:c15="http://schemas.microsoft.com/office/drawing/2012/chart" uri="{02D57815-91ED-43cb-92C2-25804820EDAC}">
                        <c15:formulaRef>
                          <c15:sqref>Sheet2!$A$2:$A$17</c15:sqref>
                        </c15:formulaRef>
                      </c:ext>
                    </c:extLst>
                    <c:strCache>
                      <c:ptCount val="16"/>
                      <c:pt idx="0">
                        <c:v>APPLE INC. (XNAS:AAPL)</c:v>
                      </c:pt>
                      <c:pt idx="1">
                        <c:v>TESLA, INC. (XNAS:TSLA)</c:v>
                      </c:pt>
                      <c:pt idx="2">
                        <c:v>NVIDIA CORPORATION (XNAS:NVDA)</c:v>
                      </c:pt>
                      <c:pt idx="3">
                        <c:v>SUPER MICRO COMPUTER, INC. (XNAS:SMCI)</c:v>
                      </c:pt>
                      <c:pt idx="4">
                        <c:v>PALANTIR TECHNOLOGIES INC. (XNYS:PLTR)</c:v>
                      </c:pt>
                      <c:pt idx="5">
                        <c:v>HIMS &amp; HERS HEALTH, INC. (XNYS:HIMS)</c:v>
                      </c:pt>
                      <c:pt idx="6">
                        <c:v>TRUMP MEDIA &amp; TECHNOLOGY GROUP CORP. (XNAS:DJT)</c:v>
                      </c:pt>
                      <c:pt idx="7">
                        <c:v>AMERICAN AIRLINES GROUP INC. (XNAS:AAL)</c:v>
                      </c:pt>
                      <c:pt idx="8">
                        <c:v>Vale SA (XNYS:VALE)</c:v>
                      </c:pt>
                      <c:pt idx="9">
                        <c:v>SOFI TECHNOLOGIES, INC. (XNAS:SOFI)</c:v>
                      </c:pt>
                      <c:pt idx="10">
                        <c:v>ROBINHOOD MARKETS, INC. (XNAS:HOOD)</c:v>
                      </c:pt>
                      <c:pt idx="11">
                        <c:v>ORACLE CORPORATION (XNYS:ORCL)</c:v>
                      </c:pt>
                      <c:pt idx="12">
                        <c:v>CAVA GROUP, INC. (XNYS:CAVA)</c:v>
                      </c:pt>
                      <c:pt idx="13">
                        <c:v>Affirm Holdings Inc (XNAS:AFRM)</c:v>
                      </c:pt>
                      <c:pt idx="14">
                        <c:v>PEPSICO, INC. (XNAS:PEP)</c:v>
                      </c:pt>
                      <c:pt idx="15">
                        <c:v>MARATHON PETROLEUM CORPORATION (XNYS:MPC)</c:v>
                      </c:pt>
                    </c:strCache>
                  </c:strRef>
                </c:cat>
                <c:val>
                  <c:numRef>
                    <c:extLst xmlns:c15="http://schemas.microsoft.com/office/drawing/2012/chart">
                      <c:ext xmlns:c15="http://schemas.microsoft.com/office/drawing/2012/chart" uri="{02D57815-91ED-43cb-92C2-25804820EDAC}">
                        <c15:formulaRef>
                          <c15:sqref>Sheet2!$D$2:$D$17</c15:sqref>
                        </c15:formulaRef>
                      </c:ext>
                    </c:extLst>
                    <c:numCache>
                      <c:formatCode>_([$$-409]* #,##0.00_);_([$$-409]* \(#,##0.00\);_([$$-409]* "-"??_);_(@_)</c:formatCode>
                      <c:ptCount val="16"/>
                      <c:pt idx="0">
                        <c:v>229.54</c:v>
                      </c:pt>
                      <c:pt idx="1">
                        <c:v>241.05</c:v>
                      </c:pt>
                      <c:pt idx="2">
                        <c:v>132.65</c:v>
                      </c:pt>
                      <c:pt idx="3">
                        <c:v>47.29</c:v>
                      </c:pt>
                      <c:pt idx="4">
                        <c:v>43.13</c:v>
                      </c:pt>
                      <c:pt idx="5">
                        <c:v>18.725000000000001</c:v>
                      </c:pt>
                      <c:pt idx="6">
                        <c:v>20.57</c:v>
                      </c:pt>
                      <c:pt idx="7">
                        <c:v>11.93</c:v>
                      </c:pt>
                      <c:pt idx="8">
                        <c:v>10.91</c:v>
                      </c:pt>
                      <c:pt idx="9">
                        <c:v>8.59</c:v>
                      </c:pt>
                      <c:pt idx="10">
                        <c:v>25.65</c:v>
                      </c:pt>
                      <c:pt idx="11">
                        <c:v>178.2</c:v>
                      </c:pt>
                      <c:pt idx="12">
                        <c:v>131.88999999999999</c:v>
                      </c:pt>
                      <c:pt idx="13">
                        <c:v>43.25</c:v>
                      </c:pt>
                      <c:pt idx="14">
                        <c:v>172.54</c:v>
                      </c:pt>
                      <c:pt idx="15">
                        <c:v>162.66999999999999</c:v>
                      </c:pt>
                    </c:numCache>
                  </c:numRef>
                </c:val>
                <c:extLst xmlns:c15="http://schemas.microsoft.com/office/drawing/2012/chart">
                  <c:ext xmlns:c16="http://schemas.microsoft.com/office/drawing/2014/chart" uri="{C3380CC4-5D6E-409C-BE32-E72D297353CC}">
                    <c16:uniqueId val="{00000002-E54D-4195-A2EF-7A4228D6AFB1}"/>
                  </c:ext>
                </c:extLst>
              </c15:ser>
            </c15:filteredPieSeries>
            <c15:filteredPieSeries>
              <c15:ser>
                <c:idx val="3"/>
                <c:order val="3"/>
                <c:tx>
                  <c:strRef>
                    <c:extLst xmlns:c15="http://schemas.microsoft.com/office/drawing/2012/chart">
                      <c:ext xmlns:c15="http://schemas.microsoft.com/office/drawing/2012/chart" uri="{02D57815-91ED-43cb-92C2-25804820EDAC}">
                        <c15:formulaRef>
                          <c15:sqref>Sheet2!$E$1</c15:sqref>
                        </c15:formulaRef>
                      </c:ext>
                    </c:extLst>
                    <c:strCache>
                      <c:ptCount val="1"/>
                      <c:pt idx="0">
                        <c:v>Market Cap</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81-8B46-4977-B6AA-0CE1F6D030B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83-8B46-4977-B6AA-0CE1F6D030B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85-8B46-4977-B6AA-0CE1F6D030B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87-8B46-4977-B6AA-0CE1F6D030B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89-8B46-4977-B6AA-0CE1F6D030B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8B-8B46-4977-B6AA-0CE1F6D030B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8D-8B46-4977-B6AA-0CE1F6D030B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8F-8B46-4977-B6AA-0CE1F6D030B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91-8B46-4977-B6AA-0CE1F6D030B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93-8B46-4977-B6AA-0CE1F6D030B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95-8B46-4977-B6AA-0CE1F6D030B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97-8B46-4977-B6AA-0CE1F6D030B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99-8B46-4977-B6AA-0CE1F6D030B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9B-8B46-4977-B6AA-0CE1F6D030B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9D-8B46-4977-B6AA-0CE1F6D030B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9F-8B46-4977-B6AA-0CE1F6D030B5}"/>
                    </c:ext>
                  </c:extLst>
                </c:dPt>
                <c:cat>
                  <c:strRef>
                    <c:extLst xmlns:c15="http://schemas.microsoft.com/office/drawing/2012/chart">
                      <c:ext xmlns:c15="http://schemas.microsoft.com/office/drawing/2012/chart" uri="{02D57815-91ED-43cb-92C2-25804820EDAC}">
                        <c15:formulaRef>
                          <c15:sqref>Sheet2!$A$2:$A$17</c15:sqref>
                        </c15:formulaRef>
                      </c:ext>
                    </c:extLst>
                    <c:strCache>
                      <c:ptCount val="16"/>
                      <c:pt idx="0">
                        <c:v>APPLE INC. (XNAS:AAPL)</c:v>
                      </c:pt>
                      <c:pt idx="1">
                        <c:v>TESLA, INC. (XNAS:TSLA)</c:v>
                      </c:pt>
                      <c:pt idx="2">
                        <c:v>NVIDIA CORPORATION (XNAS:NVDA)</c:v>
                      </c:pt>
                      <c:pt idx="3">
                        <c:v>SUPER MICRO COMPUTER, INC. (XNAS:SMCI)</c:v>
                      </c:pt>
                      <c:pt idx="4">
                        <c:v>PALANTIR TECHNOLOGIES INC. (XNYS:PLTR)</c:v>
                      </c:pt>
                      <c:pt idx="5">
                        <c:v>HIMS &amp; HERS HEALTH, INC. (XNYS:HIMS)</c:v>
                      </c:pt>
                      <c:pt idx="6">
                        <c:v>TRUMP MEDIA &amp; TECHNOLOGY GROUP CORP. (XNAS:DJT)</c:v>
                      </c:pt>
                      <c:pt idx="7">
                        <c:v>AMERICAN AIRLINES GROUP INC. (XNAS:AAL)</c:v>
                      </c:pt>
                      <c:pt idx="8">
                        <c:v>Vale SA (XNYS:VALE)</c:v>
                      </c:pt>
                      <c:pt idx="9">
                        <c:v>SOFI TECHNOLOGIES, INC. (XNAS:SOFI)</c:v>
                      </c:pt>
                      <c:pt idx="10">
                        <c:v>ROBINHOOD MARKETS, INC. (XNAS:HOOD)</c:v>
                      </c:pt>
                      <c:pt idx="11">
                        <c:v>ORACLE CORPORATION (XNYS:ORCL)</c:v>
                      </c:pt>
                      <c:pt idx="12">
                        <c:v>CAVA GROUP, INC. (XNYS:CAVA)</c:v>
                      </c:pt>
                      <c:pt idx="13">
                        <c:v>Affirm Holdings Inc (XNAS:AFRM)</c:v>
                      </c:pt>
                      <c:pt idx="14">
                        <c:v>PEPSICO, INC. (XNAS:PEP)</c:v>
                      </c:pt>
                      <c:pt idx="15">
                        <c:v>MARATHON PETROLEUM CORPORATION (XNYS:MPC)</c:v>
                      </c:pt>
                    </c:strCache>
                  </c:strRef>
                </c:cat>
                <c:val>
                  <c:numRef>
                    <c:extLst xmlns:c15="http://schemas.microsoft.com/office/drawing/2012/chart">
                      <c:ext xmlns:c15="http://schemas.microsoft.com/office/drawing/2012/chart" uri="{02D57815-91ED-43cb-92C2-25804820EDAC}">
                        <c15:formulaRef>
                          <c15:sqref>Sheet2!$E$2:$E$17</c15:sqref>
                        </c15:formulaRef>
                      </c:ext>
                    </c:extLst>
                    <c:numCache>
                      <c:formatCode>_([$$-409]* #,##0_);_([$$-409]* \(#,##0\);_([$$-409]* "-"_);_(@_)</c:formatCode>
                      <c:ptCount val="16"/>
                      <c:pt idx="0">
                        <c:v>3489958295600</c:v>
                      </c:pt>
                      <c:pt idx="1">
                        <c:v>768755695800</c:v>
                      </c:pt>
                      <c:pt idx="2">
                        <c:v>3253904500000</c:v>
                      </c:pt>
                      <c:pt idx="3">
                        <c:v>27691378308</c:v>
                      </c:pt>
                      <c:pt idx="4">
                        <c:v>96562980660</c:v>
                      </c:pt>
                      <c:pt idx="5">
                        <c:v>4052955095</c:v>
                      </c:pt>
                      <c:pt idx="6">
                        <c:v>4117254174</c:v>
                      </c:pt>
                      <c:pt idx="7">
                        <c:v>7834477527</c:v>
                      </c:pt>
                      <c:pt idx="8">
                        <c:v>50122700000</c:v>
                      </c:pt>
                      <c:pt idx="9">
                        <c:v>9156467550</c:v>
                      </c:pt>
                      <c:pt idx="10">
                        <c:v>22691980440</c:v>
                      </c:pt>
                      <c:pt idx="11">
                        <c:v>493803426599</c:v>
                      </c:pt>
                      <c:pt idx="12">
                        <c:v>15089170000</c:v>
                      </c:pt>
                      <c:pt idx="13">
                        <c:v>13455797275</c:v>
                      </c:pt>
                      <c:pt idx="14">
                        <c:v>236996112880</c:v>
                      </c:pt>
                      <c:pt idx="15">
                        <c:v>54443062546</c:v>
                      </c:pt>
                    </c:numCache>
                  </c:numRef>
                </c:val>
                <c:extLst xmlns:c15="http://schemas.microsoft.com/office/drawing/2012/chart">
                  <c:ext xmlns:c16="http://schemas.microsoft.com/office/drawing/2014/chart" uri="{C3380CC4-5D6E-409C-BE32-E72D297353CC}">
                    <c16:uniqueId val="{00000003-E54D-4195-A2EF-7A4228D6AFB1}"/>
                  </c:ext>
                </c:extLst>
              </c15:ser>
            </c15:filteredPieSeries>
            <c15:filteredPieSeries>
              <c15:ser>
                <c:idx val="4"/>
                <c:order val="4"/>
                <c:tx>
                  <c:strRef>
                    <c:extLst xmlns:c15="http://schemas.microsoft.com/office/drawing/2012/chart">
                      <c:ext xmlns:c15="http://schemas.microsoft.com/office/drawing/2012/chart" uri="{02D57815-91ED-43cb-92C2-25804820EDAC}">
                        <c15:formulaRef>
                          <c15:sqref>Sheet2!$F$1</c15:sqref>
                        </c15:formulaRef>
                      </c:ext>
                    </c:extLst>
                    <c:strCache>
                      <c:ptCount val="1"/>
                      <c:pt idx="0">
                        <c:v>52 Week Low</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A1-8B46-4977-B6AA-0CE1F6D030B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A3-8B46-4977-B6AA-0CE1F6D030B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A5-8B46-4977-B6AA-0CE1F6D030B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A7-8B46-4977-B6AA-0CE1F6D030B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A9-8B46-4977-B6AA-0CE1F6D030B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AB-8B46-4977-B6AA-0CE1F6D030B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AD-8B46-4977-B6AA-0CE1F6D030B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AF-8B46-4977-B6AA-0CE1F6D030B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B1-8B46-4977-B6AA-0CE1F6D030B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B3-8B46-4977-B6AA-0CE1F6D030B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B5-8B46-4977-B6AA-0CE1F6D030B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B7-8B46-4977-B6AA-0CE1F6D030B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B9-8B46-4977-B6AA-0CE1F6D030B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BB-8B46-4977-B6AA-0CE1F6D030B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BD-8B46-4977-B6AA-0CE1F6D030B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BF-8B46-4977-B6AA-0CE1F6D030B5}"/>
                    </c:ext>
                  </c:extLst>
                </c:dPt>
                <c:cat>
                  <c:strRef>
                    <c:extLst xmlns:c15="http://schemas.microsoft.com/office/drawing/2012/chart">
                      <c:ext xmlns:c15="http://schemas.microsoft.com/office/drawing/2012/chart" uri="{02D57815-91ED-43cb-92C2-25804820EDAC}">
                        <c15:formulaRef>
                          <c15:sqref>Sheet2!$A$2:$A$17</c15:sqref>
                        </c15:formulaRef>
                      </c:ext>
                    </c:extLst>
                    <c:strCache>
                      <c:ptCount val="16"/>
                      <c:pt idx="0">
                        <c:v>APPLE INC. (XNAS:AAPL)</c:v>
                      </c:pt>
                      <c:pt idx="1">
                        <c:v>TESLA, INC. (XNAS:TSLA)</c:v>
                      </c:pt>
                      <c:pt idx="2">
                        <c:v>NVIDIA CORPORATION (XNAS:NVDA)</c:v>
                      </c:pt>
                      <c:pt idx="3">
                        <c:v>SUPER MICRO COMPUTER, INC. (XNAS:SMCI)</c:v>
                      </c:pt>
                      <c:pt idx="4">
                        <c:v>PALANTIR TECHNOLOGIES INC. (XNYS:PLTR)</c:v>
                      </c:pt>
                      <c:pt idx="5">
                        <c:v>HIMS &amp; HERS HEALTH, INC. (XNYS:HIMS)</c:v>
                      </c:pt>
                      <c:pt idx="6">
                        <c:v>TRUMP MEDIA &amp; TECHNOLOGY GROUP CORP. (XNAS:DJT)</c:v>
                      </c:pt>
                      <c:pt idx="7">
                        <c:v>AMERICAN AIRLINES GROUP INC. (XNAS:AAL)</c:v>
                      </c:pt>
                      <c:pt idx="8">
                        <c:v>Vale SA (XNYS:VALE)</c:v>
                      </c:pt>
                      <c:pt idx="9">
                        <c:v>SOFI TECHNOLOGIES, INC. (XNAS:SOFI)</c:v>
                      </c:pt>
                      <c:pt idx="10">
                        <c:v>ROBINHOOD MARKETS, INC. (XNAS:HOOD)</c:v>
                      </c:pt>
                      <c:pt idx="11">
                        <c:v>ORACLE CORPORATION (XNYS:ORCL)</c:v>
                      </c:pt>
                      <c:pt idx="12">
                        <c:v>CAVA GROUP, INC. (XNYS:CAVA)</c:v>
                      </c:pt>
                      <c:pt idx="13">
                        <c:v>Affirm Holdings Inc (XNAS:AFRM)</c:v>
                      </c:pt>
                      <c:pt idx="14">
                        <c:v>PEPSICO, INC. (XNAS:PEP)</c:v>
                      </c:pt>
                      <c:pt idx="15">
                        <c:v>MARATHON PETROLEUM CORPORATION (XNYS:MPC)</c:v>
                      </c:pt>
                    </c:strCache>
                  </c:strRef>
                </c:cat>
                <c:val>
                  <c:numRef>
                    <c:extLst xmlns:c15="http://schemas.microsoft.com/office/drawing/2012/chart">
                      <c:ext xmlns:c15="http://schemas.microsoft.com/office/drawing/2012/chart" uri="{02D57815-91ED-43cb-92C2-25804820EDAC}">
                        <c15:formulaRef>
                          <c15:sqref>Sheet2!$F$2:$F$17</c15:sqref>
                        </c15:formulaRef>
                      </c:ext>
                    </c:extLst>
                    <c:numCache>
                      <c:formatCode>_([$$-409]* #,##0.00_);_([$$-409]* \(#,##0.00\);_([$$-409]* "-"??_);_(@_)</c:formatCode>
                      <c:ptCount val="16"/>
                      <c:pt idx="0">
                        <c:v>164.07499999999999</c:v>
                      </c:pt>
                      <c:pt idx="1">
                        <c:v>138.80250000000001</c:v>
                      </c:pt>
                      <c:pt idx="2">
                        <c:v>39.229999999999997</c:v>
                      </c:pt>
                      <c:pt idx="3">
                        <c:v>22.658999999999999</c:v>
                      </c:pt>
                      <c:pt idx="4">
                        <c:v>14.48</c:v>
                      </c:pt>
                      <c:pt idx="5">
                        <c:v>5.65</c:v>
                      </c:pt>
                      <c:pt idx="6">
                        <c:v>11.75</c:v>
                      </c:pt>
                      <c:pt idx="7">
                        <c:v>9.07</c:v>
                      </c:pt>
                      <c:pt idx="8">
                        <c:v>9.66</c:v>
                      </c:pt>
                      <c:pt idx="9">
                        <c:v>6.01</c:v>
                      </c:pt>
                      <c:pt idx="10">
                        <c:v>7.91</c:v>
                      </c:pt>
                      <c:pt idx="11">
                        <c:v>99.26</c:v>
                      </c:pt>
                      <c:pt idx="12">
                        <c:v>29.66</c:v>
                      </c:pt>
                      <c:pt idx="13">
                        <c:v>15.9725</c:v>
                      </c:pt>
                      <c:pt idx="14">
                        <c:v>157.43</c:v>
                      </c:pt>
                      <c:pt idx="15">
                        <c:v>140.97499999999999</c:v>
                      </c:pt>
                    </c:numCache>
                  </c:numRef>
                </c:val>
                <c:extLst xmlns:c15="http://schemas.microsoft.com/office/drawing/2012/chart">
                  <c:ext xmlns:c16="http://schemas.microsoft.com/office/drawing/2014/chart" uri="{C3380CC4-5D6E-409C-BE32-E72D297353CC}">
                    <c16:uniqueId val="{00000004-E54D-4195-A2EF-7A4228D6AFB1}"/>
                  </c:ext>
                </c:extLst>
              </c15:ser>
            </c15:filteredPieSeries>
            <c15:filteredPieSeries>
              <c15:ser>
                <c:idx val="5"/>
                <c:order val="5"/>
                <c:tx>
                  <c:strRef>
                    <c:extLst xmlns:c15="http://schemas.microsoft.com/office/drawing/2012/chart">
                      <c:ext xmlns:c15="http://schemas.microsoft.com/office/drawing/2012/chart" uri="{02D57815-91ED-43cb-92C2-25804820EDAC}">
                        <c15:formulaRef>
                          <c15:sqref>Sheet2!$G$1</c15:sqref>
                        </c15:formulaRef>
                      </c:ext>
                    </c:extLst>
                    <c:strCache>
                      <c:ptCount val="1"/>
                      <c:pt idx="0">
                        <c:v>52 Week High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C1-8B46-4977-B6AA-0CE1F6D030B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C3-8B46-4977-B6AA-0CE1F6D030B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C5-8B46-4977-B6AA-0CE1F6D030B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C7-8B46-4977-B6AA-0CE1F6D030B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C9-8B46-4977-B6AA-0CE1F6D030B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CB-8B46-4977-B6AA-0CE1F6D030B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CD-8B46-4977-B6AA-0CE1F6D030B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CF-8B46-4977-B6AA-0CE1F6D030B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D1-8B46-4977-B6AA-0CE1F6D030B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D3-8B46-4977-B6AA-0CE1F6D030B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D5-8B46-4977-B6AA-0CE1F6D030B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D7-8B46-4977-B6AA-0CE1F6D030B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D9-8B46-4977-B6AA-0CE1F6D030B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DB-8B46-4977-B6AA-0CE1F6D030B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DD-8B46-4977-B6AA-0CE1F6D030B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DF-8B46-4977-B6AA-0CE1F6D030B5}"/>
                    </c:ext>
                  </c:extLst>
                </c:dPt>
                <c:cat>
                  <c:strRef>
                    <c:extLst xmlns:c15="http://schemas.microsoft.com/office/drawing/2012/chart">
                      <c:ext xmlns:c15="http://schemas.microsoft.com/office/drawing/2012/chart" uri="{02D57815-91ED-43cb-92C2-25804820EDAC}">
                        <c15:formulaRef>
                          <c15:sqref>Sheet2!$A$2:$A$17</c15:sqref>
                        </c15:formulaRef>
                      </c:ext>
                    </c:extLst>
                    <c:strCache>
                      <c:ptCount val="16"/>
                      <c:pt idx="0">
                        <c:v>APPLE INC. (XNAS:AAPL)</c:v>
                      </c:pt>
                      <c:pt idx="1">
                        <c:v>TESLA, INC. (XNAS:TSLA)</c:v>
                      </c:pt>
                      <c:pt idx="2">
                        <c:v>NVIDIA CORPORATION (XNAS:NVDA)</c:v>
                      </c:pt>
                      <c:pt idx="3">
                        <c:v>SUPER MICRO COMPUTER, INC. (XNAS:SMCI)</c:v>
                      </c:pt>
                      <c:pt idx="4">
                        <c:v>PALANTIR TECHNOLOGIES INC. (XNYS:PLTR)</c:v>
                      </c:pt>
                      <c:pt idx="5">
                        <c:v>HIMS &amp; HERS HEALTH, INC. (XNYS:HIMS)</c:v>
                      </c:pt>
                      <c:pt idx="6">
                        <c:v>TRUMP MEDIA &amp; TECHNOLOGY GROUP CORP. (XNAS:DJT)</c:v>
                      </c:pt>
                      <c:pt idx="7">
                        <c:v>AMERICAN AIRLINES GROUP INC. (XNAS:AAL)</c:v>
                      </c:pt>
                      <c:pt idx="8">
                        <c:v>Vale SA (XNYS:VALE)</c:v>
                      </c:pt>
                      <c:pt idx="9">
                        <c:v>SOFI TECHNOLOGIES, INC. (XNAS:SOFI)</c:v>
                      </c:pt>
                      <c:pt idx="10">
                        <c:v>ROBINHOOD MARKETS, INC. (XNAS:HOOD)</c:v>
                      </c:pt>
                      <c:pt idx="11">
                        <c:v>ORACLE CORPORATION (XNYS:ORCL)</c:v>
                      </c:pt>
                      <c:pt idx="12">
                        <c:v>CAVA GROUP, INC. (XNYS:CAVA)</c:v>
                      </c:pt>
                      <c:pt idx="13">
                        <c:v>Affirm Holdings Inc (XNAS:AFRM)</c:v>
                      </c:pt>
                      <c:pt idx="14">
                        <c:v>PEPSICO, INC. (XNAS:PEP)</c:v>
                      </c:pt>
                      <c:pt idx="15">
                        <c:v>MARATHON PETROLEUM CORPORATION (XNYS:MPC)</c:v>
                      </c:pt>
                    </c:strCache>
                  </c:strRef>
                </c:cat>
                <c:val>
                  <c:numRef>
                    <c:extLst xmlns:c15="http://schemas.microsoft.com/office/drawing/2012/chart">
                      <c:ext xmlns:c15="http://schemas.microsoft.com/office/drawing/2012/chart" uri="{02D57815-91ED-43cb-92C2-25804820EDAC}">
                        <c15:formulaRef>
                          <c15:sqref>Sheet2!$G$2:$G$17</c15:sqref>
                        </c15:formulaRef>
                      </c:ext>
                    </c:extLst>
                    <c:numCache>
                      <c:formatCode>_([$$-409]* #,##0.00_);_([$$-409]* \(#,##0.00\);_([$$-409]* "-"??_);_(@_)</c:formatCode>
                      <c:ptCount val="16"/>
                      <c:pt idx="0">
                        <c:v>237.23</c:v>
                      </c:pt>
                      <c:pt idx="1">
                        <c:v>271</c:v>
                      </c:pt>
                      <c:pt idx="2">
                        <c:v>140.76</c:v>
                      </c:pt>
                      <c:pt idx="3">
                        <c:v>122.9</c:v>
                      </c:pt>
                      <c:pt idx="4">
                        <c:v>43.34</c:v>
                      </c:pt>
                      <c:pt idx="5">
                        <c:v>25.74</c:v>
                      </c:pt>
                      <c:pt idx="6">
                        <c:v>79.38</c:v>
                      </c:pt>
                      <c:pt idx="7">
                        <c:v>16.149999999999999</c:v>
                      </c:pt>
                      <c:pt idx="8">
                        <c:v>16.079999999999998</c:v>
                      </c:pt>
                      <c:pt idx="9">
                        <c:v>10.49</c:v>
                      </c:pt>
                      <c:pt idx="10">
                        <c:v>25.8</c:v>
                      </c:pt>
                      <c:pt idx="11">
                        <c:v>178.61</c:v>
                      </c:pt>
                      <c:pt idx="12">
                        <c:v>133.94999999999999</c:v>
                      </c:pt>
                      <c:pt idx="13">
                        <c:v>52.48</c:v>
                      </c:pt>
                      <c:pt idx="14">
                        <c:v>183.41</c:v>
                      </c:pt>
                      <c:pt idx="15">
                        <c:v>221.11</c:v>
                      </c:pt>
                    </c:numCache>
                  </c:numRef>
                </c:val>
                <c:extLst xmlns:c15="http://schemas.microsoft.com/office/drawing/2012/chart">
                  <c:ext xmlns:c16="http://schemas.microsoft.com/office/drawing/2014/chart" uri="{C3380CC4-5D6E-409C-BE32-E72D297353CC}">
                    <c16:uniqueId val="{00000005-E54D-4195-A2EF-7A4228D6AFB1}"/>
                  </c:ext>
                </c:extLst>
              </c15:ser>
            </c15:filteredPieSeries>
            <c15:filteredPieSeries>
              <c15:ser>
                <c:idx val="6"/>
                <c:order val="6"/>
                <c:tx>
                  <c:strRef>
                    <c:extLst xmlns:c15="http://schemas.microsoft.com/office/drawing/2012/chart">
                      <c:ext xmlns:c15="http://schemas.microsoft.com/office/drawing/2012/chart" uri="{02D57815-91ED-43cb-92C2-25804820EDAC}">
                        <c15:formulaRef>
                          <c15:sqref>Sheet2!$H$1</c15:sqref>
                        </c15:formulaRef>
                      </c:ext>
                    </c:extLst>
                    <c:strCache>
                      <c:ptCount val="1"/>
                      <c:pt idx="0">
                        <c:v>Volume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E1-8B46-4977-B6AA-0CE1F6D030B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E3-8B46-4977-B6AA-0CE1F6D030B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E5-8B46-4977-B6AA-0CE1F6D030B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E7-8B46-4977-B6AA-0CE1F6D030B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E9-8B46-4977-B6AA-0CE1F6D030B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EB-8B46-4977-B6AA-0CE1F6D030B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ED-8B46-4977-B6AA-0CE1F6D030B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EF-8B46-4977-B6AA-0CE1F6D030B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F1-8B46-4977-B6AA-0CE1F6D030B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F3-8B46-4977-B6AA-0CE1F6D030B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F5-8B46-4977-B6AA-0CE1F6D030B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F7-8B46-4977-B6AA-0CE1F6D030B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F9-8B46-4977-B6AA-0CE1F6D030B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FB-8B46-4977-B6AA-0CE1F6D030B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FD-8B46-4977-B6AA-0CE1F6D030B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FF-8B46-4977-B6AA-0CE1F6D030B5}"/>
                    </c:ext>
                  </c:extLst>
                </c:dPt>
                <c:cat>
                  <c:strRef>
                    <c:extLst xmlns:c15="http://schemas.microsoft.com/office/drawing/2012/chart">
                      <c:ext xmlns:c15="http://schemas.microsoft.com/office/drawing/2012/chart" uri="{02D57815-91ED-43cb-92C2-25804820EDAC}">
                        <c15:formulaRef>
                          <c15:sqref>Sheet2!$A$2:$A$17</c15:sqref>
                        </c15:formulaRef>
                      </c:ext>
                    </c:extLst>
                    <c:strCache>
                      <c:ptCount val="16"/>
                      <c:pt idx="0">
                        <c:v>APPLE INC. (XNAS:AAPL)</c:v>
                      </c:pt>
                      <c:pt idx="1">
                        <c:v>TESLA, INC. (XNAS:TSLA)</c:v>
                      </c:pt>
                      <c:pt idx="2">
                        <c:v>NVIDIA CORPORATION (XNAS:NVDA)</c:v>
                      </c:pt>
                      <c:pt idx="3">
                        <c:v>SUPER MICRO COMPUTER, INC. (XNAS:SMCI)</c:v>
                      </c:pt>
                      <c:pt idx="4">
                        <c:v>PALANTIR TECHNOLOGIES INC. (XNYS:PLTR)</c:v>
                      </c:pt>
                      <c:pt idx="5">
                        <c:v>HIMS &amp; HERS HEALTH, INC. (XNYS:HIMS)</c:v>
                      </c:pt>
                      <c:pt idx="6">
                        <c:v>TRUMP MEDIA &amp; TECHNOLOGY GROUP CORP. (XNAS:DJT)</c:v>
                      </c:pt>
                      <c:pt idx="7">
                        <c:v>AMERICAN AIRLINES GROUP INC. (XNAS:AAL)</c:v>
                      </c:pt>
                      <c:pt idx="8">
                        <c:v>Vale SA (XNYS:VALE)</c:v>
                      </c:pt>
                      <c:pt idx="9">
                        <c:v>SOFI TECHNOLOGIES, INC. (XNAS:SOFI)</c:v>
                      </c:pt>
                      <c:pt idx="10">
                        <c:v>ROBINHOOD MARKETS, INC. (XNAS:HOOD)</c:v>
                      </c:pt>
                      <c:pt idx="11">
                        <c:v>ORACLE CORPORATION (XNYS:ORCL)</c:v>
                      </c:pt>
                      <c:pt idx="12">
                        <c:v>CAVA GROUP, INC. (XNYS:CAVA)</c:v>
                      </c:pt>
                      <c:pt idx="13">
                        <c:v>Affirm Holdings Inc (XNAS:AFRM)</c:v>
                      </c:pt>
                      <c:pt idx="14">
                        <c:v>PEPSICO, INC. (XNAS:PEP)</c:v>
                      </c:pt>
                      <c:pt idx="15">
                        <c:v>MARATHON PETROLEUM CORPORATION (XNYS:MPC)</c:v>
                      </c:pt>
                    </c:strCache>
                  </c:strRef>
                </c:cat>
                <c:val>
                  <c:numRef>
                    <c:extLst xmlns:c15="http://schemas.microsoft.com/office/drawing/2012/chart">
                      <c:ext xmlns:c15="http://schemas.microsoft.com/office/drawing/2012/chart" uri="{02D57815-91ED-43cb-92C2-25804820EDAC}">
                        <c15:formulaRef>
                          <c15:sqref>Sheet2!$H$2:$H$17</c15:sqref>
                        </c15:formulaRef>
                      </c:ext>
                    </c:extLst>
                    <c:numCache>
                      <c:formatCode>#,##0</c:formatCode>
                      <c:ptCount val="16"/>
                      <c:pt idx="0">
                        <c:v>32137100</c:v>
                      </c:pt>
                      <c:pt idx="1">
                        <c:v>65782534</c:v>
                      </c:pt>
                      <c:pt idx="2">
                        <c:v>244300075</c:v>
                      </c:pt>
                      <c:pt idx="3">
                        <c:v>65146821</c:v>
                      </c:pt>
                      <c:pt idx="4">
                        <c:v>85914598</c:v>
                      </c:pt>
                      <c:pt idx="5">
                        <c:v>8431504</c:v>
                      </c:pt>
                      <c:pt idx="6">
                        <c:v>23060120</c:v>
                      </c:pt>
                      <c:pt idx="7">
                        <c:v>34068013</c:v>
                      </c:pt>
                      <c:pt idx="8">
                        <c:v>34571596</c:v>
                      </c:pt>
                      <c:pt idx="9">
                        <c:v>32838237</c:v>
                      </c:pt>
                      <c:pt idx="10">
                        <c:v>22074704</c:v>
                      </c:pt>
                      <c:pt idx="11">
                        <c:v>8073976</c:v>
                      </c:pt>
                      <c:pt idx="12">
                        <c:v>1668986</c:v>
                      </c:pt>
                      <c:pt idx="13">
                        <c:v>13549391</c:v>
                      </c:pt>
                      <c:pt idx="14">
                        <c:v>7021907</c:v>
                      </c:pt>
                      <c:pt idx="15">
                        <c:v>1989731</c:v>
                      </c:pt>
                    </c:numCache>
                  </c:numRef>
                </c:val>
                <c:extLst xmlns:c15="http://schemas.microsoft.com/office/drawing/2012/chart">
                  <c:ext xmlns:c16="http://schemas.microsoft.com/office/drawing/2014/chart" uri="{C3380CC4-5D6E-409C-BE32-E72D297353CC}">
                    <c16:uniqueId val="{00000006-E54D-4195-A2EF-7A4228D6AFB1}"/>
                  </c:ext>
                </c:extLst>
              </c15:ser>
            </c15:filteredPieSeries>
            <c15:filteredPieSeries>
              <c15:ser>
                <c:idx val="7"/>
                <c:order val="7"/>
                <c:tx>
                  <c:strRef>
                    <c:extLst xmlns:c15="http://schemas.microsoft.com/office/drawing/2012/chart">
                      <c:ext xmlns:c15="http://schemas.microsoft.com/office/drawing/2012/chart" uri="{02D57815-91ED-43cb-92C2-25804820EDAC}">
                        <c15:formulaRef>
                          <c15:sqref>Sheet2!$I$1</c15:sqref>
                        </c15:formulaRef>
                      </c:ext>
                    </c:extLst>
                    <c:strCache>
                      <c:ptCount val="1"/>
                      <c:pt idx="0">
                        <c:v>Change %</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101-8B46-4977-B6AA-0CE1F6D030B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103-8B46-4977-B6AA-0CE1F6D030B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105-8B46-4977-B6AA-0CE1F6D030B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107-8B46-4977-B6AA-0CE1F6D030B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109-8B46-4977-B6AA-0CE1F6D030B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10B-8B46-4977-B6AA-0CE1F6D030B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10D-8B46-4977-B6AA-0CE1F6D030B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10F-8B46-4977-B6AA-0CE1F6D030B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111-8B46-4977-B6AA-0CE1F6D030B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113-8B46-4977-B6AA-0CE1F6D030B5}"/>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115-8B46-4977-B6AA-0CE1F6D030B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117-8B46-4977-B6AA-0CE1F6D030B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119-8B46-4977-B6AA-0CE1F6D030B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11B-8B46-4977-B6AA-0CE1F6D030B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11D-8B46-4977-B6AA-0CE1F6D030B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11F-8B46-4977-B6AA-0CE1F6D030B5}"/>
                    </c:ext>
                  </c:extLst>
                </c:dPt>
                <c:cat>
                  <c:strRef>
                    <c:extLst xmlns:c15="http://schemas.microsoft.com/office/drawing/2012/chart">
                      <c:ext xmlns:c15="http://schemas.microsoft.com/office/drawing/2012/chart" uri="{02D57815-91ED-43cb-92C2-25804820EDAC}">
                        <c15:formulaRef>
                          <c15:sqref>Sheet2!$A$2:$A$17</c15:sqref>
                        </c15:formulaRef>
                      </c:ext>
                    </c:extLst>
                    <c:strCache>
                      <c:ptCount val="16"/>
                      <c:pt idx="0">
                        <c:v>APPLE INC. (XNAS:AAPL)</c:v>
                      </c:pt>
                      <c:pt idx="1">
                        <c:v>TESLA, INC. (XNAS:TSLA)</c:v>
                      </c:pt>
                      <c:pt idx="2">
                        <c:v>NVIDIA CORPORATION (XNAS:NVDA)</c:v>
                      </c:pt>
                      <c:pt idx="3">
                        <c:v>SUPER MICRO COMPUTER, INC. (XNAS:SMCI)</c:v>
                      </c:pt>
                      <c:pt idx="4">
                        <c:v>PALANTIR TECHNOLOGIES INC. (XNYS:PLTR)</c:v>
                      </c:pt>
                      <c:pt idx="5">
                        <c:v>HIMS &amp; HERS HEALTH, INC. (XNYS:HIMS)</c:v>
                      </c:pt>
                      <c:pt idx="6">
                        <c:v>TRUMP MEDIA &amp; TECHNOLOGY GROUP CORP. (XNAS:DJT)</c:v>
                      </c:pt>
                      <c:pt idx="7">
                        <c:v>AMERICAN AIRLINES GROUP INC. (XNAS:AAL)</c:v>
                      </c:pt>
                      <c:pt idx="8">
                        <c:v>Vale SA (XNYS:VALE)</c:v>
                      </c:pt>
                      <c:pt idx="9">
                        <c:v>SOFI TECHNOLOGIES, INC. (XNAS:SOFI)</c:v>
                      </c:pt>
                      <c:pt idx="10">
                        <c:v>ROBINHOOD MARKETS, INC. (XNAS:HOOD)</c:v>
                      </c:pt>
                      <c:pt idx="11">
                        <c:v>ORACLE CORPORATION (XNYS:ORCL)</c:v>
                      </c:pt>
                      <c:pt idx="12">
                        <c:v>CAVA GROUP, INC. (XNYS:CAVA)</c:v>
                      </c:pt>
                      <c:pt idx="13">
                        <c:v>Affirm Holdings Inc (XNAS:AFRM)</c:v>
                      </c:pt>
                      <c:pt idx="14">
                        <c:v>PEPSICO, INC. (XNAS:PEP)</c:v>
                      </c:pt>
                      <c:pt idx="15">
                        <c:v>MARATHON PETROLEUM CORPORATION (XNYS:MPC)</c:v>
                      </c:pt>
                    </c:strCache>
                  </c:strRef>
                </c:cat>
                <c:val>
                  <c:numRef>
                    <c:extLst xmlns:c15="http://schemas.microsoft.com/office/drawing/2012/chart">
                      <c:ext xmlns:c15="http://schemas.microsoft.com/office/drawing/2012/chart" uri="{02D57815-91ED-43cb-92C2-25804820EDAC}">
                        <c15:formulaRef>
                          <c15:sqref>Sheet2!$I$2:$I$17</c15:sqref>
                        </c15:formulaRef>
                      </c:ext>
                    </c:extLst>
                    <c:numCache>
                      <c:formatCode>0.00%</c:formatCode>
                      <c:ptCount val="16"/>
                      <c:pt idx="0">
                        <c:v>1.6698000000000001E-2</c:v>
                      </c:pt>
                      <c:pt idx="1">
                        <c:v>-1.4110000000000001E-2</c:v>
                      </c:pt>
                      <c:pt idx="2">
                        <c:v>-1.8060000000000001E-3</c:v>
                      </c:pt>
                      <c:pt idx="3">
                        <c:v>4.2778000000000004E-2</c:v>
                      </c:pt>
                      <c:pt idx="4">
                        <c:v>4.0530999999999998E-2</c:v>
                      </c:pt>
                      <c:pt idx="5">
                        <c:v>-1.333E-3</c:v>
                      </c:pt>
                      <c:pt idx="6">
                        <c:v>-5.6422E-2</c:v>
                      </c:pt>
                      <c:pt idx="7">
                        <c:v>8.3890000000000006E-4</c:v>
                      </c:pt>
                      <c:pt idx="8">
                        <c:v>-1.2669999999999999E-2</c:v>
                      </c:pt>
                      <c:pt idx="9">
                        <c:v>2.1402999999999998E-2</c:v>
                      </c:pt>
                      <c:pt idx="10">
                        <c:v>1.562E-3</c:v>
                      </c:pt>
                      <c:pt idx="11">
                        <c:v>2.1964999999999998E-2</c:v>
                      </c:pt>
                      <c:pt idx="12">
                        <c:v>-7.5759999999999998E-4</c:v>
                      </c:pt>
                      <c:pt idx="13">
                        <c:v>5.1033000000000002E-2</c:v>
                      </c:pt>
                      <c:pt idx="14">
                        <c:v>1.244E-2</c:v>
                      </c:pt>
                      <c:pt idx="15">
                        <c:v>1.6751000000000002E-2</c:v>
                      </c:pt>
                    </c:numCache>
                  </c:numRef>
                </c:val>
                <c:extLst xmlns:c15="http://schemas.microsoft.com/office/drawing/2012/chart">
                  <c:ext xmlns:c16="http://schemas.microsoft.com/office/drawing/2014/chart" uri="{C3380CC4-5D6E-409C-BE32-E72D297353CC}">
                    <c16:uniqueId val="{00000007-E54D-4195-A2EF-7A4228D6AFB1}"/>
                  </c:ext>
                </c:extLst>
              </c15:ser>
            </c15:filteredPieSeries>
          </c:ext>
        </c:extLst>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695325</xdr:colOff>
      <xdr:row>19</xdr:row>
      <xdr:rowOff>64557</xdr:rowOff>
    </xdr:from>
    <xdr:to>
      <xdr:col>9</xdr:col>
      <xdr:colOff>349839</xdr:colOff>
      <xdr:row>38</xdr:row>
      <xdr:rowOff>133982</xdr:rowOff>
    </xdr:to>
    <xdr:graphicFrame macro="">
      <xdr:nvGraphicFramePr>
        <xdr:cNvPr id="2" name="Chart 1">
          <a:extLst>
            <a:ext uri="{FF2B5EF4-FFF2-40B4-BE49-F238E27FC236}">
              <a16:creationId xmlns:a16="http://schemas.microsoft.com/office/drawing/2014/main" id="{11236F9C-00E2-9BD5-3A95-413EFF4D1B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446527</xdr:colOff>
      <xdr:row>18</xdr:row>
      <xdr:rowOff>53772</xdr:rowOff>
    </xdr:from>
    <xdr:to>
      <xdr:col>6</xdr:col>
      <xdr:colOff>100655</xdr:colOff>
      <xdr:row>33</xdr:row>
      <xdr:rowOff>61068</xdr:rowOff>
    </xdr:to>
    <xdr:graphicFrame macro="">
      <xdr:nvGraphicFramePr>
        <xdr:cNvPr id="4" name="Chart 3">
          <a:extLst>
            <a:ext uri="{FF2B5EF4-FFF2-40B4-BE49-F238E27FC236}">
              <a16:creationId xmlns:a16="http://schemas.microsoft.com/office/drawing/2014/main" id="{504EA2AD-1AC6-D203-770C-3F456555C6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7">
  <rv s="0">
    <v>https://www.bing.com/financeapi/forcetrigger?t=a1mou2&amp;q=XNAS%3aAAPL&amp;form=skydnc</v>
    <v>Learn more on Bing</v>
  </rv>
  <rv s="1">
    <v>en-US</v>
    <v>a1mou2</v>
    <v>268435456</v>
    <v>1</v>
    <v>Powered by Refinitiv</v>
    <v>0</v>
    <v>APPLE INC. (XNAS:AAPL)</v>
    <v>2</v>
    <v>3</v>
    <v>Finance</v>
    <v>4</v>
    <v>237.23</v>
    <v>164.07499999999999</v>
    <v>1.2388999999999999</v>
    <v>3.77</v>
    <v>-1.351E-3</v>
    <v>1.6698000000000001E-2</v>
    <v>-0.31</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229.75</v>
    <v>Computers, Phones &amp; Household Electronics</v>
    <v>Stock</v>
    <v>45574.860671875002</v>
    <v>0</v>
    <v>224.83</v>
    <v>3489958295600</v>
    <v>APPLE INC.</v>
    <v>APPLE INC.</v>
    <v>225.23</v>
    <v>34.374699999999997</v>
    <v>225.77</v>
    <v>229.54</v>
    <v>229.23</v>
    <v>15204140000</v>
    <v>AAPL</v>
    <v>APPLE INC. (XNAS:AAPL)</v>
    <v>32137100</v>
    <v>56844690</v>
    <v>1977</v>
  </rv>
  <rv s="2">
    <v>1</v>
  </rv>
  <rv s="0">
    <v>https://www.bing.com/financeapi/forcetrigger?t=a24kar&amp;q=XNAS%3aTSLA&amp;form=skydnc</v>
    <v>Learn more on Bing</v>
  </rv>
  <rv s="1">
    <v>en-US</v>
    <v>a24kar</v>
    <v>268435456</v>
    <v>1</v>
    <v>Powered by Refinitiv</v>
    <v>0</v>
    <v>TESLA, INC. (XNAS:TSLA)</v>
    <v>2</v>
    <v>3</v>
    <v>Finance</v>
    <v>4</v>
    <v>271</v>
    <v>138.80250000000001</v>
    <v>2.294</v>
    <v>-3.45</v>
    <v>1.369E-3</v>
    <v>-1.4110000000000001E-2</v>
    <v>0.33</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247.43</v>
    <v>Automobiles &amp; Auto Parts</v>
    <v>Stock</v>
    <v>45574.860680856247</v>
    <v>3</v>
    <v>239.51</v>
    <v>768755695800</v>
    <v>TESLA, INC.</v>
    <v>TESLA, INC.</v>
    <v>243.82</v>
    <v>68.729600000000005</v>
    <v>244.5</v>
    <v>241.05</v>
    <v>241.38</v>
    <v>3189196000</v>
    <v>TSLA</v>
    <v>TESLA, INC. (XNAS:TSLA)</v>
    <v>65782534</v>
    <v>80319214</v>
    <v>2024</v>
  </rv>
  <rv s="2">
    <v>4</v>
  </rv>
  <rv s="0">
    <v>https://www.bing.com/financeapi/forcetrigger?t=a1yv52&amp;q=XNAS%3aNVDA&amp;form=skydnc</v>
    <v>Learn more on Bing</v>
  </rv>
  <rv s="1">
    <v>en-US</v>
    <v>a1yv52</v>
    <v>268435456</v>
    <v>1</v>
    <v>Powered by Refinitiv</v>
    <v>0</v>
    <v>NVIDIA CORPORATION (XNAS:NVDA)</v>
    <v>2</v>
    <v>3</v>
    <v>Finance</v>
    <v>4</v>
    <v>140.76</v>
    <v>39.229999999999997</v>
    <v>1.6609</v>
    <v>-0.24</v>
    <v>-2.4879999999999998E-3</v>
    <v>-1.8060000000000001E-3</v>
    <v>-0.33</v>
    <v>USD</v>
    <v>NVIDIA Corporation is a full-stack computing infrastructure company. The Company accelerates computing to help solve the computational problems. The Company’s segments include Compute &amp; Networking and Graphics. Compute &amp; Networking segment includes its data center accelerated computing platform; networking; automotive artificial intelligence (AI), cockpit, autonomous driving development agreements and autonomous vehicle solutions; electric vehicle computing platforms; NVIDIA AI Enterprise and other software.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29600</v>
    <v>Nasdaq Stock Market</v>
    <v>XNAS</v>
    <v>XNAS</v>
    <v>2788 San Tomas Expressway, SANTA CLARA, CA, 95051 US</v>
    <v>134.52000000000001</v>
    <v>Semiconductors &amp; Semiconductor Equipment</v>
    <v>Stock</v>
    <v>45574.860686481246</v>
    <v>6</v>
    <v>131.38</v>
    <v>3253904500000</v>
    <v>NVIDIA CORPORATION</v>
    <v>NVIDIA CORPORATION</v>
    <v>134.11000000000001</v>
    <v>62.488599999999998</v>
    <v>132.88999999999999</v>
    <v>132.65</v>
    <v>132.32</v>
    <v>24530000000</v>
    <v>NVDA</v>
    <v>NVIDIA CORPORATION (XNAS:NVDA)</v>
    <v>244300075</v>
    <v>298922101</v>
    <v>1998</v>
  </rv>
  <rv s="2">
    <v>7</v>
  </rv>
  <rv s="0">
    <v>https://www.bing.com/financeapi/forcetrigger?t=a234r7&amp;q=XNAS%3aSMCI&amp;form=skydnc</v>
    <v>Learn more on Bing</v>
  </rv>
  <rv s="1">
    <v>en-US</v>
    <v>a234r7</v>
    <v>268435456</v>
    <v>1</v>
    <v>Powered by Refinitiv</v>
    <v>0</v>
    <v>SUPER MICRO COMPUTER, INC. (XNAS:SMCI)</v>
    <v>2</v>
    <v>3</v>
    <v>Finance</v>
    <v>4</v>
    <v>122.9</v>
    <v>22.658999999999999</v>
    <v>1.2284999999999999</v>
    <v>1.94</v>
    <v>-1.0784999999999999E-2</v>
    <v>4.2778000000000004E-2</v>
    <v>-0.51</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5126</v>
    <v>Nasdaq Stock Market</v>
    <v>XNAS</v>
    <v>XNAS</v>
    <v>980 Rock Avenue, SAN JOSE, CA, 95131 US</v>
    <v>49.35</v>
    <v>Computers, Phones &amp; Household Electronics</v>
    <v>Stock</v>
    <v>45574.860727198437</v>
    <v>9</v>
    <v>45.53</v>
    <v>27691378308</v>
    <v>SUPER MICRO COMPUTER, INC.</v>
    <v>SUPER MICRO COMPUTER, INC.</v>
    <v>45.85</v>
    <v>22.804600000000001</v>
    <v>45.35</v>
    <v>47.29</v>
    <v>46.78</v>
    <v>585565200</v>
    <v>SMCI</v>
    <v>SUPER MICRO COMPUTER, INC. (XNAS:SMCI)</v>
    <v>65146821</v>
    <v>68984525</v>
    <v>2006</v>
  </rv>
  <rv s="2">
    <v>10</v>
  </rv>
  <rv s="0">
    <v>https://www.bing.com/financeapi/forcetrigger?t=afgnar&amp;q=XFRA%3aNIO&amp;form=skydnc</v>
    <v>Learn more on Bing</v>
  </rv>
  <rv s="3">
    <v>en-US</v>
    <v>afgnar</v>
    <v>268435456</v>
    <v>1</v>
    <v>Powered by Refinitiv</v>
    <v>5</v>
    <v>Nordic Iron Ore AB (XFRA:NIO)</v>
    <v>2</v>
    <v>6</v>
    <v>Finance</v>
    <v>7</v>
    <v>1.1888000000000001</v>
    <v>-5.5E-2</v>
    <v>-0.147453</v>
    <v>EUR</v>
    <v>Nordic Iron Ore AB is a Sweden-based mining development company. It aims to resume and develop iron ore production at Ludvika Mines in Blotberget and Haksberg. Moreover, the Company aims to expand its mineral resources and upgrade them to iron ore reserves, mostly through prospecting and study of the Vasman-field, connecting the two main mines. Additionally, the Company offers iron ore concentrate, which is also called fines and is used for the production of pellets or sinter.</v>
    <v>4</v>
    <v>Deutsche Boerse AG</v>
    <v>XFRA</v>
    <v>XFRA</v>
    <v>Akarevagen 2, Grangesberg, DALARNA, 772 32 SE</v>
    <v>0.318</v>
    <v>Metals &amp; Mining</v>
    <v>Stock</v>
    <v>45574.836805555555</v>
    <v>12</v>
    <v>0.318</v>
    <v>144826700</v>
    <v>Nordic Iron Ore AB</v>
    <v>Nordic Iron Ore AB</v>
    <v>0.318</v>
    <v>0.373</v>
    <v>0.318</v>
    <v>37135060</v>
    <v>NIO</v>
    <v>Nordic Iron Ore AB (XFRA:NIO)</v>
    <v>1000</v>
    <v>23780</v>
    <v>2008</v>
  </rv>
  <rv s="2">
    <v>13</v>
  </rv>
  <rv s="0">
    <v>https://www.bing.com/financeapi/forcetrigger?t=bvsk7w&amp;q=XNYS%3aPLTR&amp;form=skydnc</v>
    <v>Learn more on Bing</v>
  </rv>
  <rv s="1">
    <v>en-US</v>
    <v>bvsk7w</v>
    <v>268435456</v>
    <v>1</v>
    <v>Powered by Refinitiv</v>
    <v>0</v>
    <v>PALANTIR TECHNOLOGIES INC. (XNYS:PLTR)</v>
    <v>2</v>
    <v>3</v>
    <v>Finance</v>
    <v>4</v>
    <v>43.34</v>
    <v>14.48</v>
    <v>2.7078000000000002</v>
    <v>1.68</v>
    <v>-1.3910000000000001E-3</v>
    <v>4.0530999999999998E-2</v>
    <v>-0.06</v>
    <v>USD</v>
    <v>Palantir Technologies Inc. is engaged in building software to assist in counterterrorism investigations and operations. It has built four principal software platforms, including Palantir Gotham (Gotham), Palantir Foundry (Foundry), Palantir Apollo (Apollo), and Palantir Artificial Intelligence Platform (AIP). Apollo is a cloud-agnostic, single control layer that coordinates ongoing delivery of new features, security updates, and platform configurations, helping to ensure the continuous operation of critical systems. Gotham enables users to identify patterns hidden deep within datasets, ranging from signals intelligence sources to reports from confidential informants. Foundry transforms the ways organizations operate by creating a central operating system for their data. AIP enables responsible artificial intelligence (AI)-advantage across the enterprise by using primary, core components built to effectively activate large language models (LLMs) and other AI within any organization.</v>
    <v>3661</v>
    <v>New York Stock Exchange</v>
    <v>XNYS</v>
    <v>XNYS</v>
    <v>1200 17Th Street, Floor 15, DENVER, CO, 80202 US</v>
    <v>43.34</v>
    <v>Software &amp; IT Services</v>
    <v>Stock</v>
    <v>45574.860703460159</v>
    <v>15</v>
    <v>41.21</v>
    <v>96562980660</v>
    <v>PALANTIR TECHNOLOGIES INC.</v>
    <v>PALANTIR TECHNOLOGIES INC.</v>
    <v>41.55</v>
    <v>253.70590000000001</v>
    <v>41.45</v>
    <v>43.13</v>
    <v>43.07</v>
    <v>2238882000</v>
    <v>PLTR</v>
    <v>PALANTIR TECHNOLOGIES INC. (XNYS:PLTR)</v>
    <v>85914598</v>
    <v>75307592</v>
    <v>2003</v>
  </rv>
  <rv s="2">
    <v>16</v>
  </rv>
  <rv s="0">
    <v>https://www.bing.com/financeapi/forcetrigger?t=brg5u2&amp;q=XNYS%3aHIMS&amp;form=skydnc</v>
    <v>Learn more on Bing</v>
  </rv>
  <rv s="1">
    <v>en-US</v>
    <v>brg5u2</v>
    <v>268435456</v>
    <v>1</v>
    <v>Powered by Refinitiv</v>
    <v>0</v>
    <v>HIMS &amp; HERS HEALTH, INC. (XNYS:HIMS)</v>
    <v>2</v>
    <v>3</v>
    <v>Finance</v>
    <v>4</v>
    <v>25.74</v>
    <v>5.65</v>
    <v>1.0629999999999999</v>
    <v>-2.5000000000000001E-2</v>
    <v>-1.0680000000000002E-3</v>
    <v>-1.333E-3</v>
    <v>-0.02</v>
    <v>USD</v>
    <v>Hims &amp; Hers Health, Inc. provides a consumer-first platform, which helps customers to fulfill their health and wellness needs. Its platform includes access to a provider network, a clinically focused electronic medical records system, digital prescriptions and cloud-enabled pharmacy fulfillment. Its digital platform enables access to treatments for a range of conditions, including sexual health, men’s and women’s dermatology, mental health, and weight loss. It connects patients to licensed healthcare professionals who can prescribe medications when appropriate. Through the Hims &amp; Hers mobile applications, consumers can access a range of educational programs, wellness content, community support, and other services. It offers access to a range of health and wellness products designed to meet individual needs, which can include curated prescription and non-prescription products. It offers pharmacy operation capabilities through its MedisourceRx, a 503B outsourcing facility in California.</v>
    <v>1046</v>
    <v>New York Stock Exchange</v>
    <v>XNYS</v>
    <v>XNYS</v>
    <v>2269 Chestnut St, #523, SAN FRANCISCO, CA, 94123 US</v>
    <v>19.2</v>
    <v>Healthcare Providers &amp; Services</v>
    <v>Stock</v>
    <v>45574.857972464844</v>
    <v>18</v>
    <v>18.149999999999999</v>
    <v>4052955095</v>
    <v>HIMS &amp; HERS HEALTH, INC.</v>
    <v>HIMS &amp; HERS HEALTH, INC.</v>
    <v>18.32</v>
    <v>243.49799999999999</v>
    <v>18.75</v>
    <v>18.725000000000001</v>
    <v>18.71</v>
    <v>216446200</v>
    <v>HIMS</v>
    <v>HIMS &amp; HERS HEALTH, INC. (XNYS:HIMS)</v>
    <v>8431504</v>
    <v>9757180</v>
    <v>2021</v>
  </rv>
  <rv s="2">
    <v>19</v>
  </rv>
  <rv s="0">
    <v>https://www.bing.com/financeapi/forcetrigger?t=a1rfec&amp;q=XNAS%3aDWAC&amp;form=skydnc</v>
    <v>Learn more on Bing</v>
  </rv>
  <rv s="4">
    <v>en-US</v>
    <v>a1rfec</v>
    <v>268435456</v>
    <v>1</v>
    <v>Powered by Refinitiv</v>
    <v>8</v>
    <v>TRUMP MEDIA &amp; TECHNOLOGY GROUP CORP. (XNAS:DJT)</v>
    <v>2</v>
    <v>9</v>
    <v>Finance</v>
    <v>4</v>
    <v>79.38</v>
    <v>11.75</v>
    <v>-1.23</v>
    <v>-4.8609999999999999E-3</v>
    <v>-5.6422E-2</v>
    <v>-0.1</v>
    <v>USD</v>
    <v>Trump Media &amp; Technology Group Corp. (TMTG) is a social media and technology-focused company. The Company's product, Truth Social, is a social media platform where any user can create content, follow other users and engage in an open global conversation. The Company does not restrict whom a user can follow. Additionally, users can be followed by other users without requiring a reciprocal relationship, enhancing the ability of its users to reach a broad audience. Its brands consist of Truth Social, TMTG+, and TMTG News. TMTG is also engaged in operates a TV streaming platform, Truth+, across the entire Truth Social platform-iOS, Android, and the Web. The streaming service relies on TMTG's custom-built content delivery network (CDN), which operates through a newly opened data center as the Company works to bring additional data centers into operation. TMTG's streaming technology is powered through specially designed infrastructure with its own servers, routers, and software stack.</v>
    <v>36</v>
    <v>Nasdaq Stock Market</v>
    <v>XNAS</v>
    <v>XNAS</v>
    <v>401 N. Cattlemen Rd., Ste. 200, SARASOTA, FL, 34232 US</v>
    <v>21.65</v>
    <v>Holding Companies</v>
    <v>Stock</v>
    <v>45574.860529490623</v>
    <v>21</v>
    <v>19.61</v>
    <v>4117254174</v>
    <v>TRUMP MEDIA &amp; TECHNOLOGY GROUP CORP.</v>
    <v>TRUMP MEDIA &amp; TECHNOLOGY GROUP CORP.</v>
    <v>20.965</v>
    <v>0</v>
    <v>21.8</v>
    <v>20.57</v>
    <v>20.47</v>
    <v>200158200</v>
    <v>DJT</v>
    <v>TRUMP MEDIA &amp; TECHNOLOGY GROUP CORP. (XNAS:DJT)</v>
    <v>23060120</v>
    <v>16394271</v>
    <v>2020</v>
  </rv>
  <rv s="2">
    <v>22</v>
  </rv>
  <rv s="0">
    <v>https://www.bing.com/financeapi/forcetrigger?t=a1moa2&amp;q=XNAS%3aAAL&amp;form=skydnc</v>
    <v>Learn more on Bing</v>
  </rv>
  <rv s="1">
    <v>en-US</v>
    <v>a1moa2</v>
    <v>268435456</v>
    <v>1</v>
    <v>Powered by Refinitiv</v>
    <v>0</v>
    <v>AMERICAN AIRLINES GROUP INC. (XNAS:AAL)</v>
    <v>2</v>
    <v>3</v>
    <v>Finance</v>
    <v>4</v>
    <v>16.149999999999999</v>
    <v>9.07</v>
    <v>1.4219999999999999</v>
    <v>0.01</v>
    <v>-8.382000000000001E-4</v>
    <v>8.3890000000000006E-4</v>
    <v>-0.01</v>
    <v>USD</v>
    <v>American Airlines Group Inc. is a holding company. Its primary business activity is the operation of a network air carrier. The Company, together with its regional airline subsidiaries and third-party regional carriers, operates under the American Eagle brand, providing scheduled air transportation for passengers and cargo through its hubs in Charlotte, Chicago, Dallas/Fort Worth, Los Angeles, Miami, New York, Philadelphia, Phoenix and Washington, D.C. and partner gateways, including in London, Doha, Madrid, Seattle/Tacoma, Sydney and Tokyo. Its cargo division provides a range of freight and mail services, with facilities and interline connections available across the globe. Its subsidiaries include American Airlines, Inc., Envoy Aviation Group Inc., PSA Airlines, Inc. and Piedmont Airlines, Inc. It operates approximately 965 mainline aircraft supported by its regional airline subsidiaries and third-party regional carriers, which together operated an additional 556 regional aircraft.</v>
    <v>137400</v>
    <v>Nasdaq Stock Market</v>
    <v>XNAS</v>
    <v>XNAS</v>
    <v>1 Skyview Drive, FORT WORTH, TX, 76155 US</v>
    <v>12.25</v>
    <v>Passenger Transportation Services</v>
    <v>Stock</v>
    <v>45574.860398332814</v>
    <v>24</v>
    <v>11.873200000000001</v>
    <v>7834477527</v>
    <v>AMERICAN AIRLINES GROUP INC.</v>
    <v>AMERICAN AIRLINES GROUP INC.</v>
    <v>12.01</v>
    <v>0</v>
    <v>11.92</v>
    <v>11.93</v>
    <v>11.92</v>
    <v>656703900</v>
    <v>AAL</v>
    <v>AMERICAN AIRLINES GROUP INC. (XNAS:AAL)</v>
    <v>34068013</v>
    <v>41077642</v>
    <v>1982</v>
  </rv>
  <rv s="2">
    <v>25</v>
  </rv>
  <rv s="0">
    <v>https://www.bing.com/financeapi/forcetrigger?t=a256im&amp;q=XNYS%3aVALE&amp;form=skydnc</v>
    <v>Learn more on Bing</v>
  </rv>
  <rv s="1">
    <v>en-US</v>
    <v>a256im</v>
    <v>268435456</v>
    <v>1</v>
    <v>Powered by Refinitiv</v>
    <v>0</v>
    <v>Vale SA (XNYS:VALE)</v>
    <v>2</v>
    <v>3</v>
    <v>Finance</v>
    <v>4</v>
    <v>16.079999999999998</v>
    <v>9.66</v>
    <v>0.95189999999999997</v>
    <v>-0.14000000000000001</v>
    <v>0</v>
    <v>-1.2669999999999999E-2</v>
    <v>0</v>
    <v>USD</v>
    <v>Vale SA, formerly Companhia Vale do Rio Doce, is a Brazil-based metal and mining company which is primarily engaged in producing iron ore and nickel. The Company also produces iron ore pellets, copper, platinum group metals (PGMs), gold, silver and cobalt. Vale is engaged in greenfield mineral exploration in five countries and operates logistics systems in Brazil and other regions in the world, including railroads, maritime terminals and ports, which are integrated with mining operations. In addition, Vale has distribution centers to support the delivery of iron ore worldwide. Vale has numerous subsidiaries, including Vale Logistica Uruguay SA, Vale Holdings BV, Vale Overseas Ltd. The Company’s operations abroad cover approximately 30 countries.</v>
    <v>66807</v>
    <v>New York Stock Exchange</v>
    <v>XNYS</v>
    <v>XNYS</v>
    <v>Torre Oscar Niemeyer, Praia de Botafogo n 186 salas 1901 e outras, Botafogo, RIO DE JANEIRO, RIO DE JANEIRO, 34.855-000 BR</v>
    <v>10.93</v>
    <v>Metals &amp; Mining</v>
    <v>Stock</v>
    <v>45574.86034518516</v>
    <v>27</v>
    <v>10.8</v>
    <v>50122700000</v>
    <v>Vale SA</v>
    <v>Vale SA</v>
    <v>10.86</v>
    <v>5.3773</v>
    <v>11.05</v>
    <v>10.91</v>
    <v>10.91</v>
    <v>4539008000</v>
    <v>VALE</v>
    <v>Vale SA (XNYS:VALE)</v>
    <v>34571596</v>
    <v>32367384</v>
    <v>1943</v>
  </rv>
  <rv s="2">
    <v>28</v>
  </rv>
  <rv s="0">
    <v>https://www.bing.com/financeapi/forcetrigger?t=bwxxoc&amp;q=XNAS%3aSOFI&amp;form=skydnc</v>
    <v>Learn more on Bing</v>
  </rv>
  <rv s="1">
    <v>en-US</v>
    <v>bwxxoc</v>
    <v>268435456</v>
    <v>1</v>
    <v>Powered by Refinitiv</v>
    <v>0</v>
    <v>SOFI TECHNOLOGIES, INC. (XNAS:SOFI)</v>
    <v>2</v>
    <v>3</v>
    <v>Finance</v>
    <v>4</v>
    <v>10.49</v>
    <v>6.01</v>
    <v>1.6959</v>
    <v>0.18</v>
    <v>-1.1640000000000001E-3</v>
    <v>2.1402999999999998E-2</v>
    <v>-0.01</v>
    <v>USD</v>
    <v>SoFi Technologies, Inc. is a provider of financial services. The Company, through its lending and financial services products, allows members to borrow, save, spend, invest, and protect their money. It operates through three segments: Lending, Technology Platform and Financial Services. The Lending Segment offers personal loans, student loans, home loans and related servicing. Its platform supports the full transaction lifecycle, including credit application, underwriting, approval, funding, and servicing. The Technology Platform segment provide technology platform services through a diversified suite of offerings which include an event and authorization platform accessed via application programming interfaces, a cloud-native digital and core banking platform and services related to both platforms. The Financial Services segment include SoFi Money, SoFi Invest, and other services, including SoFi Credit Card, Lantern Credit, SoFi Relay, SoFi Protect, and SoFi Travel.</v>
    <v>4400</v>
    <v>Nasdaq Stock Market</v>
    <v>XNAS</v>
    <v>XNAS</v>
    <v>234 1st Street, SAN FRANCISCO, CA, 94105 US</v>
    <v>8.66</v>
    <v>Banking Services</v>
    <v>Stock</v>
    <v>45574.860538529691</v>
    <v>30</v>
    <v>8.3000000000000007</v>
    <v>9156467550</v>
    <v>SOFI TECHNOLOGIES, INC.</v>
    <v>SOFI TECHNOLOGIES, INC.</v>
    <v>8.41</v>
    <v>0</v>
    <v>8.41</v>
    <v>8.59</v>
    <v>8.58</v>
    <v>1065945000</v>
    <v>SOFI</v>
    <v>SOFI TECHNOLOGIES, INC. (XNAS:SOFI)</v>
    <v>32838237</v>
    <v>40550224</v>
    <v>2021</v>
  </rv>
  <rv s="2">
    <v>31</v>
  </rv>
  <rv s="0">
    <v>https://www.bing.com/financeapi/forcetrigger?t=c2mtww&amp;q=XNAS%3aHOOD&amp;form=skydnc</v>
    <v>Learn more on Bing</v>
  </rv>
  <rv s="1">
    <v>en-US</v>
    <v>c2mtww</v>
    <v>268435456</v>
    <v>1</v>
    <v>Powered by Refinitiv</v>
    <v>0</v>
    <v>ROBINHOOD MARKETS, INC. (XNAS:HOOD)</v>
    <v>2</v>
    <v>3</v>
    <v>Finance</v>
    <v>4</v>
    <v>25.8</v>
    <v>7.91</v>
    <v>1.6339999999999999</v>
    <v>0.04</v>
    <v>-5.4579999999999993E-3</v>
    <v>1.562E-3</v>
    <v>-0.14000000000000001</v>
    <v>USD</v>
    <v>Robinhood Markets, Inc. provides financial services platform for everyone, regardless of their wealth, income, or background. It uses technology to provide access to the financial system. Its offerings include Brokerage, Robinhood Crypto, Custody, Robinhood Wallet, Robinhood Gold, and Robinhood Credit Card. Its Brokerage services include investing, options trading, fractional trading, recurring investment, access to investing on margin, fully paid securities lending, cash sweep, instant withdrawals, Robinhood retirement, 24-hour market, and IPO access and directed share program. It also commission-free cryptocurrency trading in the through Robinhood Crypto, LLC. It provides crypto recurring investments, allowing customers to automatically buy crypto, commission-free, on a schedule of their choice. It also holds settled cryptocurrencies in custody on behalf of customers in two types of wallets: hot wallets, which are managed online and cold wallets, which are managed entirely offline.</v>
    <v>2200</v>
    <v>Nasdaq Stock Market</v>
    <v>XNAS</v>
    <v>XNAS</v>
    <v>85 Willow Road, MENLO PARK, CA, 94025 US</v>
    <v>25.69</v>
    <v>Financial Technology (Fintech) &amp; Infrastructure</v>
    <v>Stock</v>
    <v>45574.860312939061</v>
    <v>33</v>
    <v>24.17</v>
    <v>22691980440</v>
    <v>ROBINHOOD MARKETS, INC.</v>
    <v>ROBINHOOD MARKETS, INC.</v>
    <v>25.49</v>
    <v>79.341999999999999</v>
    <v>25.61</v>
    <v>25.65</v>
    <v>25.51</v>
    <v>884677600</v>
    <v>HOOD</v>
    <v>ROBINHOOD MARKETS, INC. (XNAS:HOOD)</v>
    <v>22074704</v>
    <v>12463638</v>
    <v>2013</v>
  </rv>
  <rv s="2">
    <v>34</v>
  </rv>
  <rv s="0">
    <v>http://en.wikipedia.org/wiki/Public_domain</v>
    <v>Public domain</v>
  </rv>
  <rv s="0">
    <v>http://pt.wikipedia.org/wiki/Oracle_Corporation</v>
    <v>Wikipedia</v>
  </rv>
  <rv s="5">
    <v>36</v>
    <v>37</v>
  </rv>
  <rv s="6">
    <v>14</v>
    <v>https://www.bing.com/th?id=AMMS_672116c618c664d13b2515d6587ba357&amp;qlt=95</v>
    <v>38</v>
    <v>0</v>
    <v>https://www.bing.com/images/search?form=xlimg&amp;q=oracle+corporation</v>
    <v>Image of ORACLE CORPORATION</v>
  </rv>
  <rv s="0">
    <v>https://www.bing.com/financeapi/forcetrigger?t=a1zbec&amp;q=XNYS%3aORCL&amp;form=skydnc</v>
    <v>Learn more on Bing</v>
  </rv>
  <rv s="7">
    <v>en-US</v>
    <v>a1zbec</v>
    <v>268435456</v>
    <v>1</v>
    <v>Powered by Refinitiv</v>
    <v>10</v>
    <v>ORACLE CORPORATION (XNYS:ORCL)</v>
    <v>12</v>
    <v>13</v>
    <v>Finance</v>
    <v>4</v>
    <v>178.61</v>
    <v>99.26</v>
    <v>1.0092000000000001</v>
    <v>3.83</v>
    <v>5.609E-5</v>
    <v>2.1964999999999998E-2</v>
    <v>0.01</v>
    <v>USD</v>
    <v>Oracle Corporation offers integrated suites of applications plus secure, autonomous infrastructure in the Oracle Cloud. The Company's segments include cloud and license, hardware, and services. The cloud and license segment markets, sells and delivers a broad spectrum of enterprise applications and infrastructure technologies through its cloud and license offerings. The hardware segment provides a broad selection of enterprise hardware products and hardware-related software products including Oracle Engineered Systems, servers, storage, operating systems, virtualization, management and other hardware-related software and related hardware support. The services segment helps customers and partners maximize the performance of their investments in Oracle applications and infrastructure technologies. Its products and services are delivered worldwide through a variety of flexible and interoperable IT deployment models. These models include on-premise, cloud-based and hybrid deployments.</v>
    <v>159000</v>
    <v>New York Stock Exchange</v>
    <v>XNYS</v>
    <v>XNYS</v>
    <v>2300 Oracle Way, AUSTIN, TX, 78741 US</v>
    <v>178.61</v>
    <v>39</v>
    <v>Software &amp; IT Services</v>
    <v>Stock</v>
    <v>45574.860428935157</v>
    <v>40</v>
    <v>173.81</v>
    <v>493803426599</v>
    <v>ORACLE CORPORATION</v>
    <v>ORACLE CORPORATION</v>
    <v>174.56</v>
    <v>45.953899999999997</v>
    <v>174.37</v>
    <v>178.2</v>
    <v>178.3</v>
    <v>2771063000</v>
    <v>ORCL</v>
    <v>ORACLE CORPORATION (XNYS:ORCL)</v>
    <v>8073976</v>
    <v>12035396</v>
    <v>2005</v>
  </rv>
  <rv s="2">
    <v>41</v>
  </rv>
  <rv s="8">
    <v>en-US</v>
    <v>ca26qh</v>
    <v>268435456</v>
    <v>1</v>
    <v>Powered by Refinitiv</v>
    <v>15</v>
    <v>CAVA GROUP, INC. (XNYS:CAVA)</v>
    <v>16</v>
    <v>17</v>
    <v>Finance</v>
    <v>4</v>
    <v>133.94999999999999</v>
    <v>29.66</v>
    <v>2.3730000000000002</v>
    <v>-0.1</v>
    <v>-7.8110000000000002E-3</v>
    <v>-7.5759999999999998E-4</v>
    <v>-1.03</v>
    <v>USD</v>
    <v>CAVA Group, Inc. operates a category-defining Mediterranean fast-casual restaurant brand. The Company operates approximately 309 fast-casual CAVA restaurants in 24 states and Washington, D.C. The number of CAVA restaurants excludes two locations operating under a licensing arrangement and digital kitchens. Its Mediterranean cuisine unites taste and health, with a menu that features chef-crated and customizable bowls and pitas. Its dips, spreads, and dressings are centrally produced and sold in grocery stores. Its menu fulfills a range of dietary preferences, from hearty and indulgent to vegan, vegetarian, gluten-free, dairy-free, paleo, keto, and nut-free diets. The Company's guests can choose a chef-curated meal or a build-your-own-bowl or pita using its 38 ingredients with over 17.4 billion combinations. It has developed multi-channel access to in-restaurant dining, digital pick-up, drive-thru pick-up in select restaurants, delivery, catering, and consumer packaged goods offerings.</v>
    <v>New York Stock Exchange</v>
    <v>XNYS</v>
    <v>XNYS</v>
    <v>14 RIDGE SQUARE NW, SUITE 500, WASHINGTON, DC, 20016 US</v>
    <v>133.94999999999999</v>
    <v>Hotels &amp; Entertainment Services</v>
    <v>Stock</v>
    <v>45574.860239791407</v>
    <v>129.13999999999999</v>
    <v>15089170000</v>
    <v>CAVA GROUP, INC.</v>
    <v>CAVA GROUP, INC.</v>
    <v>132.96</v>
    <v>365.04289999999997</v>
    <v>131.99</v>
    <v>131.88999999999999</v>
    <v>130.83000000000001</v>
    <v>114320600</v>
    <v>CAVA</v>
    <v>CAVA GROUP, INC. (XNYS:CAVA)</v>
    <v>1668986</v>
    <v>2558407</v>
    <v>2015</v>
  </rv>
  <rv s="2">
    <v>43</v>
  </rv>
  <rv s="0">
    <v>https://www.bing.com/financeapi/forcetrigger?t=c48kp2&amp;q=XTAE%3aTURB&amp;form=skydnc</v>
    <v>Learn more on Bing</v>
  </rv>
  <rv s="9">
    <v>en-US</v>
    <v>c48kp2</v>
    <v>268435456</v>
    <v>1</v>
    <v>Powered by Refinitiv</v>
    <v>18</v>
    <v>TURBOGEN LTD (XTAE:TURB)</v>
    <v>2</v>
    <v>19</v>
    <v>Finance</v>
    <v>20</v>
    <v>-10.1</v>
    <v>-1.6555E-2</v>
    <v>ILa</v>
    <v>Turbogen Ltd is an Israel-based company active in field of high technology (Hi-Tech). Turbogen Ltd operates in one business segment which is development Multi-fuel micro-turbine for local production of electricity and heat in buildings. The products develop developed by Turbogen Ltd is included in the category of combined cooling, heating, and power (CCHP) systems. Company's product portfolio includes TG-40 40 KW Multifuel Microturbine and TG - 250 250 KW Multifuel Microturbine and is dedicated for hybrid or multifuel operations, solar-gas, hydrogen-gas and solid oxide fuel cell (SOFC)-gas operations. The microturbine developed by the company is characterized by high energy efficiency and low installation and maintenance costs. Turbogen Ltd serves its customers worldwide.</v>
    <v>Tel Aviv Stock Exchange</v>
    <v>XTAE</v>
    <v>XTAE</v>
    <v>Ef'al St 22, PETAH TIKVA, 4951122 IL</v>
    <v>617.6</v>
    <v>Machinery, Equipment &amp; Components</v>
    <v>Stock</v>
    <v>45574.600347222222</v>
    <v>45</v>
    <v>592.9</v>
    <v>88687860</v>
    <v>TURBOGEN LTD</v>
    <v>TURBOGEN LTD</v>
    <v>592.9</v>
    <v>610.1</v>
    <v>600</v>
    <v>14536610</v>
    <v>TURB</v>
    <v>TURBOGEN LTD (XTAE:TURB)</v>
    <v>704</v>
    <v>3350</v>
    <v>2014</v>
  </rv>
  <rv s="2">
    <v>46</v>
  </rv>
  <rv s="0">
    <v>https://www.bing.com/financeapi/forcetrigger?t=bwvep2&amp;q=XNAS%3aAFRM&amp;form=skydnc</v>
    <v>Learn more on Bing</v>
  </rv>
  <rv s="1">
    <v>en-US</v>
    <v>bwvep2</v>
    <v>268435456</v>
    <v>1</v>
    <v>Powered by Refinitiv</v>
    <v>0</v>
    <v>Affirm Holdings Inc (XNAS:AFRM)</v>
    <v>2</v>
    <v>3</v>
    <v>Finance</v>
    <v>4</v>
    <v>52.48</v>
    <v>15.9725</v>
    <v>3.4992999999999999</v>
    <v>2.1</v>
    <v>-1.8500000000000001E-3</v>
    <v>5.1033000000000002E-2</v>
    <v>-0.08</v>
    <v>USD</v>
    <v>Affirm Holdings, Inc. provides consumers a flexible alternative to traditional payment options. The Company operates a payment network that helps consumers and merchants drive growth. Its platform comprises three core elements: point-of-sale payment solutions for consumers, merchant commerce solutions, and a consumer-focused app. Its Affirm App and Website provide tailored offers from merchants based on consumers’ preferences. Consumers can apply at affirm.com or via the Affirm App and, upon approval, receive a single-use virtual card to use online or in-store. Affirm Card allows consumers to link a bank account to pay in full, or apply to pay over time through the Affirm App. It offers users an in-app post-purchase feature that allows them to instantly apply to convert any eligible debit transaction into an installment loan. Through the Affirm app and in partnership with Cross River Bank, it offers a high-yield savings account, with no minimum deposit requirements or fees.</v>
    <v>2006</v>
    <v>Nasdaq Stock Market</v>
    <v>XNAS</v>
    <v>XNAS</v>
    <v>650 California Street, SAN FRANCISCO, CA, 94108 US</v>
    <v>43.83</v>
    <v>Financial Technology (Fintech) &amp; Infrastructure</v>
    <v>Stock</v>
    <v>45574.859583899997</v>
    <v>48</v>
    <v>41.53</v>
    <v>13455797275</v>
    <v>Affirm Holdings Inc</v>
    <v>Affirm Holdings Inc</v>
    <v>42.895000000000003</v>
    <v>0</v>
    <v>41.15</v>
    <v>43.25</v>
    <v>43.17</v>
    <v>311116700</v>
    <v>AFRM</v>
    <v>Affirm Holdings Inc (XNAS:AFRM)</v>
    <v>13549391</v>
    <v>9345833</v>
    <v>2019</v>
  </rv>
  <rv s="2">
    <v>49</v>
  </rv>
  <rv s="0">
    <v>https://www.bing.com/financeapi/forcetrigger?t=axyhnm&amp;q=XNAS%3aPEP&amp;form=skydnc</v>
    <v>Learn more on Bing</v>
  </rv>
  <rv s="1">
    <v>en-US</v>
    <v>axyhnm</v>
    <v>268435456</v>
    <v>1</v>
    <v>Powered by Refinitiv</v>
    <v>0</v>
    <v>PEPSICO, INC. (XNAS:PEP)</v>
    <v>2</v>
    <v>3</v>
    <v>Finance</v>
    <v>4</v>
    <v>183.41</v>
    <v>157.43</v>
    <v>0.53939999999999999</v>
    <v>2.12</v>
    <v>0</v>
    <v>1.244E-2</v>
    <v>0</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318000</v>
    <v>Nasdaq Stock Market</v>
    <v>XNAS</v>
    <v>XNAS</v>
    <v>700 ANDERSON HILL RD, PURCHASE, NY, 10577 US</v>
    <v>173.28</v>
    <v>Beverages</v>
    <v>Stock</v>
    <v>45574.859362048439</v>
    <v>51</v>
    <v>169.1</v>
    <v>236996112880</v>
    <v>PEPSICO, INC.</v>
    <v>PEPSICO, INC.</v>
    <v>169.38</v>
    <v>25.115200000000002</v>
    <v>170.42</v>
    <v>172.54</v>
    <v>172.54</v>
    <v>1373572000</v>
    <v>PEP</v>
    <v>PEPSICO, INC. (XNAS:PEP)</v>
    <v>7021907</v>
    <v>5808161</v>
    <v>1986</v>
  </rv>
  <rv s="2">
    <v>52</v>
  </rv>
  <rv s="0">
    <v>https://www.bing.com/financeapi/forcetrigger?t=a1xvzr&amp;q=XNYS%3aMPC&amp;form=skydnc</v>
    <v>Learn more on Bing</v>
  </rv>
  <rv s="1">
    <v>en-US</v>
    <v>a1xvzr</v>
    <v>268435456</v>
    <v>1</v>
    <v>Powered by Refinitiv</v>
    <v>0</v>
    <v>MARATHON PETROLEUM CORPORATION (XNYS:MPC)</v>
    <v>2</v>
    <v>3</v>
    <v>Finance</v>
    <v>4</v>
    <v>221.11</v>
    <v>140.97499999999999</v>
    <v>1.3591</v>
    <v>2.68</v>
    <v>-1.7649999999999999E-2</v>
    <v>1.6751000000000002E-2</v>
    <v>-2.87</v>
    <v>USD</v>
    <v>Marathon Petroleum Corporation is an integrated, downstream energy company. The Company operates through two segments: Refining &amp; Marketing and Midstream. The Refining &amp; Marketing segment refines crude oil and other feedstocks, including renewable feedstocks, at its refineries in the Gulf Coast, Mid-Continent and West Coast regions of the United States. The Company sells refined products to wholesale marketing customers domestically and internationally, to buyers on the spot market, to independent entrepreneurs who operate primarily Marathon branded outlets and through long-term supply contracts with direct dealers who operate locations mainly under the ARCO brand. The Midstream segment gathers, transports, stores and distributes crude oil, refined products, including renewable diesel, and other hydrocarbon-based products principally for the Refining &amp; Marketing segment via refining logistics assets, pipelines, terminals, towboats and barges, and others.</v>
    <v>18200</v>
    <v>New York Stock Exchange</v>
    <v>XNYS</v>
    <v>XNYS</v>
    <v>539 SOUTH MAIN STREET, FINDLAY, OH, 45840-3229 US</v>
    <v>163.43</v>
    <v>Oil &amp; Gas</v>
    <v>Stock</v>
    <v>45574.860130624998</v>
    <v>54</v>
    <v>158.4</v>
    <v>54443062546</v>
    <v>MARATHON PETROLEUM CORPORATION</v>
    <v>MARATHON PETROLEUM CORPORATION</v>
    <v>159</v>
    <v>8.5330999999999992</v>
    <v>159.99</v>
    <v>162.66999999999999</v>
    <v>159.74</v>
    <v>334684100</v>
    <v>MPC</v>
    <v>MARATHON PETROLEUM CORPORATION (XNYS:MPC)</v>
    <v>1989731</v>
    <v>3256213</v>
    <v>2009</v>
  </rv>
  <rv s="2">
    <v>55</v>
  </rv>
</rvData>
</file>

<file path=xl/richData/rdrichvaluestructure.xml><?xml version="1.0" encoding="utf-8"?>
<rvStructures xmlns="http://schemas.microsoft.com/office/spreadsheetml/2017/richdata" count="10">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6">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ExchangeID</v>
      <v t="s">%ProviderInfo</v>
    </a>
    <a count="37">
      <v t="s">%EntityServiceId</v>
      <v t="s">_Format</v>
      <v t="s">%IsRefreshable</v>
      <v t="s">%EntityCulture</v>
      <v t="s">%EntityId</v>
      <v t="s">_Icon</v>
      <v t="s">_Display</v>
      <v t="s">Name</v>
      <v t="s">Price</v>
      <v t="s">Exchange</v>
      <v t="s">Official name</v>
      <v t="s">_SubLabel</v>
      <v t="s">Last trade time</v>
      <v t="s">Ticker symbol</v>
      <v t="s">Exchange abbreviation</v>
      <v t="s">Change</v>
      <v t="s">Change (%)</v>
      <v t="s">Currency</v>
      <v t="s">Previous close</v>
      <v t="s">Open</v>
      <v t="s">High</v>
      <v t="s">Low</v>
      <v t="s">Volume</v>
      <v t="s">Volume average</v>
      <v t="s">Market cap</v>
      <v t="s">Shares outstanding</v>
      <v t="s">Description</v>
      <v t="s">Headquarters</v>
      <v t="s">Industry</v>
      <v t="s">Instrument type</v>
      <v t="s">Year incorporated</v>
      <v t="s">_Flags</v>
      <v t="s">UniqueName</v>
      <v t="s">_DisplayString</v>
      <v t="s">LearnMoreOnLink</v>
      <v t="s">ExchangeID</v>
      <v t="s">%ProviderInfo</v>
    </a>
  </spbArrays>
  <spbData count="21">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0">
      <v>1</v>
      <v>Name</v>
      <v>LearnMoreOnLink</v>
    </spb>
    <spb s="5">
      <v>10</v>
      <v>2</v>
      <v>10</v>
      <v>3</v>
      <v>10</v>
      <v>10</v>
      <v>10</v>
      <v>4</v>
      <v>4</v>
      <v>5</v>
      <v>11</v>
      <v>10</v>
      <v>4</v>
      <v>7</v>
      <v>8</v>
      <v>9</v>
      <v>4</v>
    </spb>
    <spb s="6">
      <v>Delayed 15 minutes</v>
      <v>from previous close</v>
      <v>from previous close</v>
      <v>GMT</v>
    </spb>
    <spb s="0">
      <v>2</v>
      <v>Name</v>
      <v>LearnMoreOnLink</v>
    </spb>
    <spb s="7">
      <v>1</v>
      <v>2</v>
      <v>1</v>
      <v>3</v>
      <v>1</v>
      <v>1</v>
      <v>1</v>
      <v>4</v>
      <v>4</v>
      <v>5</v>
      <v>6</v>
      <v>1</v>
      <v>1</v>
      <v>1</v>
      <v>4</v>
      <v>7</v>
      <v>8</v>
      <v>9</v>
      <v>4</v>
      <v>1</v>
      <v>1</v>
      <v>5</v>
    </spb>
    <spb s="0">
      <v>3</v>
      <v>Name</v>
      <v>LearnMoreOnLink</v>
    </spb>
    <spb s="8">
      <v>0</v>
      <v>0</v>
    </spb>
    <spb s="9">
      <v>11</v>
      <v>1</v>
      <v>1</v>
      <v>1</v>
      <v>1</v>
    </spb>
    <spb s="10">
      <v>1</v>
      <v>2</v>
      <v>2</v>
      <v>1</v>
      <v>3</v>
      <v>1</v>
      <v>12</v>
      <v>1</v>
      <v>1</v>
      <v>4</v>
      <v>4</v>
      <v>5</v>
      <v>6</v>
      <v>1</v>
      <v>1</v>
      <v>1</v>
      <v>4</v>
      <v>7</v>
      <v>8</v>
      <v>9</v>
      <v>4</v>
      <v>1</v>
      <v>1</v>
      <v>5</v>
    </spb>
    <spb s="11">
      <v>Powered by Refinitiv</v>
    </spb>
    <spb s="12">
      <v>4</v>
      <v>Name</v>
    </spb>
    <spb s="13">
      <v>1</v>
      <v>1</v>
      <v>1</v>
    </spb>
    <spb s="14">
      <v>1</v>
      <v>2</v>
      <v>2</v>
      <v>1</v>
      <v>3</v>
      <v>1</v>
      <v>1</v>
      <v>1</v>
      <v>4</v>
      <v>5</v>
      <v>6</v>
      <v>1</v>
      <v>1</v>
      <v>1</v>
      <v>4</v>
      <v>7</v>
      <v>8</v>
      <v>9</v>
      <v>4</v>
      <v>1</v>
      <v>1</v>
      <v>5</v>
    </spb>
    <spb s="0">
      <v>5</v>
      <v>Name</v>
      <v>LearnMoreOnLink</v>
    </spb>
    <spb s="15">
      <v>13</v>
      <v>13</v>
      <v>3</v>
      <v>13</v>
      <v>13</v>
      <v>13</v>
      <v>4</v>
      <v>5</v>
      <v>14</v>
      <v>13</v>
      <v>4</v>
      <v>7</v>
      <v>8</v>
      <v>9</v>
      <v>4</v>
    </spb>
    <spb s="16">
      <v>from previous close</v>
      <v>from previous close</v>
      <v>GMT</v>
    </spb>
  </spbData>
</supportingPropertyBags>
</file>

<file path=xl/richData/rdsupportingpropertybagstructure.xml><?xml version="1.0" encoding="utf-8"?>
<spbStructures xmlns="http://schemas.microsoft.com/office/spreadsheetml/2017/richdata2" count="1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Beta" t="i"/>
    <k n="High" t="i"/>
    <k n="Name" t="i"/>
    <k n="Open" t="i"/>
    <k n="Price" t="i"/>
    <k n="Change" t="i"/>
    <k n="Volume" t="i"/>
    <k n="Employees" t="i"/>
    <k n="Change (%)" t="i"/>
    <k n="Market cap" t="i"/>
    <k n="Previous close" t="i"/>
    <k n="Volume average" t="i"/>
    <k n="Last trade time" t="i"/>
    <k n="Year incorporated" t="i"/>
    <k n="`%EntityServiceId" t="i"/>
    <k n="Shares outstanding" t="i"/>
  </s>
  <s>
    <k n="Price" t="s"/>
    <k n="Change" t="s"/>
    <k n="Change (%)" t="s"/>
    <k n="Last trade time" t="s"/>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Order" t="spba"/>
    <k n="TitleProperty" t="s"/>
  </s>
  <s>
    <k n="ExchangeID" t="spb"/>
    <k n="UniqueName" t="spb"/>
    <k n="`%ProviderInfo" t="spb"/>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High" t="i"/>
    <k n="Name" t="i"/>
    <k n="Open" t="i"/>
    <k n="Price" t="i"/>
    <k n="Change" t="i"/>
    <k n="Volume" t="i"/>
    <k n="Change (%)" t="i"/>
    <k n="Market cap" t="i"/>
    <k n="Previous close" t="i"/>
    <k n="Volume average" t="i"/>
    <k n="Last trade time" t="i"/>
    <k n="Year incorporated" t="i"/>
    <k n="`%EntityServiceId" t="i"/>
    <k n="Shares outstanding" t="i"/>
  </s>
  <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35" formatCode="_(* #,##0.00_);_(* \(#,##0.00\);_(* &quot;-&quot;??_);_(@_)"/>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_([$€-x-euro2] * #,##0.00_);_([$€-x-euro2] * (#,##0.00);_([$€-x-euro2] * "-"??_);_(@_)</rpv>
    </rSty>
    <rSty dxfid="1">
      <rpv i="0">_-* #,##0 [$kr-smj-SE]_-;-* #,##0 [$kr-smj-SE]_-;_-* "-" [$kr-smj-SE]_-;_-@_-</rpv>
    </rSty>
    <rSty>
      <rpv i="2">1</rpv>
    </rSty>
    <rSty dxfid="7">
      <rpv i="0">_(* #,##0.00_);_(* (#,##0.00);_(* "-"??_);_(@_)</rpv>
    </rSty>
    <rSty dxfid="1">
      <rpv i="0" xml:space="preserve">_ [$₪-he-IL] * #,##0_ ;_ [$₪-he-IL] * -#,##0_ ;_ [$₪-he-IL] * "-"_ ;_ @_ </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54485-9748-41DD-AA0E-F5C0F95B4D5D}">
  <dimension ref="A1:I19"/>
  <sheetViews>
    <sheetView tabSelected="1" zoomScale="75" zoomScaleNormal="100" workbookViewId="0">
      <selection activeCell="H1" sqref="H1"/>
    </sheetView>
  </sheetViews>
  <sheetFormatPr defaultRowHeight="14.5" x14ac:dyDescent="0.35"/>
  <cols>
    <col min="1" max="1" width="50.26953125" bestFit="1" customWidth="1"/>
    <col min="2" max="2" width="16.26953125" bestFit="1" customWidth="1"/>
    <col min="3" max="3" width="16.81640625" bestFit="1" customWidth="1"/>
    <col min="4" max="4" width="17.6328125" bestFit="1" customWidth="1"/>
    <col min="5" max="5" width="11.1796875" bestFit="1" customWidth="1"/>
  </cols>
  <sheetData>
    <row r="1" spans="1:9" ht="37" x14ac:dyDescent="0.35">
      <c r="A1" s="18" t="s">
        <v>0</v>
      </c>
      <c r="B1" s="19" t="s">
        <v>1</v>
      </c>
      <c r="C1" s="18" t="s">
        <v>2</v>
      </c>
      <c r="D1" s="18" t="s">
        <v>4</v>
      </c>
      <c r="E1" s="18" t="s">
        <v>3</v>
      </c>
      <c r="F1" s="7" t="s">
        <v>5</v>
      </c>
      <c r="G1" s="17"/>
      <c r="H1" s="17"/>
      <c r="I1" s="17"/>
    </row>
    <row r="2" spans="1:9" x14ac:dyDescent="0.35">
      <c r="A2" s="26" t="e" vm="1">
        <v>#VALUE!</v>
      </c>
      <c r="B2" s="20" cm="1">
        <f t="array" aca="1" ref="B2" ca="1">_FV(A2,"Open")</f>
        <v>225.23</v>
      </c>
      <c r="C2" s="23" cm="1">
        <f t="array" aca="1" ref="C2" ca="1">_FV(A2,"Price")</f>
        <v>229.54</v>
      </c>
      <c r="D2" s="29" cm="1">
        <f t="array" aca="1" ref="D2" ca="1">_FV(A2,"Change (%)",TRUE)</f>
        <v>1.6698000000000001E-2</v>
      </c>
      <c r="E2" s="32">
        <f ca="1">(C2-B2)</f>
        <v>4.3100000000000023</v>
      </c>
      <c r="F2" s="6" t="str">
        <f ca="1">IF(B2&lt;C2,"yes","no")</f>
        <v>yes</v>
      </c>
      <c r="G2" s="1"/>
      <c r="H2" s="1"/>
      <c r="I2" s="1"/>
    </row>
    <row r="3" spans="1:9" x14ac:dyDescent="0.35">
      <c r="A3" s="27" t="e" vm="2">
        <v>#VALUE!</v>
      </c>
      <c r="B3" s="21" cm="1">
        <f t="array" aca="1" ref="B3" ca="1">_FV(A3,"Open")</f>
        <v>243.82</v>
      </c>
      <c r="C3" s="24" cm="1">
        <f t="array" aca="1" ref="C3" ca="1">_FV(A3,"Price")</f>
        <v>241.05</v>
      </c>
      <c r="D3" s="30" cm="1">
        <f t="array" aca="1" ref="D3" ca="1">_FV(A3,"Change (%)",TRUE)</f>
        <v>-1.4110000000000001E-2</v>
      </c>
      <c r="E3" s="33">
        <f t="shared" ref="E3:E19" ca="1" si="0">(C3-B3)</f>
        <v>-2.7699999999999818</v>
      </c>
      <c r="F3" s="10" t="str">
        <f t="shared" ref="F3:F19" ca="1" si="1">IF(B3&lt;C3,"yes","no")</f>
        <v>no</v>
      </c>
    </row>
    <row r="4" spans="1:9" x14ac:dyDescent="0.35">
      <c r="A4" s="28" t="e" vm="3">
        <v>#VALUE!</v>
      </c>
      <c r="B4" s="22" cm="1">
        <f t="array" aca="1" ref="B4" ca="1">_FV(A4,"Open")</f>
        <v>134.11000000000001</v>
      </c>
      <c r="C4" s="25" cm="1">
        <f t="array" aca="1" ref="C4" ca="1">_FV(A4,"Price")</f>
        <v>132.65</v>
      </c>
      <c r="D4" s="31" cm="1">
        <f t="array" aca="1" ref="D4" ca="1">_FV(A4,"Change (%)",TRUE)</f>
        <v>-1.8060000000000001E-3</v>
      </c>
      <c r="E4" s="34">
        <f t="shared" ca="1" si="0"/>
        <v>-1.460000000000008</v>
      </c>
      <c r="F4" s="6" t="str">
        <f t="shared" ca="1" si="1"/>
        <v>no</v>
      </c>
    </row>
    <row r="5" spans="1:9" x14ac:dyDescent="0.35">
      <c r="A5" s="27" t="e" vm="4">
        <v>#VALUE!</v>
      </c>
      <c r="B5" s="21" cm="1">
        <f t="array" aca="1" ref="B5" ca="1">_FV(A5,"Open")</f>
        <v>45.85</v>
      </c>
      <c r="C5" s="24" cm="1">
        <f t="array" aca="1" ref="C5" ca="1">_FV(A5,"Price")</f>
        <v>47.29</v>
      </c>
      <c r="D5" s="30" cm="1">
        <f t="array" aca="1" ref="D5" ca="1">_FV(A5,"Change (%)",TRUE)</f>
        <v>4.2778000000000004E-2</v>
      </c>
      <c r="E5" s="33">
        <f t="shared" ca="1" si="0"/>
        <v>1.4399999999999977</v>
      </c>
      <c r="F5" s="10" t="str">
        <f t="shared" ca="1" si="1"/>
        <v>yes</v>
      </c>
    </row>
    <row r="6" spans="1:9" x14ac:dyDescent="0.35">
      <c r="A6" s="28" t="e" vm="5">
        <v>#VALUE!</v>
      </c>
      <c r="B6" s="22" cm="1">
        <f t="array" aca="1" ref="B6" ca="1">_FV(A6,"Open")</f>
        <v>0.318</v>
      </c>
      <c r="C6" s="25" cm="1">
        <f t="array" aca="1" ref="C6" ca="1">_FV(A6,"Price")</f>
        <v>0.318</v>
      </c>
      <c r="D6" s="31" cm="1">
        <f t="array" aca="1" ref="D6" ca="1">_FV(A6,"Change (%)",TRUE)</f>
        <v>-0.147453</v>
      </c>
      <c r="E6" s="34">
        <f t="shared" ca="1" si="0"/>
        <v>0</v>
      </c>
      <c r="F6" s="6" t="str">
        <f t="shared" ca="1" si="1"/>
        <v>no</v>
      </c>
    </row>
    <row r="7" spans="1:9" x14ac:dyDescent="0.35">
      <c r="A7" s="27" t="e" vm="6">
        <v>#VALUE!</v>
      </c>
      <c r="B7" s="21" cm="1">
        <f t="array" aca="1" ref="B7" ca="1">_FV(A7,"Open")</f>
        <v>41.55</v>
      </c>
      <c r="C7" s="24" cm="1">
        <f t="array" aca="1" ref="C7" ca="1">_FV(A7,"Price")</f>
        <v>43.13</v>
      </c>
      <c r="D7" s="30" cm="1">
        <f t="array" aca="1" ref="D7" ca="1">_FV(A7,"Change (%)",TRUE)</f>
        <v>4.0530999999999998E-2</v>
      </c>
      <c r="E7" s="33">
        <f t="shared" ca="1" si="0"/>
        <v>1.5800000000000054</v>
      </c>
      <c r="F7" s="10" t="str">
        <f t="shared" ca="1" si="1"/>
        <v>yes</v>
      </c>
    </row>
    <row r="8" spans="1:9" x14ac:dyDescent="0.35">
      <c r="A8" s="27" t="e" vm="7">
        <v>#VALUE!</v>
      </c>
      <c r="B8" s="21" cm="1">
        <f t="array" aca="1" ref="B8" ca="1">_FV(A8,"Open")</f>
        <v>18.32</v>
      </c>
      <c r="C8" s="24" cm="1">
        <f t="array" aca="1" ref="C8" ca="1">_FV(A8,"Price")</f>
        <v>18.725000000000001</v>
      </c>
      <c r="D8" s="30" cm="1">
        <f t="array" aca="1" ref="D8" ca="1">_FV(A8,"Change (%)",TRUE)</f>
        <v>-1.333E-3</v>
      </c>
      <c r="E8" s="33">
        <f t="shared" ca="1" si="0"/>
        <v>0.40500000000000114</v>
      </c>
      <c r="F8" s="10" t="str">
        <f t="shared" ca="1" si="1"/>
        <v>yes</v>
      </c>
    </row>
    <row r="9" spans="1:9" x14ac:dyDescent="0.35">
      <c r="A9" s="27" t="e" vm="8">
        <v>#VALUE!</v>
      </c>
      <c r="B9" s="21" cm="1">
        <f t="array" aca="1" ref="B9" ca="1">_FV(A9,"Open")</f>
        <v>20.965</v>
      </c>
      <c r="C9" s="24" cm="1">
        <f t="array" aca="1" ref="C9" ca="1">_FV(A9,"Price")</f>
        <v>20.57</v>
      </c>
      <c r="D9" s="30" cm="1">
        <f t="array" aca="1" ref="D9" ca="1">_FV(A9,"Change (%)",TRUE)</f>
        <v>-5.6422E-2</v>
      </c>
      <c r="E9" s="33">
        <f t="shared" ca="1" si="0"/>
        <v>-0.39499999999999957</v>
      </c>
      <c r="F9" s="10" t="str">
        <f t="shared" ca="1" si="1"/>
        <v>no</v>
      </c>
    </row>
    <row r="10" spans="1:9" x14ac:dyDescent="0.35">
      <c r="A10" s="28" t="e" vm="9">
        <v>#VALUE!</v>
      </c>
      <c r="B10" s="22" cm="1">
        <f t="array" aca="1" ref="B10" ca="1">_FV(A10,"Open")</f>
        <v>12.01</v>
      </c>
      <c r="C10" s="25" cm="1">
        <f t="array" aca="1" ref="C10" ca="1">_FV(A10,"Price")</f>
        <v>11.93</v>
      </c>
      <c r="D10" s="31" cm="1">
        <f t="array" aca="1" ref="D10" ca="1">_FV(A10,"Change (%)",TRUE)</f>
        <v>8.3890000000000006E-4</v>
      </c>
      <c r="E10" s="34">
        <f t="shared" ca="1" si="0"/>
        <v>-8.0000000000000071E-2</v>
      </c>
      <c r="F10" s="6" t="str">
        <f t="shared" ca="1" si="1"/>
        <v>no</v>
      </c>
    </row>
    <row r="11" spans="1:9" x14ac:dyDescent="0.35">
      <c r="A11" s="27" t="e" vm="10">
        <v>#VALUE!</v>
      </c>
      <c r="B11" s="21" cm="1">
        <f t="array" aca="1" ref="B11" ca="1">_FV(A11,"Open")</f>
        <v>10.86</v>
      </c>
      <c r="C11" s="24" cm="1">
        <f t="array" aca="1" ref="C11" ca="1">_FV(A11,"Price")</f>
        <v>10.91</v>
      </c>
      <c r="D11" s="30" cm="1">
        <f t="array" aca="1" ref="D11" ca="1">_FV(A11,"Change (%)",TRUE)</f>
        <v>-1.2669999999999999E-2</v>
      </c>
      <c r="E11" s="33">
        <f t="shared" ca="1" si="0"/>
        <v>5.0000000000000711E-2</v>
      </c>
      <c r="F11" s="10" t="str">
        <f t="shared" ca="1" si="1"/>
        <v>yes</v>
      </c>
    </row>
    <row r="12" spans="1:9" x14ac:dyDescent="0.35">
      <c r="A12" s="27" t="e" vm="11">
        <v>#VALUE!</v>
      </c>
      <c r="B12" s="21" cm="1">
        <f t="array" aca="1" ref="B12" ca="1">_FV(A12,"Open")</f>
        <v>8.41</v>
      </c>
      <c r="C12" s="24" cm="1">
        <f t="array" aca="1" ref="C12" ca="1">_FV(A12,"Price")</f>
        <v>8.59</v>
      </c>
      <c r="D12" s="30" cm="1">
        <f t="array" aca="1" ref="D12" ca="1">_FV(A12,"Change (%)",TRUE)</f>
        <v>2.1402999999999998E-2</v>
      </c>
      <c r="E12" s="33">
        <f t="shared" ca="1" si="0"/>
        <v>0.17999999999999972</v>
      </c>
      <c r="F12" s="10" t="str">
        <f t="shared" ca="1" si="1"/>
        <v>yes</v>
      </c>
    </row>
    <row r="13" spans="1:9" x14ac:dyDescent="0.35">
      <c r="A13" s="28" t="e" vm="12">
        <v>#VALUE!</v>
      </c>
      <c r="B13" s="22" cm="1">
        <f t="array" aca="1" ref="B13" ca="1">_FV(A13,"Open")</f>
        <v>25.49</v>
      </c>
      <c r="C13" s="25" cm="1">
        <f t="array" aca="1" ref="C13" ca="1">_FV(A13,"Price")</f>
        <v>25.65</v>
      </c>
      <c r="D13" s="31" cm="1">
        <f t="array" aca="1" ref="D13" ca="1">_FV(A13,"Change (%)",TRUE)</f>
        <v>1.562E-3</v>
      </c>
      <c r="E13" s="34">
        <f t="shared" ca="1" si="0"/>
        <v>0.16000000000000014</v>
      </c>
      <c r="F13" s="6" t="str">
        <f t="shared" ca="1" si="1"/>
        <v>yes</v>
      </c>
    </row>
    <row r="14" spans="1:9" x14ac:dyDescent="0.35">
      <c r="A14" s="27" t="e" vm="13">
        <v>#VALUE!</v>
      </c>
      <c r="B14" s="21" cm="1">
        <f t="array" aca="1" ref="B14" ca="1">_FV(A14,"Open")</f>
        <v>174.56</v>
      </c>
      <c r="C14" s="24" cm="1">
        <f t="array" aca="1" ref="C14" ca="1">_FV(A14,"Price")</f>
        <v>178.2</v>
      </c>
      <c r="D14" s="30" cm="1">
        <f t="array" aca="1" ref="D14" ca="1">_FV(A14,"Change (%)",TRUE)</f>
        <v>2.1964999999999998E-2</v>
      </c>
      <c r="E14" s="33">
        <f t="shared" ca="1" si="0"/>
        <v>3.6399999999999864</v>
      </c>
      <c r="F14" s="10" t="str">
        <f t="shared" ca="1" si="1"/>
        <v>yes</v>
      </c>
    </row>
    <row r="15" spans="1:9" x14ac:dyDescent="0.35">
      <c r="A15" s="27" t="e" vm="14">
        <v>#VALUE!</v>
      </c>
      <c r="B15" s="21" cm="1">
        <f t="array" aca="1" ref="B15" ca="1">_FV(A15,"Open")</f>
        <v>132.96</v>
      </c>
      <c r="C15" s="24" cm="1">
        <f t="array" aca="1" ref="C15" ca="1">_FV(A15,"Price")</f>
        <v>131.88999999999999</v>
      </c>
      <c r="D15" s="30" cm="1">
        <f t="array" aca="1" ref="D15" ca="1">_FV(A15,"Change (%)",TRUE)</f>
        <v>-7.5759999999999998E-4</v>
      </c>
      <c r="E15" s="33">
        <f t="shared" ca="1" si="0"/>
        <v>-1.0700000000000216</v>
      </c>
      <c r="F15" s="10" t="str">
        <f t="shared" ca="1" si="1"/>
        <v>no</v>
      </c>
    </row>
    <row r="16" spans="1:9" x14ac:dyDescent="0.35">
      <c r="A16" s="27" t="e" vm="15">
        <v>#VALUE!</v>
      </c>
      <c r="B16" s="21" cm="1">
        <f t="array" aca="1" ref="B16" ca="1">_FV(A16,"Open")</f>
        <v>592.9</v>
      </c>
      <c r="C16" s="24" cm="1">
        <f t="array" aca="1" ref="C16" ca="1">_FV(A16,"Price")</f>
        <v>600</v>
      </c>
      <c r="D16" s="30" cm="1">
        <f t="array" aca="1" ref="D16" ca="1">_FV(A16,"Change (%)",TRUE)</f>
        <v>-1.6555E-2</v>
      </c>
      <c r="E16" s="33">
        <f t="shared" ca="1" si="0"/>
        <v>7.1000000000000227</v>
      </c>
      <c r="F16" s="10" t="str">
        <f t="shared" ca="1" si="1"/>
        <v>yes</v>
      </c>
      <c r="G16" s="2"/>
      <c r="H16" s="2"/>
    </row>
    <row r="17" spans="1:6" x14ac:dyDescent="0.35">
      <c r="A17" s="26" t="e" vm="16">
        <v>#VALUE!</v>
      </c>
      <c r="B17" s="20" cm="1">
        <f t="array" aca="1" ref="B17" ca="1">_FV(A17,"Open")</f>
        <v>42.895000000000003</v>
      </c>
      <c r="C17" s="23" cm="1">
        <f t="array" aca="1" ref="C17" ca="1">_FV(A17,"Price")</f>
        <v>43.25</v>
      </c>
      <c r="D17" s="29" cm="1">
        <f t="array" aca="1" ref="D17" ca="1">_FV(A17,"Change (%)",TRUE)</f>
        <v>5.1033000000000002E-2</v>
      </c>
      <c r="E17" s="32">
        <f t="shared" ca="1" si="0"/>
        <v>0.35499999999999687</v>
      </c>
      <c r="F17" s="12" t="str">
        <f t="shared" ca="1" si="1"/>
        <v>yes</v>
      </c>
    </row>
    <row r="18" spans="1:6" x14ac:dyDescent="0.35">
      <c r="A18" s="27" t="e" vm="17">
        <v>#VALUE!</v>
      </c>
      <c r="B18" s="21" cm="1">
        <f t="array" aca="1" ref="B18" ca="1">_FV(A18,"Open")</f>
        <v>169.38</v>
      </c>
      <c r="C18" s="24" cm="1">
        <f t="array" aca="1" ref="C18" ca="1">_FV(A18,"Price")</f>
        <v>172.54</v>
      </c>
      <c r="D18" s="30" cm="1">
        <f t="array" aca="1" ref="D18" ca="1">_FV(A18,"Change (%)",TRUE)</f>
        <v>1.244E-2</v>
      </c>
      <c r="E18" s="33">
        <f t="shared" ca="1" si="0"/>
        <v>3.1599999999999966</v>
      </c>
      <c r="F18" s="10" t="str">
        <f t="shared" ca="1" si="1"/>
        <v>yes</v>
      </c>
    </row>
    <row r="19" spans="1:6" x14ac:dyDescent="0.35">
      <c r="A19" s="27" t="e" vm="18">
        <v>#VALUE!</v>
      </c>
      <c r="B19" s="21" cm="1">
        <f t="array" aca="1" ref="B19" ca="1">_FV(A19,"Open")</f>
        <v>159</v>
      </c>
      <c r="C19" s="24" cm="1">
        <f t="array" aca="1" ref="C19" ca="1">_FV(A19,"Price")</f>
        <v>162.66999999999999</v>
      </c>
      <c r="D19" s="30" cm="1">
        <f t="array" aca="1" ref="D19" ca="1">_FV(A19,"Change (%)",TRUE)</f>
        <v>1.6751000000000002E-2</v>
      </c>
      <c r="E19" s="33">
        <f t="shared" ca="1" si="0"/>
        <v>3.6699999999999875</v>
      </c>
      <c r="F19" s="9" t="str">
        <f t="shared" ca="1" si="1"/>
        <v>yes</v>
      </c>
    </row>
  </sheetData>
  <conditionalFormatting sqref="A2:E19">
    <cfRule type="expression" dxfId="8" priority="7">
      <formula>$F2:$F60="yes"</formula>
    </cfRule>
  </conditionalFormatting>
  <conditionalFormatting sqref="A2:F19">
    <cfRule type="expression" dxfId="7" priority="1">
      <formula>$F2:$F60="no"</formula>
    </cfRule>
  </conditionalFormatting>
  <conditionalFormatting sqref="F2:F19">
    <cfRule type="expression" dxfId="6" priority="11">
      <formula>F2:F60="yes"</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11F10-CA81-4F60-BED6-2608FF557182}">
  <dimension ref="A1:J17"/>
  <sheetViews>
    <sheetView topLeftCell="A19" zoomScale="183" zoomScaleNormal="82" workbookViewId="0">
      <selection activeCell="D17" sqref="D17"/>
    </sheetView>
  </sheetViews>
  <sheetFormatPr defaultRowHeight="14.5" x14ac:dyDescent="0.35"/>
  <cols>
    <col min="1" max="1" width="50.26953125" bestFit="1" customWidth="1"/>
    <col min="3" max="3" width="14.36328125" bestFit="1" customWidth="1"/>
    <col min="4" max="4" width="13.81640625" bestFit="1" customWidth="1"/>
    <col min="5" max="5" width="19.08984375" bestFit="1" customWidth="1"/>
    <col min="6" max="6" width="14.453125" bestFit="1" customWidth="1"/>
    <col min="7" max="7" width="15" bestFit="1" customWidth="1"/>
    <col min="8" max="8" width="11.36328125" bestFit="1" customWidth="1"/>
    <col min="9" max="9" width="11.26953125" bestFit="1" customWidth="1"/>
    <col min="10" max="10" width="19.453125" bestFit="1" customWidth="1"/>
  </cols>
  <sheetData>
    <row r="1" spans="1:10" ht="18.5" x14ac:dyDescent="0.35">
      <c r="A1" s="4" t="s">
        <v>0</v>
      </c>
      <c r="B1" s="4" t="s">
        <v>6</v>
      </c>
      <c r="C1" s="4" t="s">
        <v>7</v>
      </c>
      <c r="D1" s="14" t="s">
        <v>9</v>
      </c>
      <c r="E1" s="14" t="s">
        <v>10</v>
      </c>
      <c r="F1" s="14" t="s">
        <v>11</v>
      </c>
      <c r="G1" s="14" t="s">
        <v>12</v>
      </c>
      <c r="H1" s="14" t="s">
        <v>8</v>
      </c>
      <c r="I1" s="14" t="s">
        <v>13</v>
      </c>
      <c r="J1" s="14" t="s">
        <v>14</v>
      </c>
    </row>
    <row r="2" spans="1:10" x14ac:dyDescent="0.35">
      <c r="A2" s="5" t="e" vm="1">
        <v>#VALUE!</v>
      </c>
      <c r="B2" s="1" cm="1">
        <f t="array" aca="1" ref="B2" ca="1">_FV(A2,"High")</f>
        <v>229.75</v>
      </c>
      <c r="C2" s="3" cm="1">
        <f t="array" aca="1" ref="C2" ca="1">_FV(A2,"Low")</f>
        <v>224.83</v>
      </c>
      <c r="D2" s="1" cm="1">
        <f t="array" aca="1" ref="D2" ca="1">_FV(A2,"Price")</f>
        <v>229.54</v>
      </c>
      <c r="E2" s="15" cm="1">
        <f t="array" aca="1" ref="E2" ca="1">_FV(A2,"Market cap",TRUE)</f>
        <v>3489958295600</v>
      </c>
      <c r="F2" s="1" cm="1">
        <f t="array" aca="1" ref="F2" ca="1">_FV(A2,"52 week low",TRUE)</f>
        <v>164.07499999999999</v>
      </c>
      <c r="G2" s="1" cm="1">
        <f t="array" aca="1" ref="G2" ca="1">_FV(A2,"52 week high",TRUE)</f>
        <v>237.23</v>
      </c>
      <c r="H2" s="13" cm="1">
        <f t="array" aca="1" ref="H2" ca="1">_FV(A2,"Volume")</f>
        <v>32137100</v>
      </c>
      <c r="I2" s="16" cm="1">
        <f t="array" aca="1" ref="I2" ca="1">_FV(A2,"Change (%)",TRUE)</f>
        <v>1.6698000000000001E-2</v>
      </c>
      <c r="J2" s="13" cm="1">
        <f t="array" aca="1" ref="J2" ca="1">_FV(A2,"Shares outstanding",TRUE)</f>
        <v>15204140000</v>
      </c>
    </row>
    <row r="3" spans="1:10" x14ac:dyDescent="0.35">
      <c r="A3" s="8" t="e" vm="2">
        <v>#VALUE!</v>
      </c>
      <c r="B3" s="1" cm="1">
        <f t="array" aca="1" ref="B3" ca="1">_FV(A3,"High")</f>
        <v>247.43</v>
      </c>
      <c r="C3" s="3" cm="1">
        <f t="array" aca="1" ref="C3" ca="1">_FV(A3,"Low")</f>
        <v>239.51</v>
      </c>
      <c r="D3" s="1" cm="1">
        <f t="array" aca="1" ref="D3" ca="1">_FV(A3,"Price")</f>
        <v>241.05</v>
      </c>
      <c r="E3" s="15" cm="1">
        <f t="array" aca="1" ref="E3" ca="1">_FV(A3,"Market cap",TRUE)</f>
        <v>768755695800</v>
      </c>
      <c r="F3" s="1" cm="1">
        <f t="array" aca="1" ref="F3" ca="1">_FV(A3,"52 week low",TRUE)</f>
        <v>138.80250000000001</v>
      </c>
      <c r="G3" s="1" cm="1">
        <f t="array" aca="1" ref="G3" ca="1">_FV(A3,"52 week high",TRUE)</f>
        <v>271</v>
      </c>
      <c r="H3" s="13" cm="1">
        <f t="array" aca="1" ref="H3" ca="1">_FV(A3,"Volume")</f>
        <v>65782534</v>
      </c>
      <c r="I3" s="16" cm="1">
        <f t="array" aca="1" ref="I3" ca="1">_FV(A3,"Change (%)",TRUE)</f>
        <v>-1.4110000000000001E-2</v>
      </c>
      <c r="J3" s="13" cm="1">
        <f t="array" aca="1" ref="J3" ca="1">_FV(A3,"Shares outstanding",TRUE)</f>
        <v>3189196000</v>
      </c>
    </row>
    <row r="4" spans="1:10" x14ac:dyDescent="0.35">
      <c r="A4" s="5" t="e" vm="3">
        <v>#VALUE!</v>
      </c>
      <c r="B4" s="1" cm="1">
        <f t="array" aca="1" ref="B4" ca="1">_FV(A4,"High")</f>
        <v>134.52000000000001</v>
      </c>
      <c r="C4" s="3" cm="1">
        <f t="array" aca="1" ref="C4" ca="1">_FV(A4,"Low")</f>
        <v>131.38</v>
      </c>
      <c r="D4" s="1" cm="1">
        <f t="array" aca="1" ref="D4" ca="1">_FV(A4,"Price")</f>
        <v>132.65</v>
      </c>
      <c r="E4" s="15" cm="1">
        <f t="array" aca="1" ref="E4" ca="1">_FV(A4,"Market cap",TRUE)</f>
        <v>3253904500000</v>
      </c>
      <c r="F4" s="1" cm="1">
        <f t="array" aca="1" ref="F4" ca="1">_FV(A4,"52 week low",TRUE)</f>
        <v>39.229999999999997</v>
      </c>
      <c r="G4" s="1" cm="1">
        <f t="array" aca="1" ref="G4" ca="1">_FV(A4,"52 week high",TRUE)</f>
        <v>140.76</v>
      </c>
      <c r="H4" s="13" cm="1">
        <f t="array" aca="1" ref="H4" ca="1">_FV(A4,"Volume")</f>
        <v>244300075</v>
      </c>
      <c r="I4" s="16" cm="1">
        <f t="array" aca="1" ref="I4" ca="1">_FV(A4,"Change (%)",TRUE)</f>
        <v>-1.8060000000000001E-3</v>
      </c>
      <c r="J4" s="13" cm="1">
        <f t="array" aca="1" ref="J4" ca="1">_FV(A4,"Shares outstanding",TRUE)</f>
        <v>24530000000</v>
      </c>
    </row>
    <row r="5" spans="1:10" x14ac:dyDescent="0.35">
      <c r="A5" s="8" t="e" vm="4">
        <v>#VALUE!</v>
      </c>
      <c r="B5" s="1" cm="1">
        <f t="array" aca="1" ref="B5" ca="1">_FV(A5,"High")</f>
        <v>49.35</v>
      </c>
      <c r="C5" s="3" cm="1">
        <f t="array" aca="1" ref="C5" ca="1">_FV(A5,"Low")</f>
        <v>45.53</v>
      </c>
      <c r="D5" s="1" cm="1">
        <f t="array" aca="1" ref="D5" ca="1">_FV(A5,"Price")</f>
        <v>47.29</v>
      </c>
      <c r="E5" s="15" cm="1">
        <f t="array" aca="1" ref="E5" ca="1">_FV(A5,"Market cap",TRUE)</f>
        <v>27691378308</v>
      </c>
      <c r="F5" s="1" cm="1">
        <f t="array" aca="1" ref="F5" ca="1">_FV(A5,"52 week low",TRUE)</f>
        <v>22.658999999999999</v>
      </c>
      <c r="G5" s="1" cm="1">
        <f t="array" aca="1" ref="G5" ca="1">_FV(A5,"52 week high",TRUE)</f>
        <v>122.9</v>
      </c>
      <c r="H5" s="13" cm="1">
        <f t="array" aca="1" ref="H5" ca="1">_FV(A5,"Volume")</f>
        <v>65146821</v>
      </c>
      <c r="I5" s="16" cm="1">
        <f t="array" aca="1" ref="I5" ca="1">_FV(A5,"Change (%)",TRUE)</f>
        <v>4.2778000000000004E-2</v>
      </c>
      <c r="J5" s="13" cm="1">
        <f t="array" aca="1" ref="J5" ca="1">_FV(A5,"Shares outstanding",TRUE)</f>
        <v>585565200</v>
      </c>
    </row>
    <row r="6" spans="1:10" x14ac:dyDescent="0.35">
      <c r="A6" s="8" t="e" vm="6">
        <v>#VALUE!</v>
      </c>
      <c r="B6" s="1" cm="1">
        <f t="array" aca="1" ref="B6" ca="1">_FV(A6,"High")</f>
        <v>43.34</v>
      </c>
      <c r="C6" s="3" cm="1">
        <f t="array" aca="1" ref="C6" ca="1">_FV(A6,"Low")</f>
        <v>41.21</v>
      </c>
      <c r="D6" s="1" cm="1">
        <f t="array" aca="1" ref="D6" ca="1">_FV(A6,"Price")</f>
        <v>43.13</v>
      </c>
      <c r="E6" s="15" cm="1">
        <f t="array" aca="1" ref="E6" ca="1">_FV(A6,"Market cap",TRUE)</f>
        <v>96562980660</v>
      </c>
      <c r="F6" s="1" cm="1">
        <f t="array" aca="1" ref="F6" ca="1">_FV(A6,"52 week low",TRUE)</f>
        <v>14.48</v>
      </c>
      <c r="G6" s="1" cm="1">
        <f t="array" aca="1" ref="G6" ca="1">_FV(A6,"52 week high",TRUE)</f>
        <v>43.34</v>
      </c>
      <c r="H6" s="13" cm="1">
        <f t="array" aca="1" ref="H6" ca="1">_FV(A6,"Volume")</f>
        <v>85914598</v>
      </c>
      <c r="I6" s="16" cm="1">
        <f t="array" aca="1" ref="I6" ca="1">_FV(A6,"Change (%)",TRUE)</f>
        <v>4.0530999999999998E-2</v>
      </c>
      <c r="J6" s="13" cm="1">
        <f t="array" aca="1" ref="J6" ca="1">_FV(A6,"Shares outstanding",TRUE)</f>
        <v>2238882000</v>
      </c>
    </row>
    <row r="7" spans="1:10" x14ac:dyDescent="0.35">
      <c r="A7" s="8" t="e" vm="7">
        <v>#VALUE!</v>
      </c>
      <c r="B7" s="1" cm="1">
        <f t="array" aca="1" ref="B7" ca="1">_FV(A7,"High")</f>
        <v>19.2</v>
      </c>
      <c r="C7" s="3" cm="1">
        <f t="array" aca="1" ref="C7" ca="1">_FV(A7,"Low")</f>
        <v>18.149999999999999</v>
      </c>
      <c r="D7" s="1" cm="1">
        <f t="array" aca="1" ref="D7" ca="1">_FV(A7,"Price")</f>
        <v>18.725000000000001</v>
      </c>
      <c r="E7" s="15" cm="1">
        <f t="array" aca="1" ref="E7" ca="1">_FV(A7,"Market cap",TRUE)</f>
        <v>4052955095</v>
      </c>
      <c r="F7" s="1" cm="1">
        <f t="array" aca="1" ref="F7" ca="1">_FV(A7,"52 week low",TRUE)</f>
        <v>5.65</v>
      </c>
      <c r="G7" s="1" cm="1">
        <f t="array" aca="1" ref="G7" ca="1">_FV(A7,"52 week high",TRUE)</f>
        <v>25.74</v>
      </c>
      <c r="H7" s="13" cm="1">
        <f t="array" aca="1" ref="H7" ca="1">_FV(A7,"Volume")</f>
        <v>8431504</v>
      </c>
      <c r="I7" s="16" cm="1">
        <f t="array" aca="1" ref="I7" ca="1">_FV(A7,"Change (%)",TRUE)</f>
        <v>-1.333E-3</v>
      </c>
      <c r="J7" s="13" cm="1">
        <f t="array" aca="1" ref="J7" ca="1">_FV(A7,"Shares outstanding",TRUE)</f>
        <v>216446200</v>
      </c>
    </row>
    <row r="8" spans="1:10" x14ac:dyDescent="0.35">
      <c r="A8" s="8" t="e" vm="8">
        <v>#VALUE!</v>
      </c>
      <c r="B8" s="1" cm="1">
        <f t="array" aca="1" ref="B8" ca="1">_FV(A8,"High")</f>
        <v>21.65</v>
      </c>
      <c r="C8" s="3" cm="1">
        <f t="array" aca="1" ref="C8" ca="1">_FV(A8,"Low")</f>
        <v>19.61</v>
      </c>
      <c r="D8" s="1" cm="1">
        <f t="array" aca="1" ref="D8" ca="1">_FV(A8,"Price")</f>
        <v>20.57</v>
      </c>
      <c r="E8" s="15" cm="1">
        <f t="array" aca="1" ref="E8" ca="1">_FV(A8,"Market cap",TRUE)</f>
        <v>4117254174</v>
      </c>
      <c r="F8" s="1" cm="1">
        <f t="array" aca="1" ref="F8" ca="1">_FV(A8,"52 week low",TRUE)</f>
        <v>11.75</v>
      </c>
      <c r="G8" s="1" cm="1">
        <f t="array" aca="1" ref="G8" ca="1">_FV(A8,"52 week high",TRUE)</f>
        <v>79.38</v>
      </c>
      <c r="H8" s="13" cm="1">
        <f t="array" aca="1" ref="H8" ca="1">_FV(A8,"Volume")</f>
        <v>23060120</v>
      </c>
      <c r="I8" s="16" cm="1">
        <f t="array" aca="1" ref="I8" ca="1">_FV(A8,"Change (%)",TRUE)</f>
        <v>-5.6422E-2</v>
      </c>
      <c r="J8" s="13" cm="1">
        <f t="array" aca="1" ref="J8" ca="1">_FV(A8,"Shares outstanding",TRUE)</f>
        <v>200158200</v>
      </c>
    </row>
    <row r="9" spans="1:10" x14ac:dyDescent="0.35">
      <c r="A9" s="5" t="e" vm="9">
        <v>#VALUE!</v>
      </c>
      <c r="B9" s="1" cm="1">
        <f t="array" aca="1" ref="B9" ca="1">_FV(A9,"High")</f>
        <v>12.25</v>
      </c>
      <c r="C9" s="3" cm="1">
        <f t="array" aca="1" ref="C9" ca="1">_FV(A9,"Low")</f>
        <v>11.873200000000001</v>
      </c>
      <c r="D9" s="1" cm="1">
        <f t="array" aca="1" ref="D9" ca="1">_FV(A9,"Price")</f>
        <v>11.93</v>
      </c>
      <c r="E9" s="15" cm="1">
        <f t="array" aca="1" ref="E9" ca="1">_FV(A9,"Market cap",TRUE)</f>
        <v>7834477527</v>
      </c>
      <c r="F9" s="1" cm="1">
        <f t="array" aca="1" ref="F9" ca="1">_FV(A9,"52 week low",TRUE)</f>
        <v>9.07</v>
      </c>
      <c r="G9" s="1" cm="1">
        <f t="array" aca="1" ref="G9" ca="1">_FV(A9,"52 week high",TRUE)</f>
        <v>16.149999999999999</v>
      </c>
      <c r="H9" s="13" cm="1">
        <f t="array" aca="1" ref="H9" ca="1">_FV(A9,"Volume")</f>
        <v>34068013</v>
      </c>
      <c r="I9" s="16" cm="1">
        <f t="array" aca="1" ref="I9" ca="1">_FV(A9,"Change (%)",TRUE)</f>
        <v>8.3890000000000006E-4</v>
      </c>
      <c r="J9" s="13" cm="1">
        <f t="array" aca="1" ref="J9" ca="1">_FV(A9,"Shares outstanding",TRUE)</f>
        <v>656703900</v>
      </c>
    </row>
    <row r="10" spans="1:10" x14ac:dyDescent="0.35">
      <c r="A10" s="8" t="e" vm="10">
        <v>#VALUE!</v>
      </c>
      <c r="B10" s="1" cm="1">
        <f t="array" aca="1" ref="B10" ca="1">_FV(A10,"High")</f>
        <v>10.93</v>
      </c>
      <c r="C10" s="3" cm="1">
        <f t="array" aca="1" ref="C10" ca="1">_FV(A10,"Low")</f>
        <v>10.8</v>
      </c>
      <c r="D10" s="1" cm="1">
        <f t="array" aca="1" ref="D10" ca="1">_FV(A10,"Price")</f>
        <v>10.91</v>
      </c>
      <c r="E10" s="15" cm="1">
        <f t="array" aca="1" ref="E10" ca="1">_FV(A10,"Market cap",TRUE)</f>
        <v>50122700000</v>
      </c>
      <c r="F10" s="1" cm="1">
        <f t="array" aca="1" ref="F10" ca="1">_FV(A10,"52 week low",TRUE)</f>
        <v>9.66</v>
      </c>
      <c r="G10" s="1" cm="1">
        <f t="array" aca="1" ref="G10" ca="1">_FV(A10,"52 week high",TRUE)</f>
        <v>16.079999999999998</v>
      </c>
      <c r="H10" s="13" cm="1">
        <f t="array" aca="1" ref="H10" ca="1">_FV(A10,"Volume")</f>
        <v>34571596</v>
      </c>
      <c r="I10" s="16" cm="1">
        <f t="array" aca="1" ref="I10" ca="1">_FV(A10,"Change (%)",TRUE)</f>
        <v>-1.2669999999999999E-2</v>
      </c>
      <c r="J10" s="13" cm="1">
        <f t="array" aca="1" ref="J10" ca="1">_FV(A10,"Shares outstanding",TRUE)</f>
        <v>4539008000</v>
      </c>
    </row>
    <row r="11" spans="1:10" x14ac:dyDescent="0.35">
      <c r="A11" s="8" t="e" vm="11">
        <v>#VALUE!</v>
      </c>
      <c r="B11" s="1" cm="1">
        <f t="array" aca="1" ref="B11" ca="1">_FV(A11,"High")</f>
        <v>8.66</v>
      </c>
      <c r="C11" s="3" cm="1">
        <f t="array" aca="1" ref="C11" ca="1">_FV(A11,"Low")</f>
        <v>8.3000000000000007</v>
      </c>
      <c r="D11" s="1" cm="1">
        <f t="array" aca="1" ref="D11" ca="1">_FV(A11,"Price")</f>
        <v>8.59</v>
      </c>
      <c r="E11" s="15" cm="1">
        <f t="array" aca="1" ref="E11" ca="1">_FV(A11,"Market cap",TRUE)</f>
        <v>9156467550</v>
      </c>
      <c r="F11" s="1" cm="1">
        <f t="array" aca="1" ref="F11" ca="1">_FV(A11,"52 week low",TRUE)</f>
        <v>6.01</v>
      </c>
      <c r="G11" s="1" cm="1">
        <f t="array" aca="1" ref="G11" ca="1">_FV(A11,"52 week high",TRUE)</f>
        <v>10.49</v>
      </c>
      <c r="H11" s="13" cm="1">
        <f t="array" aca="1" ref="H11" ca="1">_FV(A11,"Volume")</f>
        <v>32838237</v>
      </c>
      <c r="I11" s="16" cm="1">
        <f t="array" aca="1" ref="I11" ca="1">_FV(A11,"Change (%)",TRUE)</f>
        <v>2.1402999999999998E-2</v>
      </c>
      <c r="J11" s="13" cm="1">
        <f t="array" aca="1" ref="J11" ca="1">_FV(A11,"Shares outstanding",TRUE)</f>
        <v>1065945000</v>
      </c>
    </row>
    <row r="12" spans="1:10" x14ac:dyDescent="0.35">
      <c r="A12" s="5" t="e" vm="12">
        <v>#VALUE!</v>
      </c>
      <c r="B12" s="1" cm="1">
        <f t="array" aca="1" ref="B12" ca="1">_FV(A12,"High")</f>
        <v>25.69</v>
      </c>
      <c r="C12" s="3" cm="1">
        <f t="array" aca="1" ref="C12" ca="1">_FV(A12,"Low")</f>
        <v>24.17</v>
      </c>
      <c r="D12" s="1" cm="1">
        <f t="array" aca="1" ref="D12" ca="1">_FV(A12,"Price")</f>
        <v>25.65</v>
      </c>
      <c r="E12" s="15" cm="1">
        <f t="array" aca="1" ref="E12" ca="1">_FV(A12,"Market cap",TRUE)</f>
        <v>22691980440</v>
      </c>
      <c r="F12" s="1" cm="1">
        <f t="array" aca="1" ref="F12" ca="1">_FV(A12,"52 week low",TRUE)</f>
        <v>7.91</v>
      </c>
      <c r="G12" s="1" cm="1">
        <f t="array" aca="1" ref="G12" ca="1">_FV(A12,"52 week high",TRUE)</f>
        <v>25.8</v>
      </c>
      <c r="H12" s="13" cm="1">
        <f t="array" aca="1" ref="H12" ca="1">_FV(A12,"Volume")</f>
        <v>22074704</v>
      </c>
      <c r="I12" s="16" cm="1">
        <f t="array" aca="1" ref="I12" ca="1">_FV(A12,"Change (%)",TRUE)</f>
        <v>1.562E-3</v>
      </c>
      <c r="J12" s="13" cm="1">
        <f t="array" aca="1" ref="J12" ca="1">_FV(A12,"Shares outstanding",TRUE)</f>
        <v>884677600</v>
      </c>
    </row>
    <row r="13" spans="1:10" x14ac:dyDescent="0.35">
      <c r="A13" s="8" t="e" vm="13">
        <v>#VALUE!</v>
      </c>
      <c r="B13" s="1" cm="1">
        <f t="array" aca="1" ref="B13" ca="1">_FV(A13,"High")</f>
        <v>178.61</v>
      </c>
      <c r="C13" s="3" cm="1">
        <f t="array" aca="1" ref="C13" ca="1">_FV(A13,"Low")</f>
        <v>173.81</v>
      </c>
      <c r="D13" s="1" cm="1">
        <f t="array" aca="1" ref="D13" ca="1">_FV(A13,"Price")</f>
        <v>178.2</v>
      </c>
      <c r="E13" s="15" cm="1">
        <f t="array" aca="1" ref="E13" ca="1">_FV(A13,"Market cap",TRUE)</f>
        <v>493803426599</v>
      </c>
      <c r="F13" s="1" cm="1">
        <f t="array" aca="1" ref="F13" ca="1">_FV(A13,"52 week low",TRUE)</f>
        <v>99.26</v>
      </c>
      <c r="G13" s="1" cm="1">
        <f t="array" aca="1" ref="G13" ca="1">_FV(A13,"52 week high",TRUE)</f>
        <v>178.61</v>
      </c>
      <c r="H13" s="13" cm="1">
        <f t="array" aca="1" ref="H13" ca="1">_FV(A13,"Volume")</f>
        <v>8073976</v>
      </c>
      <c r="I13" s="16" cm="1">
        <f t="array" aca="1" ref="I13" ca="1">_FV(A13,"Change (%)",TRUE)</f>
        <v>2.1964999999999998E-2</v>
      </c>
      <c r="J13" s="13" cm="1">
        <f t="array" aca="1" ref="J13" ca="1">_FV(A13,"Shares outstanding",TRUE)</f>
        <v>2771063000</v>
      </c>
    </row>
    <row r="14" spans="1:10" x14ac:dyDescent="0.35">
      <c r="A14" s="8" t="e" vm="14">
        <v>#VALUE!</v>
      </c>
      <c r="B14" s="1" cm="1">
        <f t="array" aca="1" ref="B14" ca="1">_FV(A14,"High")</f>
        <v>133.94999999999999</v>
      </c>
      <c r="C14" s="3" cm="1">
        <f t="array" aca="1" ref="C14" ca="1">_FV(A14,"Low")</f>
        <v>129.13999999999999</v>
      </c>
      <c r="D14" s="1" cm="1">
        <f t="array" aca="1" ref="D14" ca="1">_FV(A14,"Price")</f>
        <v>131.88999999999999</v>
      </c>
      <c r="E14" s="15" cm="1">
        <f t="array" aca="1" ref="E14" ca="1">_FV(A14,"Market cap",TRUE)</f>
        <v>15089170000</v>
      </c>
      <c r="F14" s="1" cm="1">
        <f t="array" aca="1" ref="F14" ca="1">_FV(A14,"52 week low",TRUE)</f>
        <v>29.66</v>
      </c>
      <c r="G14" s="1" cm="1">
        <f t="array" aca="1" ref="G14" ca="1">_FV(A14,"52 week high",TRUE)</f>
        <v>133.94999999999999</v>
      </c>
      <c r="H14" s="13" cm="1">
        <f t="array" aca="1" ref="H14" ca="1">_FV(A14,"Volume")</f>
        <v>1668986</v>
      </c>
      <c r="I14" s="16" cm="1">
        <f t="array" aca="1" ref="I14" ca="1">_FV(A14,"Change (%)",TRUE)</f>
        <v>-7.5759999999999998E-4</v>
      </c>
      <c r="J14" s="13" cm="1">
        <f t="array" aca="1" ref="J14" ca="1">_FV(A14,"Shares outstanding",TRUE)</f>
        <v>114320600</v>
      </c>
    </row>
    <row r="15" spans="1:10" x14ac:dyDescent="0.35">
      <c r="A15" s="11" t="e" vm="16">
        <v>#VALUE!</v>
      </c>
      <c r="B15" s="1" cm="1">
        <f t="array" aca="1" ref="B15" ca="1">_FV(A15,"High")</f>
        <v>43.83</v>
      </c>
      <c r="C15" s="3" cm="1">
        <f t="array" aca="1" ref="C15" ca="1">_FV(A15,"Low")</f>
        <v>41.53</v>
      </c>
      <c r="D15" s="1" cm="1">
        <f t="array" aca="1" ref="D15" ca="1">_FV(A15,"Price")</f>
        <v>43.25</v>
      </c>
      <c r="E15" s="15" cm="1">
        <f t="array" aca="1" ref="E15" ca="1">_FV(A15,"Market cap",TRUE)</f>
        <v>13455797275</v>
      </c>
      <c r="F15" s="1" cm="1">
        <f t="array" aca="1" ref="F15" ca="1">_FV(A15,"52 week low",TRUE)</f>
        <v>15.9725</v>
      </c>
      <c r="G15" s="1" cm="1">
        <f t="array" aca="1" ref="G15" ca="1">_FV(A15,"52 week high",TRUE)</f>
        <v>52.48</v>
      </c>
      <c r="H15" s="13" cm="1">
        <f t="array" aca="1" ref="H15" ca="1">_FV(A15,"Volume")</f>
        <v>13549391</v>
      </c>
      <c r="I15" s="16" cm="1">
        <f t="array" aca="1" ref="I15" ca="1">_FV(A15,"Change (%)",TRUE)</f>
        <v>5.1033000000000002E-2</v>
      </c>
      <c r="J15" s="13" cm="1">
        <f t="array" aca="1" ref="J15" ca="1">_FV(A15,"Shares outstanding",TRUE)</f>
        <v>311116700</v>
      </c>
    </row>
    <row r="16" spans="1:10" x14ac:dyDescent="0.35">
      <c r="A16" s="8" t="e" vm="17">
        <v>#VALUE!</v>
      </c>
      <c r="B16" s="1" cm="1">
        <f t="array" aca="1" ref="B16" ca="1">_FV(A16,"High")</f>
        <v>173.28</v>
      </c>
      <c r="C16" s="3" cm="1">
        <f t="array" aca="1" ref="C16" ca="1">_FV(A16,"Low")</f>
        <v>169.1</v>
      </c>
      <c r="D16" s="1" cm="1">
        <f t="array" aca="1" ref="D16" ca="1">_FV(A16,"Price")</f>
        <v>172.54</v>
      </c>
      <c r="E16" s="15" cm="1">
        <f t="array" aca="1" ref="E16" ca="1">_FV(A16,"Market cap",TRUE)</f>
        <v>236996112880</v>
      </c>
      <c r="F16" s="1" cm="1">
        <f t="array" aca="1" ref="F16" ca="1">_FV(A16,"52 week low",TRUE)</f>
        <v>157.43</v>
      </c>
      <c r="G16" s="1" cm="1">
        <f t="array" aca="1" ref="G16" ca="1">_FV(A16,"52 week high",TRUE)</f>
        <v>183.41</v>
      </c>
      <c r="H16" s="13" cm="1">
        <f t="array" aca="1" ref="H16" ca="1">_FV(A16,"Volume")</f>
        <v>7021907</v>
      </c>
      <c r="I16" s="16" cm="1">
        <f t="array" aca="1" ref="I16" ca="1">_FV(A16,"Change (%)",TRUE)</f>
        <v>1.244E-2</v>
      </c>
      <c r="J16" s="13" cm="1">
        <f t="array" aca="1" ref="J16" ca="1">_FV(A16,"Shares outstanding",TRUE)</f>
        <v>1373572000</v>
      </c>
    </row>
    <row r="17" spans="1:10" x14ac:dyDescent="0.35">
      <c r="A17" s="8" t="e" vm="18">
        <v>#VALUE!</v>
      </c>
      <c r="B17" s="1" cm="1">
        <f t="array" aca="1" ref="B17" ca="1">_FV(A17,"High")</f>
        <v>163.43</v>
      </c>
      <c r="C17" s="3" cm="1">
        <f t="array" aca="1" ref="C17" ca="1">_FV(A17,"Low")</f>
        <v>158.4</v>
      </c>
      <c r="D17" s="1" cm="1">
        <f t="array" aca="1" ref="D17" ca="1">_FV(A17,"Price")</f>
        <v>162.66999999999999</v>
      </c>
      <c r="E17" s="15" cm="1">
        <f t="array" aca="1" ref="E17" ca="1">_FV(A17,"Market cap",TRUE)</f>
        <v>54443062546</v>
      </c>
      <c r="F17" s="1" cm="1">
        <f t="array" aca="1" ref="F17" ca="1">_FV(A17,"52 week low",TRUE)</f>
        <v>140.97499999999999</v>
      </c>
      <c r="G17" s="1" cm="1">
        <f t="array" aca="1" ref="G17" ca="1">_FV(A17,"52 week high",TRUE)</f>
        <v>221.11</v>
      </c>
      <c r="H17" s="13" cm="1">
        <f t="array" aca="1" ref="H17" ca="1">_FV(A17,"Volume")</f>
        <v>1989731</v>
      </c>
      <c r="I17" s="16" cm="1">
        <f t="array" aca="1" ref="I17" ca="1">_FV(A17,"Change (%)",TRUE)</f>
        <v>1.6751000000000002E-2</v>
      </c>
      <c r="J17" s="13" cm="1">
        <f t="array" aca="1" ref="J17" ca="1">_FV(A17,"Shares outstanding",TRUE)</f>
        <v>334684100</v>
      </c>
    </row>
  </sheetData>
  <conditionalFormatting sqref="A2:A5">
    <cfRule type="expression" dxfId="5" priority="19">
      <formula>$E2:$E58="no"</formula>
    </cfRule>
    <cfRule type="expression" dxfId="4" priority="20">
      <formula>$E2:$E58="yes"</formula>
    </cfRule>
  </conditionalFormatting>
  <conditionalFormatting sqref="A6:A14">
    <cfRule type="expression" dxfId="3" priority="13">
      <formula>$E6:$E63="no"</formula>
    </cfRule>
    <cfRule type="expression" dxfId="2" priority="14">
      <formula>$E6:$E63="yes"</formula>
    </cfRule>
  </conditionalFormatting>
  <conditionalFormatting sqref="A15:A17">
    <cfRule type="expression" dxfId="1" priority="1">
      <formula>$E15:$E73="no"</formula>
    </cfRule>
    <cfRule type="expression" dxfId="0" priority="2">
      <formula>$E15:$E73="yes"</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Rivers Snyder</dc:creator>
  <cp:lastModifiedBy>Rivers Snyder</cp:lastModifiedBy>
  <dcterms:created xsi:type="dcterms:W3CDTF">2024-10-08T21:32:20Z</dcterms:created>
  <dcterms:modified xsi:type="dcterms:W3CDTF">2024-10-09T20:41:06Z</dcterms:modified>
</cp:coreProperties>
</file>