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sellameilee09/Documents/KodioProject_MA/Chapter6/PART2_CHAPTER6/"/>
    </mc:Choice>
  </mc:AlternateContent>
  <xr:revisionPtr revIDLastSave="0" documentId="13_ncr:1_{76778B2C-1858-F740-888B-4739D8A4F82E}" xr6:coauthVersionLast="45" xr6:coauthVersionMax="45" xr10:uidLastSave="{00000000-0000-0000-0000-000000000000}"/>
  <bookViews>
    <workbookView xWindow="0" yWindow="0" windowWidth="28800" windowHeight="18000" activeTab="5" xr2:uid="{B602A35D-60C9-1940-88AF-69DE9A7182E2}"/>
  </bookViews>
  <sheets>
    <sheet name="DATA UTAMA" sheetId="1" r:id="rId1"/>
    <sheet name="SORT1" sheetId="2" r:id="rId2"/>
    <sheet name="SORT2" sheetId="3" r:id="rId3"/>
    <sheet name="SORT3" sheetId="4" r:id="rId4"/>
    <sheet name="AUTOFILTER1" sheetId="5" r:id="rId5"/>
    <sheet name="AUTOFILTER2" sheetId="6" r:id="rId6"/>
  </sheets>
  <definedNames>
    <definedName name="_xlnm._FilterDatabase" localSheetId="4" hidden="1">AUTOFILTER1!$A$5:$I$25</definedName>
    <definedName name="_xlnm._FilterDatabase" localSheetId="5" hidden="1">AUTOFILTER2!$A$5:$I$25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5" i="6" l="1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G25" i="5"/>
  <c r="F25" i="5"/>
  <c r="H25" i="5" s="1"/>
  <c r="I25" i="5" s="1"/>
  <c r="G24" i="5"/>
  <c r="F24" i="5"/>
  <c r="H24" i="5" s="1"/>
  <c r="I24" i="5" s="1"/>
  <c r="G23" i="5"/>
  <c r="F23" i="5"/>
  <c r="H23" i="5" s="1"/>
  <c r="I23" i="5" s="1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6" i="4"/>
  <c r="F6" i="4"/>
  <c r="G21" i="4"/>
  <c r="F21" i="4"/>
  <c r="G11" i="4"/>
  <c r="F11" i="4"/>
  <c r="G18" i="4"/>
  <c r="F18" i="4"/>
  <c r="G16" i="4"/>
  <c r="F16" i="4"/>
  <c r="G12" i="4"/>
  <c r="F12" i="4"/>
  <c r="G20" i="4"/>
  <c r="F20" i="4"/>
  <c r="G8" i="4"/>
  <c r="F8" i="4"/>
  <c r="G14" i="4"/>
  <c r="F14" i="4"/>
  <c r="G17" i="4"/>
  <c r="F17" i="4"/>
  <c r="G15" i="4"/>
  <c r="F15" i="4"/>
  <c r="G22" i="4"/>
  <c r="F22" i="4"/>
  <c r="G10" i="4"/>
  <c r="F10" i="4"/>
  <c r="G24" i="4"/>
  <c r="F24" i="4"/>
  <c r="G25" i="4"/>
  <c r="F25" i="4"/>
  <c r="G23" i="4"/>
  <c r="F23" i="4"/>
  <c r="G19" i="4"/>
  <c r="F19" i="4"/>
  <c r="G7" i="4"/>
  <c r="F7" i="4"/>
  <c r="G9" i="4"/>
  <c r="F9" i="4"/>
  <c r="G13" i="4"/>
  <c r="F13" i="4"/>
  <c r="G15" i="3"/>
  <c r="F15" i="3"/>
  <c r="G8" i="3"/>
  <c r="F8" i="3"/>
  <c r="G23" i="3"/>
  <c r="F23" i="3"/>
  <c r="G11" i="3"/>
  <c r="F11" i="3"/>
  <c r="G18" i="3"/>
  <c r="F18" i="3"/>
  <c r="G21" i="3"/>
  <c r="F21" i="3"/>
  <c r="G14" i="3"/>
  <c r="F14" i="3"/>
  <c r="G7" i="3"/>
  <c r="F7" i="3"/>
  <c r="G13" i="3"/>
  <c r="F13" i="3"/>
  <c r="G20" i="3"/>
  <c r="F20" i="3"/>
  <c r="G10" i="3"/>
  <c r="F10" i="3"/>
  <c r="G19" i="3"/>
  <c r="F19" i="3"/>
  <c r="G25" i="3"/>
  <c r="F25" i="3"/>
  <c r="G17" i="3"/>
  <c r="F17" i="3"/>
  <c r="G24" i="3"/>
  <c r="F24" i="3"/>
  <c r="G6" i="3"/>
  <c r="F6" i="3"/>
  <c r="G9" i="3"/>
  <c r="F9" i="3"/>
  <c r="G16" i="3"/>
  <c r="F16" i="3"/>
  <c r="G22" i="3"/>
  <c r="F22" i="3"/>
  <c r="G12" i="3"/>
  <c r="F12" i="3"/>
  <c r="G18" i="2"/>
  <c r="F18" i="2"/>
  <c r="G11" i="2"/>
  <c r="F11" i="2"/>
  <c r="G23" i="2"/>
  <c r="F23" i="2"/>
  <c r="G10" i="2"/>
  <c r="F10" i="2"/>
  <c r="G17" i="2"/>
  <c r="F17" i="2"/>
  <c r="G22" i="2"/>
  <c r="F22" i="2"/>
  <c r="G16" i="2"/>
  <c r="F16" i="2"/>
  <c r="G9" i="2"/>
  <c r="F9" i="2"/>
  <c r="G15" i="2"/>
  <c r="F15" i="2"/>
  <c r="G21" i="2"/>
  <c r="F21" i="2"/>
  <c r="G8" i="2"/>
  <c r="F8" i="2"/>
  <c r="G20" i="2"/>
  <c r="F20" i="2"/>
  <c r="G25" i="2"/>
  <c r="F25" i="2"/>
  <c r="G14" i="2"/>
  <c r="F14" i="2"/>
  <c r="G24" i="2"/>
  <c r="F24" i="2"/>
  <c r="G7" i="2"/>
  <c r="F7" i="2"/>
  <c r="G6" i="2"/>
  <c r="F6" i="2"/>
  <c r="G13" i="2"/>
  <c r="F13" i="2"/>
  <c r="G19" i="2"/>
  <c r="F19" i="2"/>
  <c r="G12" i="2"/>
  <c r="F12" i="2"/>
  <c r="H6" i="6" l="1"/>
  <c r="I6" i="6" s="1"/>
  <c r="H7" i="6"/>
  <c r="I7" i="6" s="1"/>
  <c r="H8" i="6"/>
  <c r="I8" i="6" s="1"/>
  <c r="H9" i="6"/>
  <c r="I9" i="6" s="1"/>
  <c r="H10" i="6"/>
  <c r="I10" i="6" s="1"/>
  <c r="H11" i="6"/>
  <c r="I11" i="6" s="1"/>
  <c r="H12" i="6"/>
  <c r="I12" i="6" s="1"/>
  <c r="H13" i="6"/>
  <c r="I13" i="6" s="1"/>
  <c r="H14" i="6"/>
  <c r="I14" i="6" s="1"/>
  <c r="H15" i="6"/>
  <c r="I15" i="6" s="1"/>
  <c r="H16" i="6"/>
  <c r="I16" i="6" s="1"/>
  <c r="H17" i="6"/>
  <c r="I17" i="6" s="1"/>
  <c r="H18" i="6"/>
  <c r="I18" i="6" s="1"/>
  <c r="H19" i="6"/>
  <c r="I19" i="6" s="1"/>
  <c r="H20" i="6"/>
  <c r="I20" i="6" s="1"/>
  <c r="H21" i="6"/>
  <c r="I21" i="6" s="1"/>
  <c r="H22" i="6"/>
  <c r="I22" i="6" s="1"/>
  <c r="H23" i="6"/>
  <c r="I23" i="6" s="1"/>
  <c r="H24" i="6"/>
  <c r="I24" i="6" s="1"/>
  <c r="H25" i="6"/>
  <c r="I25" i="6" s="1"/>
  <c r="H6" i="5"/>
  <c r="I6" i="5" s="1"/>
  <c r="H7" i="5"/>
  <c r="I7" i="5" s="1"/>
  <c r="H8" i="5"/>
  <c r="I8" i="5" s="1"/>
  <c r="H9" i="5"/>
  <c r="I9" i="5" s="1"/>
  <c r="H10" i="5"/>
  <c r="I10" i="5" s="1"/>
  <c r="H11" i="5"/>
  <c r="I11" i="5" s="1"/>
  <c r="H12" i="5"/>
  <c r="I12" i="5" s="1"/>
  <c r="H13" i="5"/>
  <c r="I13" i="5" s="1"/>
  <c r="H14" i="5"/>
  <c r="I14" i="5" s="1"/>
  <c r="H15" i="5"/>
  <c r="I15" i="5" s="1"/>
  <c r="H16" i="5"/>
  <c r="I16" i="5" s="1"/>
  <c r="H17" i="5"/>
  <c r="I17" i="5" s="1"/>
  <c r="H18" i="5"/>
  <c r="I18" i="5" s="1"/>
  <c r="H19" i="5"/>
  <c r="I19" i="5" s="1"/>
  <c r="H20" i="5"/>
  <c r="I20" i="5" s="1"/>
  <c r="H21" i="5"/>
  <c r="I21" i="5" s="1"/>
  <c r="H22" i="5"/>
  <c r="I22" i="5" s="1"/>
  <c r="I24" i="4"/>
  <c r="I21" i="4"/>
  <c r="I13" i="4"/>
  <c r="I23" i="4"/>
  <c r="I25" i="4"/>
  <c r="I20" i="4"/>
  <c r="I16" i="4"/>
  <c r="H23" i="4"/>
  <c r="H22" i="4"/>
  <c r="I22" i="4" s="1"/>
  <c r="H14" i="4"/>
  <c r="I14" i="4" s="1"/>
  <c r="H20" i="4"/>
  <c r="H16" i="4"/>
  <c r="H11" i="4"/>
  <c r="I11" i="4" s="1"/>
  <c r="H6" i="4"/>
  <c r="I6" i="4" s="1"/>
  <c r="H13" i="4"/>
  <c r="H9" i="4"/>
  <c r="I9" i="4" s="1"/>
  <c r="H7" i="4"/>
  <c r="I7" i="4" s="1"/>
  <c r="H19" i="4"/>
  <c r="I19" i="4" s="1"/>
  <c r="H25" i="4"/>
  <c r="H24" i="4"/>
  <c r="H10" i="4"/>
  <c r="I10" i="4" s="1"/>
  <c r="H15" i="4"/>
  <c r="I15" i="4" s="1"/>
  <c r="H17" i="4"/>
  <c r="I17" i="4" s="1"/>
  <c r="H8" i="4"/>
  <c r="I8" i="4" s="1"/>
  <c r="H12" i="4"/>
  <c r="I12" i="4" s="1"/>
  <c r="H18" i="4"/>
  <c r="I18" i="4" s="1"/>
  <c r="H21" i="4"/>
  <c r="I12" i="3"/>
  <c r="I10" i="3"/>
  <c r="H12" i="3"/>
  <c r="H22" i="3"/>
  <c r="I22" i="3" s="1"/>
  <c r="H16" i="3"/>
  <c r="I16" i="3" s="1"/>
  <c r="H9" i="3"/>
  <c r="I9" i="3" s="1"/>
  <c r="H6" i="3"/>
  <c r="I6" i="3" s="1"/>
  <c r="H24" i="3"/>
  <c r="I24" i="3" s="1"/>
  <c r="H17" i="3"/>
  <c r="I17" i="3" s="1"/>
  <c r="H25" i="3"/>
  <c r="I25" i="3" s="1"/>
  <c r="H19" i="3"/>
  <c r="I19" i="3" s="1"/>
  <c r="H10" i="3"/>
  <c r="H20" i="3"/>
  <c r="I20" i="3" s="1"/>
  <c r="H13" i="3"/>
  <c r="I13" i="3" s="1"/>
  <c r="H7" i="3"/>
  <c r="I7" i="3" s="1"/>
  <c r="H14" i="3"/>
  <c r="I14" i="3" s="1"/>
  <c r="H21" i="3"/>
  <c r="I21" i="3" s="1"/>
  <c r="H18" i="3"/>
  <c r="I18" i="3" s="1"/>
  <c r="H11" i="3"/>
  <c r="I11" i="3" s="1"/>
  <c r="H23" i="3"/>
  <c r="I23" i="3" s="1"/>
  <c r="H8" i="3"/>
  <c r="I8" i="3" s="1"/>
  <c r="H15" i="3"/>
  <c r="I15" i="3" s="1"/>
  <c r="I19" i="2"/>
  <c r="H12" i="2"/>
  <c r="I12" i="2" s="1"/>
  <c r="H19" i="2"/>
  <c r="H13" i="2"/>
  <c r="I13" i="2" s="1"/>
  <c r="H6" i="2"/>
  <c r="I6" i="2" s="1"/>
  <c r="H7" i="2"/>
  <c r="I7" i="2" s="1"/>
  <c r="H24" i="2"/>
  <c r="I24" i="2" s="1"/>
  <c r="H14" i="2"/>
  <c r="I14" i="2" s="1"/>
  <c r="H25" i="2"/>
  <c r="I25" i="2" s="1"/>
  <c r="H20" i="2"/>
  <c r="I20" i="2" s="1"/>
  <c r="H8" i="2"/>
  <c r="I8" i="2" s="1"/>
  <c r="H21" i="2"/>
  <c r="I21" i="2" s="1"/>
  <c r="H15" i="2"/>
  <c r="I15" i="2" s="1"/>
  <c r="H9" i="2"/>
  <c r="I9" i="2" s="1"/>
  <c r="H16" i="2"/>
  <c r="I16" i="2" s="1"/>
  <c r="H22" i="2"/>
  <c r="I22" i="2" s="1"/>
  <c r="H17" i="2"/>
  <c r="I17" i="2" s="1"/>
  <c r="H10" i="2"/>
  <c r="I10" i="2" s="1"/>
  <c r="H23" i="2"/>
  <c r="I23" i="2" s="1"/>
  <c r="H11" i="2"/>
  <c r="I11" i="2" s="1"/>
  <c r="H18" i="2"/>
  <c r="I18" i="2" s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I20" i="1" l="1"/>
  <c r="I23" i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H21" i="1"/>
  <c r="I21" i="1" s="1"/>
  <c r="H22" i="1"/>
  <c r="I22" i="1" s="1"/>
  <c r="H23" i="1"/>
  <c r="H24" i="1"/>
  <c r="I24" i="1" s="1"/>
  <c r="H25" i="1"/>
  <c r="I25" i="1" s="1"/>
</calcChain>
</file>

<file path=xl/sharedStrings.xml><?xml version="1.0" encoding="utf-8"?>
<sst xmlns="http://schemas.openxmlformats.org/spreadsheetml/2006/main" count="551" uniqueCount="73">
  <si>
    <t>Nora Private Jet Service</t>
  </si>
  <si>
    <t>Data Penyewa Private Jet Quartal 1 (2018)</t>
  </si>
  <si>
    <t>No.</t>
  </si>
  <si>
    <t>Nama</t>
  </si>
  <si>
    <t>Kode Tiket</t>
  </si>
  <si>
    <t>Negara Asal</t>
  </si>
  <si>
    <t>Negara Tujuan</t>
  </si>
  <si>
    <t>Harga</t>
  </si>
  <si>
    <t>Kapasitas Penumpang</t>
  </si>
  <si>
    <t>Service Tax</t>
  </si>
  <si>
    <t>Harga Akhir</t>
  </si>
  <si>
    <t>Ed Sheeran</t>
  </si>
  <si>
    <t>Pl1798</t>
  </si>
  <si>
    <t>England</t>
  </si>
  <si>
    <t>Swedia</t>
  </si>
  <si>
    <t>Avril Lavigne</t>
  </si>
  <si>
    <t>Go3650</t>
  </si>
  <si>
    <t>Kanada</t>
  </si>
  <si>
    <t>Amerika Serikat</t>
  </si>
  <si>
    <t>Anne Marie</t>
  </si>
  <si>
    <t>Go3798</t>
  </si>
  <si>
    <t>Brazil</t>
  </si>
  <si>
    <t>Marshmello</t>
  </si>
  <si>
    <t>Go4790</t>
  </si>
  <si>
    <t>Filipina</t>
  </si>
  <si>
    <t>Taylor Swift</t>
  </si>
  <si>
    <t>Pl5775</t>
  </si>
  <si>
    <t>South Africa</t>
  </si>
  <si>
    <t>Zara Larsson</t>
  </si>
  <si>
    <t>Go6742</t>
  </si>
  <si>
    <t>India</t>
  </si>
  <si>
    <t>Tom Odell</t>
  </si>
  <si>
    <t>Go7765</t>
  </si>
  <si>
    <t>Saudi Arabia</t>
  </si>
  <si>
    <t>Camila Cabello</t>
  </si>
  <si>
    <t>Pl8763</t>
  </si>
  <si>
    <t>Kuba</t>
  </si>
  <si>
    <t>South Korea</t>
  </si>
  <si>
    <t>Shawn Mendes</t>
  </si>
  <si>
    <t>Pl9789</t>
  </si>
  <si>
    <t>Turki</t>
  </si>
  <si>
    <t>Hailey Baldwin</t>
  </si>
  <si>
    <t>Go1071</t>
  </si>
  <si>
    <t>Brunei Darusalam</t>
  </si>
  <si>
    <t>Justin Bieber</t>
  </si>
  <si>
    <t>Pl1666</t>
  </si>
  <si>
    <t>Ellie Goulding</t>
  </si>
  <si>
    <t>Pl4374</t>
  </si>
  <si>
    <t>Ariana Grande</t>
  </si>
  <si>
    <t>Pl1396</t>
  </si>
  <si>
    <t>Jamaica</t>
  </si>
  <si>
    <t>Sam Smith</t>
  </si>
  <si>
    <t>Pl4798</t>
  </si>
  <si>
    <t>Drake</t>
  </si>
  <si>
    <t>Pl5791</t>
  </si>
  <si>
    <t>Taiwan</t>
  </si>
  <si>
    <t>Jessie J</t>
  </si>
  <si>
    <t>Go1650</t>
  </si>
  <si>
    <t>Australia</t>
  </si>
  <si>
    <t>Katy Perry</t>
  </si>
  <si>
    <t>Go1734</t>
  </si>
  <si>
    <t>Celine Dion</t>
  </si>
  <si>
    <t>Go8421</t>
  </si>
  <si>
    <t>China</t>
  </si>
  <si>
    <t>Selena Gomez</t>
  </si>
  <si>
    <t>Pl9672</t>
  </si>
  <si>
    <t>Adele</t>
  </si>
  <si>
    <t>Pl2025</t>
  </si>
  <si>
    <t>Urutkan Negara asal mulai dari Amerika Serikat, England, Kanada, Swedia dan Kuba</t>
  </si>
  <si>
    <t>Urutkan Negara Asal pada urutan perintah 1 dan harga akhir secara Descending</t>
  </si>
  <si>
    <t>Urutkan nama secara ascending, harga secara descending dan kode tiket Z-A</t>
  </si>
  <si>
    <t>Eliminasi data berdasarkan kode tiket yang berawalan huruf G dan berakhiran angka 0</t>
  </si>
  <si>
    <t>Eliminasi data berdasarkan nama mengandung dua huruf E, Harga akhir Rp 275.000.000 dan Negara Tujuan mengandung 2 huruf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</si>
</sst>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421]* #,##0_-;\-[$Rp-421]* #,##0_-;_-[$Rp-421]* &quot;-&quot;_-;_-@_-"/>
    <numFmt numFmtId="165" formatCode="General\ &quot;Orang&quot;"/>
  </numFmts>
  <fonts count="6" x14ac:knownFonts="1"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164" fontId="0" fillId="5" borderId="1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164" fontId="0" fillId="6" borderId="1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4" fillId="7" borderId="2" xfId="0" applyFont="1" applyFill="1" applyBorder="1" applyAlignment="1">
      <alignment horizontal="center" vertical="center" readingOrder="1"/>
    </xf>
    <xf numFmtId="0" fontId="4" fillId="7" borderId="2" xfId="0" applyFont="1" applyFill="1" applyBorder="1" applyAlignment="1">
      <alignment horizontal="center" vertical="center" wrapText="1" readingOrder="1"/>
    </xf>
    <xf numFmtId="0" fontId="5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C8633-A10C-7D4B-BE92-AE6D123F6827}">
  <dimension ref="A1:I25"/>
  <sheetViews>
    <sheetView zoomScale="140" workbookViewId="0">
      <selection activeCell="D4" sqref="D4"/>
    </sheetView>
  </sheetViews>
  <sheetFormatPr baseColWidth="10" defaultColWidth="8.83203125" defaultRowHeight="16" x14ac:dyDescent="0.2"/>
  <cols>
    <col min="2" max="2" width="18" customWidth="1"/>
    <col min="3" max="3" width="15.33203125" customWidth="1"/>
    <col min="4" max="4" width="18.5" customWidth="1"/>
    <col min="5" max="5" width="16.6640625" bestFit="1" customWidth="1"/>
    <col min="6" max="6" width="17.33203125" customWidth="1"/>
    <col min="7" max="7" width="20.5" bestFit="1" customWidth="1"/>
    <col min="8" max="8" width="17" customWidth="1"/>
    <col min="9" max="9" width="15.83203125" customWidth="1"/>
  </cols>
  <sheetData>
    <row r="1" spans="1:9" ht="26" x14ac:dyDescent="0.3">
      <c r="A1" s="13" t="s">
        <v>0</v>
      </c>
      <c r="B1" s="13"/>
      <c r="C1" s="13"/>
      <c r="D1" s="13"/>
      <c r="E1" s="13"/>
      <c r="F1" s="13"/>
      <c r="G1" s="13"/>
      <c r="H1" s="13"/>
      <c r="I1" s="13"/>
    </row>
    <row r="2" spans="1:9" ht="19" x14ac:dyDescent="0.25">
      <c r="A2" s="14" t="s">
        <v>1</v>
      </c>
      <c r="B2" s="14"/>
      <c r="C2" s="14"/>
      <c r="D2" s="14"/>
      <c r="E2" s="14"/>
      <c r="F2" s="14"/>
      <c r="G2" s="14"/>
      <c r="H2" s="14"/>
      <c r="I2" s="14"/>
    </row>
    <row r="5" spans="1:9" s="2" customFormat="1" x14ac:dyDescent="0.2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</row>
    <row r="6" spans="1:9" x14ac:dyDescent="0.2">
      <c r="A6" s="3">
        <v>1</v>
      </c>
      <c r="B6" s="3" t="s">
        <v>11</v>
      </c>
      <c r="C6" s="4" t="s">
        <v>12</v>
      </c>
      <c r="D6" s="5" t="s">
        <v>13</v>
      </c>
      <c r="E6" s="5" t="s">
        <v>14</v>
      </c>
      <c r="F6" s="6">
        <f>IF(LEFT(C6,2)="Pl",250000000,200000000)</f>
        <v>250000000</v>
      </c>
      <c r="G6" s="7">
        <f>IF(LEFT(C6,2)="Pl",10,8)</f>
        <v>10</v>
      </c>
      <c r="H6" s="6">
        <f>F6*0.1</f>
        <v>25000000</v>
      </c>
      <c r="I6" s="6">
        <f>F6+H6</f>
        <v>275000000</v>
      </c>
    </row>
    <row r="7" spans="1:9" x14ac:dyDescent="0.2">
      <c r="A7" s="8">
        <v>2</v>
      </c>
      <c r="B7" s="8" t="s">
        <v>15</v>
      </c>
      <c r="C7" s="9" t="s">
        <v>16</v>
      </c>
      <c r="D7" s="10" t="s">
        <v>17</v>
      </c>
      <c r="E7" s="10" t="s">
        <v>18</v>
      </c>
      <c r="F7" s="11">
        <f t="shared" ref="F7:F25" si="0">IF(LEFT(C7,2)="Pl",250000000,200000000)</f>
        <v>200000000</v>
      </c>
      <c r="G7" s="12">
        <f t="shared" ref="G7:G25" si="1">IF(LEFT(C7,2)="Pl",10,8)</f>
        <v>8</v>
      </c>
      <c r="H7" s="11">
        <f t="shared" ref="H7:H25" si="2">F7*0.1</f>
        <v>20000000</v>
      </c>
      <c r="I7" s="11">
        <f t="shared" ref="I7:I25" si="3">F7+H7</f>
        <v>220000000</v>
      </c>
    </row>
    <row r="8" spans="1:9" x14ac:dyDescent="0.2">
      <c r="A8" s="3">
        <v>3</v>
      </c>
      <c r="B8" s="3" t="s">
        <v>19</v>
      </c>
      <c r="C8" s="4" t="s">
        <v>20</v>
      </c>
      <c r="D8" s="5" t="s">
        <v>13</v>
      </c>
      <c r="E8" s="5" t="s">
        <v>21</v>
      </c>
      <c r="F8" s="6">
        <f t="shared" si="0"/>
        <v>200000000</v>
      </c>
      <c r="G8" s="7">
        <f t="shared" si="1"/>
        <v>8</v>
      </c>
      <c r="H8" s="6">
        <f t="shared" si="2"/>
        <v>20000000</v>
      </c>
      <c r="I8" s="6">
        <f t="shared" si="3"/>
        <v>220000000</v>
      </c>
    </row>
    <row r="9" spans="1:9" x14ac:dyDescent="0.2">
      <c r="A9" s="8">
        <v>4</v>
      </c>
      <c r="B9" s="8" t="s">
        <v>22</v>
      </c>
      <c r="C9" s="9" t="s">
        <v>23</v>
      </c>
      <c r="D9" s="10" t="s">
        <v>18</v>
      </c>
      <c r="E9" s="10" t="s">
        <v>24</v>
      </c>
      <c r="F9" s="11">
        <f t="shared" si="0"/>
        <v>200000000</v>
      </c>
      <c r="G9" s="12">
        <f t="shared" si="1"/>
        <v>8</v>
      </c>
      <c r="H9" s="11">
        <f t="shared" si="2"/>
        <v>20000000</v>
      </c>
      <c r="I9" s="11">
        <f t="shared" si="3"/>
        <v>220000000</v>
      </c>
    </row>
    <row r="10" spans="1:9" x14ac:dyDescent="0.2">
      <c r="A10" s="3">
        <v>5</v>
      </c>
      <c r="B10" s="3" t="s">
        <v>25</v>
      </c>
      <c r="C10" s="4" t="s">
        <v>26</v>
      </c>
      <c r="D10" s="5" t="s">
        <v>18</v>
      </c>
      <c r="E10" s="5" t="s">
        <v>27</v>
      </c>
      <c r="F10" s="6">
        <f t="shared" si="0"/>
        <v>250000000</v>
      </c>
      <c r="G10" s="7">
        <f t="shared" si="1"/>
        <v>10</v>
      </c>
      <c r="H10" s="6">
        <f t="shared" si="2"/>
        <v>25000000</v>
      </c>
      <c r="I10" s="6">
        <f t="shared" si="3"/>
        <v>275000000</v>
      </c>
    </row>
    <row r="11" spans="1:9" x14ac:dyDescent="0.2">
      <c r="A11" s="8">
        <v>6</v>
      </c>
      <c r="B11" s="8" t="s">
        <v>28</v>
      </c>
      <c r="C11" s="9" t="s">
        <v>29</v>
      </c>
      <c r="D11" s="10" t="s">
        <v>14</v>
      </c>
      <c r="E11" s="10" t="s">
        <v>30</v>
      </c>
      <c r="F11" s="11">
        <f t="shared" si="0"/>
        <v>200000000</v>
      </c>
      <c r="G11" s="12">
        <f t="shared" si="1"/>
        <v>8</v>
      </c>
      <c r="H11" s="11">
        <f t="shared" si="2"/>
        <v>20000000</v>
      </c>
      <c r="I11" s="11">
        <f t="shared" si="3"/>
        <v>220000000</v>
      </c>
    </row>
    <row r="12" spans="1:9" x14ac:dyDescent="0.2">
      <c r="A12" s="3">
        <v>7</v>
      </c>
      <c r="B12" s="3" t="s">
        <v>31</v>
      </c>
      <c r="C12" s="4" t="s">
        <v>32</v>
      </c>
      <c r="D12" s="5" t="s">
        <v>13</v>
      </c>
      <c r="E12" s="5" t="s">
        <v>33</v>
      </c>
      <c r="F12" s="6">
        <f t="shared" si="0"/>
        <v>200000000</v>
      </c>
      <c r="G12" s="7">
        <f t="shared" si="1"/>
        <v>8</v>
      </c>
      <c r="H12" s="6">
        <f t="shared" si="2"/>
        <v>20000000</v>
      </c>
      <c r="I12" s="6">
        <f t="shared" si="3"/>
        <v>220000000</v>
      </c>
    </row>
    <row r="13" spans="1:9" x14ac:dyDescent="0.2">
      <c r="A13" s="8">
        <v>8</v>
      </c>
      <c r="B13" s="8" t="s">
        <v>34</v>
      </c>
      <c r="C13" s="9" t="s">
        <v>35</v>
      </c>
      <c r="D13" s="10" t="s">
        <v>36</v>
      </c>
      <c r="E13" s="10" t="s">
        <v>37</v>
      </c>
      <c r="F13" s="11">
        <f t="shared" si="0"/>
        <v>250000000</v>
      </c>
      <c r="G13" s="12">
        <f t="shared" si="1"/>
        <v>10</v>
      </c>
      <c r="H13" s="11">
        <f t="shared" si="2"/>
        <v>25000000</v>
      </c>
      <c r="I13" s="11">
        <f t="shared" si="3"/>
        <v>275000000</v>
      </c>
    </row>
    <row r="14" spans="1:9" x14ac:dyDescent="0.2">
      <c r="A14" s="3">
        <v>9</v>
      </c>
      <c r="B14" s="3" t="s">
        <v>38</v>
      </c>
      <c r="C14" s="4" t="s">
        <v>39</v>
      </c>
      <c r="D14" s="5" t="s">
        <v>17</v>
      </c>
      <c r="E14" s="5" t="s">
        <v>40</v>
      </c>
      <c r="F14" s="6">
        <f t="shared" si="0"/>
        <v>250000000</v>
      </c>
      <c r="G14" s="7">
        <f t="shared" si="1"/>
        <v>10</v>
      </c>
      <c r="H14" s="6">
        <f t="shared" si="2"/>
        <v>25000000</v>
      </c>
      <c r="I14" s="6">
        <f t="shared" si="3"/>
        <v>275000000</v>
      </c>
    </row>
    <row r="15" spans="1:9" x14ac:dyDescent="0.2">
      <c r="A15" s="8">
        <v>10</v>
      </c>
      <c r="B15" s="8" t="s">
        <v>41</v>
      </c>
      <c r="C15" s="9" t="s">
        <v>42</v>
      </c>
      <c r="D15" s="10" t="s">
        <v>18</v>
      </c>
      <c r="E15" s="10" t="s">
        <v>43</v>
      </c>
      <c r="F15" s="11">
        <f t="shared" si="0"/>
        <v>200000000</v>
      </c>
      <c r="G15" s="12">
        <f t="shared" si="1"/>
        <v>8</v>
      </c>
      <c r="H15" s="11">
        <f t="shared" si="2"/>
        <v>20000000</v>
      </c>
      <c r="I15" s="11">
        <f t="shared" si="3"/>
        <v>220000000</v>
      </c>
    </row>
    <row r="16" spans="1:9" x14ac:dyDescent="0.2">
      <c r="A16" s="3">
        <v>11</v>
      </c>
      <c r="B16" s="3" t="s">
        <v>44</v>
      </c>
      <c r="C16" s="4" t="s">
        <v>45</v>
      </c>
      <c r="D16" s="5" t="s">
        <v>17</v>
      </c>
      <c r="E16" s="5" t="s">
        <v>14</v>
      </c>
      <c r="F16" s="6">
        <f t="shared" si="0"/>
        <v>250000000</v>
      </c>
      <c r="G16" s="7">
        <f t="shared" si="1"/>
        <v>10</v>
      </c>
      <c r="H16" s="6">
        <f t="shared" si="2"/>
        <v>25000000</v>
      </c>
      <c r="I16" s="6">
        <f t="shared" si="3"/>
        <v>275000000</v>
      </c>
    </row>
    <row r="17" spans="1:9" x14ac:dyDescent="0.2">
      <c r="A17" s="8">
        <v>12</v>
      </c>
      <c r="B17" s="8" t="s">
        <v>46</v>
      </c>
      <c r="C17" s="9" t="s">
        <v>47</v>
      </c>
      <c r="D17" s="10" t="s">
        <v>13</v>
      </c>
      <c r="E17" s="10" t="s">
        <v>40</v>
      </c>
      <c r="F17" s="11">
        <f t="shared" si="0"/>
        <v>250000000</v>
      </c>
      <c r="G17" s="12">
        <f t="shared" si="1"/>
        <v>10</v>
      </c>
      <c r="H17" s="11">
        <f t="shared" si="2"/>
        <v>25000000</v>
      </c>
      <c r="I17" s="11">
        <f t="shared" si="3"/>
        <v>275000000</v>
      </c>
    </row>
    <row r="18" spans="1:9" x14ac:dyDescent="0.2">
      <c r="A18" s="3">
        <v>13</v>
      </c>
      <c r="B18" s="3" t="s">
        <v>48</v>
      </c>
      <c r="C18" s="4" t="s">
        <v>49</v>
      </c>
      <c r="D18" s="5" t="s">
        <v>18</v>
      </c>
      <c r="E18" s="5" t="s">
        <v>50</v>
      </c>
      <c r="F18" s="6">
        <f t="shared" si="0"/>
        <v>250000000</v>
      </c>
      <c r="G18" s="7">
        <f t="shared" si="1"/>
        <v>10</v>
      </c>
      <c r="H18" s="6">
        <f t="shared" si="2"/>
        <v>25000000</v>
      </c>
      <c r="I18" s="6">
        <f t="shared" si="3"/>
        <v>275000000</v>
      </c>
    </row>
    <row r="19" spans="1:9" x14ac:dyDescent="0.2">
      <c r="A19" s="8">
        <v>14</v>
      </c>
      <c r="B19" s="8" t="s">
        <v>51</v>
      </c>
      <c r="C19" s="9" t="s">
        <v>52</v>
      </c>
      <c r="D19" s="10" t="s">
        <v>13</v>
      </c>
      <c r="E19" s="10" t="s">
        <v>14</v>
      </c>
      <c r="F19" s="11">
        <f t="shared" si="0"/>
        <v>250000000</v>
      </c>
      <c r="G19" s="12">
        <f t="shared" si="1"/>
        <v>10</v>
      </c>
      <c r="H19" s="11">
        <f t="shared" si="2"/>
        <v>25000000</v>
      </c>
      <c r="I19" s="11">
        <f t="shared" si="3"/>
        <v>275000000</v>
      </c>
    </row>
    <row r="20" spans="1:9" x14ac:dyDescent="0.2">
      <c r="A20" s="3">
        <v>15</v>
      </c>
      <c r="B20" s="3" t="s">
        <v>53</v>
      </c>
      <c r="C20" s="4" t="s">
        <v>54</v>
      </c>
      <c r="D20" s="5" t="s">
        <v>17</v>
      </c>
      <c r="E20" s="5" t="s">
        <v>55</v>
      </c>
      <c r="F20" s="6">
        <f t="shared" si="0"/>
        <v>250000000</v>
      </c>
      <c r="G20" s="7">
        <f t="shared" si="1"/>
        <v>10</v>
      </c>
      <c r="H20" s="6">
        <f t="shared" si="2"/>
        <v>25000000</v>
      </c>
      <c r="I20" s="6">
        <f t="shared" si="3"/>
        <v>275000000</v>
      </c>
    </row>
    <row r="21" spans="1:9" x14ac:dyDescent="0.2">
      <c r="A21" s="8">
        <v>16</v>
      </c>
      <c r="B21" s="8" t="s">
        <v>56</v>
      </c>
      <c r="C21" s="9" t="s">
        <v>57</v>
      </c>
      <c r="D21" s="10" t="s">
        <v>13</v>
      </c>
      <c r="E21" s="10" t="s">
        <v>58</v>
      </c>
      <c r="F21" s="11">
        <f t="shared" si="0"/>
        <v>200000000</v>
      </c>
      <c r="G21" s="12">
        <f t="shared" si="1"/>
        <v>8</v>
      </c>
      <c r="H21" s="11">
        <f t="shared" si="2"/>
        <v>20000000</v>
      </c>
      <c r="I21" s="11">
        <f t="shared" si="3"/>
        <v>220000000</v>
      </c>
    </row>
    <row r="22" spans="1:9" x14ac:dyDescent="0.2">
      <c r="A22" s="3">
        <v>17</v>
      </c>
      <c r="B22" s="3" t="s">
        <v>59</v>
      </c>
      <c r="C22" s="4" t="s">
        <v>60</v>
      </c>
      <c r="D22" s="5" t="s">
        <v>18</v>
      </c>
      <c r="E22" s="5" t="s">
        <v>55</v>
      </c>
      <c r="F22" s="6">
        <f t="shared" si="0"/>
        <v>200000000</v>
      </c>
      <c r="G22" s="7">
        <f t="shared" si="1"/>
        <v>8</v>
      </c>
      <c r="H22" s="6">
        <f t="shared" si="2"/>
        <v>20000000</v>
      </c>
      <c r="I22" s="6">
        <f t="shared" si="3"/>
        <v>220000000</v>
      </c>
    </row>
    <row r="23" spans="1:9" x14ac:dyDescent="0.2">
      <c r="A23" s="8">
        <v>18</v>
      </c>
      <c r="B23" s="8" t="s">
        <v>61</v>
      </c>
      <c r="C23" s="9" t="s">
        <v>62</v>
      </c>
      <c r="D23" s="10" t="s">
        <v>17</v>
      </c>
      <c r="E23" s="10" t="s">
        <v>63</v>
      </c>
      <c r="F23" s="11">
        <f t="shared" si="0"/>
        <v>200000000</v>
      </c>
      <c r="G23" s="12">
        <f t="shared" si="1"/>
        <v>8</v>
      </c>
      <c r="H23" s="11">
        <f t="shared" si="2"/>
        <v>20000000</v>
      </c>
      <c r="I23" s="11">
        <f t="shared" si="3"/>
        <v>220000000</v>
      </c>
    </row>
    <row r="24" spans="1:9" x14ac:dyDescent="0.2">
      <c r="A24" s="3">
        <v>19</v>
      </c>
      <c r="B24" s="3" t="s">
        <v>64</v>
      </c>
      <c r="C24" s="4" t="s">
        <v>65</v>
      </c>
      <c r="D24" s="5" t="s">
        <v>18</v>
      </c>
      <c r="E24" s="5" t="s">
        <v>58</v>
      </c>
      <c r="F24" s="6">
        <f t="shared" si="0"/>
        <v>250000000</v>
      </c>
      <c r="G24" s="7">
        <f t="shared" si="1"/>
        <v>10</v>
      </c>
      <c r="H24" s="6">
        <f t="shared" si="2"/>
        <v>25000000</v>
      </c>
      <c r="I24" s="6">
        <f t="shared" si="3"/>
        <v>275000000</v>
      </c>
    </row>
    <row r="25" spans="1:9" x14ac:dyDescent="0.2">
      <c r="A25" s="8">
        <v>20</v>
      </c>
      <c r="B25" s="8" t="s">
        <v>66</v>
      </c>
      <c r="C25" s="9" t="s">
        <v>67</v>
      </c>
      <c r="D25" s="10" t="s">
        <v>13</v>
      </c>
      <c r="E25" s="10" t="s">
        <v>55</v>
      </c>
      <c r="F25" s="11">
        <f t="shared" si="0"/>
        <v>250000000</v>
      </c>
      <c r="G25" s="12">
        <f t="shared" si="1"/>
        <v>10</v>
      </c>
      <c r="H25" s="11">
        <f t="shared" si="2"/>
        <v>25000000</v>
      </c>
      <c r="I25" s="11">
        <f t="shared" si="3"/>
        <v>275000000</v>
      </c>
    </row>
  </sheetData>
  <mergeCells count="2">
    <mergeCell ref="A1:I1"/>
    <mergeCell ref="A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53B87-9D80-994E-A8D7-D59021E76086}">
  <dimension ref="A1:I25"/>
  <sheetViews>
    <sheetView zoomScale="150" workbookViewId="0">
      <selection activeCell="D5" sqref="D5:D25"/>
    </sheetView>
  </sheetViews>
  <sheetFormatPr baseColWidth="10" defaultColWidth="8.83203125" defaultRowHeight="16" x14ac:dyDescent="0.2"/>
  <cols>
    <col min="2" max="2" width="18" customWidth="1"/>
    <col min="3" max="3" width="15.33203125" customWidth="1"/>
    <col min="4" max="4" width="18.5" customWidth="1"/>
    <col min="5" max="5" width="16.6640625" bestFit="1" customWidth="1"/>
    <col min="6" max="6" width="17.33203125" customWidth="1"/>
    <col min="7" max="7" width="20.5" bestFit="1" customWidth="1"/>
    <col min="8" max="8" width="17" customWidth="1"/>
    <col min="9" max="9" width="15.83203125" customWidth="1"/>
  </cols>
  <sheetData>
    <row r="1" spans="1:9" ht="26" x14ac:dyDescent="0.3">
      <c r="A1" s="13" t="s">
        <v>0</v>
      </c>
      <c r="B1" s="13"/>
      <c r="C1" s="13"/>
      <c r="D1" s="13"/>
      <c r="E1" s="13"/>
      <c r="F1" s="13"/>
      <c r="G1" s="13"/>
      <c r="H1" s="13"/>
      <c r="I1" s="13"/>
    </row>
    <row r="2" spans="1:9" ht="19" x14ac:dyDescent="0.25">
      <c r="A2" s="14" t="s">
        <v>1</v>
      </c>
      <c r="B2" s="14"/>
      <c r="C2" s="14"/>
      <c r="D2" s="14"/>
      <c r="E2" s="14"/>
      <c r="F2" s="14"/>
      <c r="G2" s="14"/>
      <c r="H2" s="14"/>
      <c r="I2" s="14"/>
    </row>
    <row r="4" spans="1:9" ht="26" x14ac:dyDescent="0.2">
      <c r="A4" s="15" t="s">
        <v>68</v>
      </c>
      <c r="B4" s="15"/>
      <c r="C4" s="15"/>
      <c r="D4" s="15"/>
      <c r="E4" s="15"/>
      <c r="F4" s="15"/>
      <c r="G4" s="15"/>
      <c r="H4" s="15"/>
      <c r="I4" s="15"/>
    </row>
    <row r="5" spans="1:9" s="2" customFormat="1" x14ac:dyDescent="0.2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</row>
    <row r="6" spans="1:9" x14ac:dyDescent="0.2">
      <c r="A6" s="8">
        <v>4</v>
      </c>
      <c r="B6" s="8" t="s">
        <v>22</v>
      </c>
      <c r="C6" s="9" t="s">
        <v>23</v>
      </c>
      <c r="D6" s="10" t="s">
        <v>18</v>
      </c>
      <c r="E6" s="10" t="s">
        <v>24</v>
      </c>
      <c r="F6" s="11">
        <f>IF(LEFT(C6,2)="Pl",250000000,200000000)</f>
        <v>200000000</v>
      </c>
      <c r="G6" s="12">
        <f>IF(LEFT(C6,2)="Pl",10,8)</f>
        <v>8</v>
      </c>
      <c r="H6" s="11">
        <f>F6*0.1</f>
        <v>20000000</v>
      </c>
      <c r="I6" s="11">
        <f>F6+H6</f>
        <v>220000000</v>
      </c>
    </row>
    <row r="7" spans="1:9" x14ac:dyDescent="0.2">
      <c r="A7" s="3">
        <v>5</v>
      </c>
      <c r="B7" s="3" t="s">
        <v>25</v>
      </c>
      <c r="C7" s="4" t="s">
        <v>26</v>
      </c>
      <c r="D7" s="5" t="s">
        <v>18</v>
      </c>
      <c r="E7" s="5" t="s">
        <v>27</v>
      </c>
      <c r="F7" s="6">
        <f>IF(LEFT(C7,2)="Pl",250000000,200000000)</f>
        <v>250000000</v>
      </c>
      <c r="G7" s="7">
        <f>IF(LEFT(C7,2)="Pl",10,8)</f>
        <v>10</v>
      </c>
      <c r="H7" s="6">
        <f>F7*0.1</f>
        <v>25000000</v>
      </c>
      <c r="I7" s="6">
        <f>F7+H7</f>
        <v>275000000</v>
      </c>
    </row>
    <row r="8" spans="1:9" x14ac:dyDescent="0.2">
      <c r="A8" s="8">
        <v>10</v>
      </c>
      <c r="B8" s="8" t="s">
        <v>41</v>
      </c>
      <c r="C8" s="9" t="s">
        <v>42</v>
      </c>
      <c r="D8" s="10" t="s">
        <v>18</v>
      </c>
      <c r="E8" s="10" t="s">
        <v>43</v>
      </c>
      <c r="F8" s="11">
        <f>IF(LEFT(C8,2)="Pl",250000000,200000000)</f>
        <v>200000000</v>
      </c>
      <c r="G8" s="12">
        <f>IF(LEFT(C8,2)="Pl",10,8)</f>
        <v>8</v>
      </c>
      <c r="H8" s="11">
        <f>F8*0.1</f>
        <v>20000000</v>
      </c>
      <c r="I8" s="11">
        <f>F8+H8</f>
        <v>220000000</v>
      </c>
    </row>
    <row r="9" spans="1:9" x14ac:dyDescent="0.2">
      <c r="A9" s="3">
        <v>13</v>
      </c>
      <c r="B9" s="3" t="s">
        <v>48</v>
      </c>
      <c r="C9" s="4" t="s">
        <v>49</v>
      </c>
      <c r="D9" s="5" t="s">
        <v>18</v>
      </c>
      <c r="E9" s="5" t="s">
        <v>50</v>
      </c>
      <c r="F9" s="6">
        <f>IF(LEFT(C9,2)="Pl",250000000,200000000)</f>
        <v>250000000</v>
      </c>
      <c r="G9" s="7">
        <f>IF(LEFT(C9,2)="Pl",10,8)</f>
        <v>10</v>
      </c>
      <c r="H9" s="6">
        <f>F9*0.1</f>
        <v>25000000</v>
      </c>
      <c r="I9" s="6">
        <f>F9+H9</f>
        <v>275000000</v>
      </c>
    </row>
    <row r="10" spans="1:9" x14ac:dyDescent="0.2">
      <c r="A10" s="3">
        <v>17</v>
      </c>
      <c r="B10" s="3" t="s">
        <v>59</v>
      </c>
      <c r="C10" s="4" t="s">
        <v>60</v>
      </c>
      <c r="D10" s="5" t="s">
        <v>18</v>
      </c>
      <c r="E10" s="5" t="s">
        <v>55</v>
      </c>
      <c r="F10" s="6">
        <f>IF(LEFT(C10,2)="Pl",250000000,200000000)</f>
        <v>200000000</v>
      </c>
      <c r="G10" s="7">
        <f>IF(LEFT(C10,2)="Pl",10,8)</f>
        <v>8</v>
      </c>
      <c r="H10" s="6">
        <f>F10*0.1</f>
        <v>20000000</v>
      </c>
      <c r="I10" s="6">
        <f>F10+H10</f>
        <v>220000000</v>
      </c>
    </row>
    <row r="11" spans="1:9" x14ac:dyDescent="0.2">
      <c r="A11" s="3">
        <v>19</v>
      </c>
      <c r="B11" s="3" t="s">
        <v>64</v>
      </c>
      <c r="C11" s="4" t="s">
        <v>65</v>
      </c>
      <c r="D11" s="5" t="s">
        <v>18</v>
      </c>
      <c r="E11" s="5" t="s">
        <v>58</v>
      </c>
      <c r="F11" s="6">
        <f>IF(LEFT(C11,2)="Pl",250000000,200000000)</f>
        <v>250000000</v>
      </c>
      <c r="G11" s="7">
        <f>IF(LEFT(C11,2)="Pl",10,8)</f>
        <v>10</v>
      </c>
      <c r="H11" s="6">
        <f>F11*0.1</f>
        <v>25000000</v>
      </c>
      <c r="I11" s="6">
        <f>F11+H11</f>
        <v>275000000</v>
      </c>
    </row>
    <row r="12" spans="1:9" x14ac:dyDescent="0.2">
      <c r="A12" s="3">
        <v>1</v>
      </c>
      <c r="B12" s="3" t="s">
        <v>11</v>
      </c>
      <c r="C12" s="4" t="s">
        <v>12</v>
      </c>
      <c r="D12" s="5" t="s">
        <v>13</v>
      </c>
      <c r="E12" s="5" t="s">
        <v>14</v>
      </c>
      <c r="F12" s="6">
        <f>IF(LEFT(C12,2)="Pl",250000000,200000000)</f>
        <v>250000000</v>
      </c>
      <c r="G12" s="7">
        <f>IF(LEFT(C12,2)="Pl",10,8)</f>
        <v>10</v>
      </c>
      <c r="H12" s="6">
        <f>F12*0.1</f>
        <v>25000000</v>
      </c>
      <c r="I12" s="6">
        <f>F12+H12</f>
        <v>275000000</v>
      </c>
    </row>
    <row r="13" spans="1:9" x14ac:dyDescent="0.2">
      <c r="A13" s="3">
        <v>3</v>
      </c>
      <c r="B13" s="3" t="s">
        <v>19</v>
      </c>
      <c r="C13" s="4" t="s">
        <v>20</v>
      </c>
      <c r="D13" s="5" t="s">
        <v>13</v>
      </c>
      <c r="E13" s="5" t="s">
        <v>21</v>
      </c>
      <c r="F13" s="6">
        <f>IF(LEFT(C13,2)="Pl",250000000,200000000)</f>
        <v>200000000</v>
      </c>
      <c r="G13" s="7">
        <f>IF(LEFT(C13,2)="Pl",10,8)</f>
        <v>8</v>
      </c>
      <c r="H13" s="6">
        <f>F13*0.1</f>
        <v>20000000</v>
      </c>
      <c r="I13" s="6">
        <f>F13+H13</f>
        <v>220000000</v>
      </c>
    </row>
    <row r="14" spans="1:9" x14ac:dyDescent="0.2">
      <c r="A14" s="3">
        <v>7</v>
      </c>
      <c r="B14" s="3" t="s">
        <v>31</v>
      </c>
      <c r="C14" s="4" t="s">
        <v>32</v>
      </c>
      <c r="D14" s="5" t="s">
        <v>13</v>
      </c>
      <c r="E14" s="5" t="s">
        <v>33</v>
      </c>
      <c r="F14" s="6">
        <f>IF(LEFT(C14,2)="Pl",250000000,200000000)</f>
        <v>200000000</v>
      </c>
      <c r="G14" s="7">
        <f>IF(LEFT(C14,2)="Pl",10,8)</f>
        <v>8</v>
      </c>
      <c r="H14" s="6">
        <f>F14*0.1</f>
        <v>20000000</v>
      </c>
      <c r="I14" s="6">
        <f>F14+H14</f>
        <v>220000000</v>
      </c>
    </row>
    <row r="15" spans="1:9" x14ac:dyDescent="0.2">
      <c r="A15" s="8">
        <v>12</v>
      </c>
      <c r="B15" s="8" t="s">
        <v>46</v>
      </c>
      <c r="C15" s="9" t="s">
        <v>47</v>
      </c>
      <c r="D15" s="10" t="s">
        <v>13</v>
      </c>
      <c r="E15" s="10" t="s">
        <v>40</v>
      </c>
      <c r="F15" s="11">
        <f>IF(LEFT(C15,2)="Pl",250000000,200000000)</f>
        <v>250000000</v>
      </c>
      <c r="G15" s="12">
        <f>IF(LEFT(C15,2)="Pl",10,8)</f>
        <v>10</v>
      </c>
      <c r="H15" s="11">
        <f>F15*0.1</f>
        <v>25000000</v>
      </c>
      <c r="I15" s="11">
        <f>F15+H15</f>
        <v>275000000</v>
      </c>
    </row>
    <row r="16" spans="1:9" x14ac:dyDescent="0.2">
      <c r="A16" s="8">
        <v>14</v>
      </c>
      <c r="B16" s="8" t="s">
        <v>51</v>
      </c>
      <c r="C16" s="9" t="s">
        <v>52</v>
      </c>
      <c r="D16" s="10" t="s">
        <v>13</v>
      </c>
      <c r="E16" s="10" t="s">
        <v>14</v>
      </c>
      <c r="F16" s="11">
        <f>IF(LEFT(C16,2)="Pl",250000000,200000000)</f>
        <v>250000000</v>
      </c>
      <c r="G16" s="12">
        <f>IF(LEFT(C16,2)="Pl",10,8)</f>
        <v>10</v>
      </c>
      <c r="H16" s="11">
        <f>F16*0.1</f>
        <v>25000000</v>
      </c>
      <c r="I16" s="11">
        <f>F16+H16</f>
        <v>275000000</v>
      </c>
    </row>
    <row r="17" spans="1:9" x14ac:dyDescent="0.2">
      <c r="A17" s="8">
        <v>16</v>
      </c>
      <c r="B17" s="8" t="s">
        <v>56</v>
      </c>
      <c r="C17" s="9" t="s">
        <v>57</v>
      </c>
      <c r="D17" s="10" t="s">
        <v>13</v>
      </c>
      <c r="E17" s="10" t="s">
        <v>58</v>
      </c>
      <c r="F17" s="11">
        <f>IF(LEFT(C17,2)="Pl",250000000,200000000)</f>
        <v>200000000</v>
      </c>
      <c r="G17" s="12">
        <f>IF(LEFT(C17,2)="Pl",10,8)</f>
        <v>8</v>
      </c>
      <c r="H17" s="11">
        <f>F17*0.1</f>
        <v>20000000</v>
      </c>
      <c r="I17" s="11">
        <f>F17+H17</f>
        <v>220000000</v>
      </c>
    </row>
    <row r="18" spans="1:9" x14ac:dyDescent="0.2">
      <c r="A18" s="8">
        <v>20</v>
      </c>
      <c r="B18" s="8" t="s">
        <v>66</v>
      </c>
      <c r="C18" s="9" t="s">
        <v>67</v>
      </c>
      <c r="D18" s="10" t="s">
        <v>13</v>
      </c>
      <c r="E18" s="10" t="s">
        <v>55</v>
      </c>
      <c r="F18" s="11">
        <f>IF(LEFT(C18,2)="Pl",250000000,200000000)</f>
        <v>250000000</v>
      </c>
      <c r="G18" s="12">
        <f>IF(LEFT(C18,2)="Pl",10,8)</f>
        <v>10</v>
      </c>
      <c r="H18" s="11">
        <f>F18*0.1</f>
        <v>25000000</v>
      </c>
      <c r="I18" s="11">
        <f>F18+H18</f>
        <v>275000000</v>
      </c>
    </row>
    <row r="19" spans="1:9" x14ac:dyDescent="0.2">
      <c r="A19" s="8">
        <v>2</v>
      </c>
      <c r="B19" s="8" t="s">
        <v>15</v>
      </c>
      <c r="C19" s="9" t="s">
        <v>16</v>
      </c>
      <c r="D19" s="10" t="s">
        <v>17</v>
      </c>
      <c r="E19" s="10" t="s">
        <v>18</v>
      </c>
      <c r="F19" s="11">
        <f>IF(LEFT(C19,2)="Pl",250000000,200000000)</f>
        <v>200000000</v>
      </c>
      <c r="G19" s="12">
        <f>IF(LEFT(C19,2)="Pl",10,8)</f>
        <v>8</v>
      </c>
      <c r="H19" s="11">
        <f>F19*0.1</f>
        <v>20000000</v>
      </c>
      <c r="I19" s="11">
        <f>F19+H19</f>
        <v>220000000</v>
      </c>
    </row>
    <row r="20" spans="1:9" x14ac:dyDescent="0.2">
      <c r="A20" s="3">
        <v>9</v>
      </c>
      <c r="B20" s="3" t="s">
        <v>38</v>
      </c>
      <c r="C20" s="4" t="s">
        <v>39</v>
      </c>
      <c r="D20" s="5" t="s">
        <v>17</v>
      </c>
      <c r="E20" s="5" t="s">
        <v>40</v>
      </c>
      <c r="F20" s="6">
        <f>IF(LEFT(C20,2)="Pl",250000000,200000000)</f>
        <v>250000000</v>
      </c>
      <c r="G20" s="7">
        <f>IF(LEFT(C20,2)="Pl",10,8)</f>
        <v>10</v>
      </c>
      <c r="H20" s="6">
        <f>F20*0.1</f>
        <v>25000000</v>
      </c>
      <c r="I20" s="6">
        <f>F20+H20</f>
        <v>275000000</v>
      </c>
    </row>
    <row r="21" spans="1:9" x14ac:dyDescent="0.2">
      <c r="A21" s="3">
        <v>11</v>
      </c>
      <c r="B21" s="3" t="s">
        <v>44</v>
      </c>
      <c r="C21" s="4" t="s">
        <v>45</v>
      </c>
      <c r="D21" s="5" t="s">
        <v>17</v>
      </c>
      <c r="E21" s="5" t="s">
        <v>14</v>
      </c>
      <c r="F21" s="6">
        <f>IF(LEFT(C21,2)="Pl",250000000,200000000)</f>
        <v>250000000</v>
      </c>
      <c r="G21" s="7">
        <f>IF(LEFT(C21,2)="Pl",10,8)</f>
        <v>10</v>
      </c>
      <c r="H21" s="6">
        <f>F21*0.1</f>
        <v>25000000</v>
      </c>
      <c r="I21" s="6">
        <f>F21+H21</f>
        <v>275000000</v>
      </c>
    </row>
    <row r="22" spans="1:9" x14ac:dyDescent="0.2">
      <c r="A22" s="3">
        <v>15</v>
      </c>
      <c r="B22" s="3" t="s">
        <v>53</v>
      </c>
      <c r="C22" s="4" t="s">
        <v>54</v>
      </c>
      <c r="D22" s="5" t="s">
        <v>17</v>
      </c>
      <c r="E22" s="5" t="s">
        <v>55</v>
      </c>
      <c r="F22" s="6">
        <f>IF(LEFT(C22,2)="Pl",250000000,200000000)</f>
        <v>250000000</v>
      </c>
      <c r="G22" s="7">
        <f>IF(LEFT(C22,2)="Pl",10,8)</f>
        <v>10</v>
      </c>
      <c r="H22" s="6">
        <f>F22*0.1</f>
        <v>25000000</v>
      </c>
      <c r="I22" s="6">
        <f>F22+H22</f>
        <v>275000000</v>
      </c>
    </row>
    <row r="23" spans="1:9" x14ac:dyDescent="0.2">
      <c r="A23" s="8">
        <v>18</v>
      </c>
      <c r="B23" s="8" t="s">
        <v>61</v>
      </c>
      <c r="C23" s="9" t="s">
        <v>62</v>
      </c>
      <c r="D23" s="10" t="s">
        <v>17</v>
      </c>
      <c r="E23" s="10" t="s">
        <v>63</v>
      </c>
      <c r="F23" s="11">
        <f>IF(LEFT(C23,2)="Pl",250000000,200000000)</f>
        <v>200000000</v>
      </c>
      <c r="G23" s="12">
        <f>IF(LEFT(C23,2)="Pl",10,8)</f>
        <v>8</v>
      </c>
      <c r="H23" s="11">
        <f>F23*0.1</f>
        <v>20000000</v>
      </c>
      <c r="I23" s="11">
        <f>F23+H23</f>
        <v>220000000</v>
      </c>
    </row>
    <row r="24" spans="1:9" x14ac:dyDescent="0.2">
      <c r="A24" s="8">
        <v>6</v>
      </c>
      <c r="B24" s="8" t="s">
        <v>28</v>
      </c>
      <c r="C24" s="9" t="s">
        <v>29</v>
      </c>
      <c r="D24" s="10" t="s">
        <v>14</v>
      </c>
      <c r="E24" s="10" t="s">
        <v>30</v>
      </c>
      <c r="F24" s="11">
        <f>IF(LEFT(C24,2)="Pl",250000000,200000000)</f>
        <v>200000000</v>
      </c>
      <c r="G24" s="12">
        <f>IF(LEFT(C24,2)="Pl",10,8)</f>
        <v>8</v>
      </c>
      <c r="H24" s="11">
        <f>F24*0.1</f>
        <v>20000000</v>
      </c>
      <c r="I24" s="11">
        <f>F24+H24</f>
        <v>220000000</v>
      </c>
    </row>
    <row r="25" spans="1:9" x14ac:dyDescent="0.2">
      <c r="A25" s="8">
        <v>8</v>
      </c>
      <c r="B25" s="8" t="s">
        <v>34</v>
      </c>
      <c r="C25" s="9" t="s">
        <v>35</v>
      </c>
      <c r="D25" s="10" t="s">
        <v>36</v>
      </c>
      <c r="E25" s="10" t="s">
        <v>37</v>
      </c>
      <c r="F25" s="11">
        <f>IF(LEFT(C25,2)="Pl",250000000,200000000)</f>
        <v>250000000</v>
      </c>
      <c r="G25" s="12">
        <f>IF(LEFT(C25,2)="Pl",10,8)</f>
        <v>10</v>
      </c>
      <c r="H25" s="11">
        <f>F25*0.1</f>
        <v>25000000</v>
      </c>
      <c r="I25" s="11">
        <f>F25+H25</f>
        <v>275000000</v>
      </c>
    </row>
  </sheetData>
  <sortState xmlns:xlrd2="http://schemas.microsoft.com/office/spreadsheetml/2017/richdata2" ref="A6:I25">
    <sortCondition ref="D6:D25" customList="Amerika Serikat,England,Kanada,Swedia,Kuba"/>
  </sortState>
  <mergeCells count="3">
    <mergeCell ref="A1:I1"/>
    <mergeCell ref="A2:I2"/>
    <mergeCell ref="A4: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B8EFD-94E0-FC48-9499-344BEFB207A3}">
  <dimension ref="A1:I25"/>
  <sheetViews>
    <sheetView zoomScale="150" workbookViewId="0">
      <selection activeCell="F13" sqref="F13"/>
    </sheetView>
  </sheetViews>
  <sheetFormatPr baseColWidth="10" defaultColWidth="8.83203125" defaultRowHeight="16" x14ac:dyDescent="0.2"/>
  <cols>
    <col min="2" max="2" width="18" customWidth="1"/>
    <col min="3" max="3" width="15.33203125" customWidth="1"/>
    <col min="4" max="4" width="18.5" customWidth="1"/>
    <col min="5" max="5" width="16.6640625" bestFit="1" customWidth="1"/>
    <col min="6" max="6" width="17.33203125" customWidth="1"/>
    <col min="7" max="7" width="20.5" bestFit="1" customWidth="1"/>
    <col min="8" max="8" width="17" customWidth="1"/>
    <col min="9" max="9" width="15.83203125" customWidth="1"/>
  </cols>
  <sheetData>
    <row r="1" spans="1:9" ht="26" x14ac:dyDescent="0.3">
      <c r="A1" s="13" t="s">
        <v>0</v>
      </c>
      <c r="B1" s="13"/>
      <c r="C1" s="13"/>
      <c r="D1" s="13"/>
      <c r="E1" s="13"/>
      <c r="F1" s="13"/>
      <c r="G1" s="13"/>
      <c r="H1" s="13"/>
      <c r="I1" s="13"/>
    </row>
    <row r="2" spans="1:9" ht="19" x14ac:dyDescent="0.25">
      <c r="A2" s="14" t="s">
        <v>1</v>
      </c>
      <c r="B2" s="14"/>
      <c r="C2" s="14"/>
      <c r="D2" s="14"/>
      <c r="E2" s="14"/>
      <c r="F2" s="14"/>
      <c r="G2" s="14"/>
      <c r="H2" s="14"/>
      <c r="I2" s="14"/>
    </row>
    <row r="4" spans="1:9" ht="26" x14ac:dyDescent="0.2">
      <c r="A4" s="15" t="s">
        <v>69</v>
      </c>
      <c r="B4" s="15"/>
      <c r="C4" s="15"/>
      <c r="D4" s="15"/>
      <c r="E4" s="15"/>
      <c r="F4" s="15"/>
      <c r="G4" s="15"/>
      <c r="H4" s="15"/>
      <c r="I4" s="15"/>
    </row>
    <row r="5" spans="1:9" s="2" customFormat="1" x14ac:dyDescent="0.2">
      <c r="A5" s="1" t="s">
        <v>2</v>
      </c>
      <c r="B5" s="1" t="s">
        <v>3</v>
      </c>
      <c r="C5" s="1" t="s">
        <v>4</v>
      </c>
      <c r="D5" s="17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7" t="s">
        <v>10</v>
      </c>
    </row>
    <row r="6" spans="1:9" x14ac:dyDescent="0.2">
      <c r="A6" s="3">
        <v>5</v>
      </c>
      <c r="B6" s="3" t="s">
        <v>25</v>
      </c>
      <c r="C6" s="4" t="s">
        <v>26</v>
      </c>
      <c r="D6" s="5" t="s">
        <v>18</v>
      </c>
      <c r="E6" s="5" t="s">
        <v>27</v>
      </c>
      <c r="F6" s="6">
        <f>IF(LEFT(C6,2)="Pl",250000000,200000000)</f>
        <v>250000000</v>
      </c>
      <c r="G6" s="7">
        <f>IF(LEFT(C6,2)="Pl",10,8)</f>
        <v>10</v>
      </c>
      <c r="H6" s="6">
        <f>F6*0.1</f>
        <v>25000000</v>
      </c>
      <c r="I6" s="6">
        <f>F6+H6</f>
        <v>275000000</v>
      </c>
    </row>
    <row r="7" spans="1:9" x14ac:dyDescent="0.2">
      <c r="A7" s="3">
        <v>13</v>
      </c>
      <c r="B7" s="3" t="s">
        <v>48</v>
      </c>
      <c r="C7" s="4" t="s">
        <v>49</v>
      </c>
      <c r="D7" s="5" t="s">
        <v>18</v>
      </c>
      <c r="E7" s="5" t="s">
        <v>50</v>
      </c>
      <c r="F7" s="6">
        <f>IF(LEFT(C7,2)="Pl",250000000,200000000)</f>
        <v>250000000</v>
      </c>
      <c r="G7" s="7">
        <f>IF(LEFT(C7,2)="Pl",10,8)</f>
        <v>10</v>
      </c>
      <c r="H7" s="6">
        <f>F7*0.1</f>
        <v>25000000</v>
      </c>
      <c r="I7" s="6">
        <f>F7+H7</f>
        <v>275000000</v>
      </c>
    </row>
    <row r="8" spans="1:9" x14ac:dyDescent="0.2">
      <c r="A8" s="3">
        <v>19</v>
      </c>
      <c r="B8" s="3" t="s">
        <v>64</v>
      </c>
      <c r="C8" s="4" t="s">
        <v>65</v>
      </c>
      <c r="D8" s="5" t="s">
        <v>18</v>
      </c>
      <c r="E8" s="5" t="s">
        <v>58</v>
      </c>
      <c r="F8" s="6">
        <f>IF(LEFT(C8,2)="Pl",250000000,200000000)</f>
        <v>250000000</v>
      </c>
      <c r="G8" s="7">
        <f>IF(LEFT(C8,2)="Pl",10,8)</f>
        <v>10</v>
      </c>
      <c r="H8" s="6">
        <f>F8*0.1</f>
        <v>25000000</v>
      </c>
      <c r="I8" s="6">
        <f>F8+H8</f>
        <v>275000000</v>
      </c>
    </row>
    <row r="9" spans="1:9" x14ac:dyDescent="0.2">
      <c r="A9" s="8">
        <v>4</v>
      </c>
      <c r="B9" s="8" t="s">
        <v>22</v>
      </c>
      <c r="C9" s="9" t="s">
        <v>23</v>
      </c>
      <c r="D9" s="10" t="s">
        <v>18</v>
      </c>
      <c r="E9" s="10" t="s">
        <v>24</v>
      </c>
      <c r="F9" s="11">
        <f>IF(LEFT(C9,2)="Pl",250000000,200000000)</f>
        <v>200000000</v>
      </c>
      <c r="G9" s="12">
        <f>IF(LEFT(C9,2)="Pl",10,8)</f>
        <v>8</v>
      </c>
      <c r="H9" s="11">
        <f>F9*0.1</f>
        <v>20000000</v>
      </c>
      <c r="I9" s="11">
        <f>F9+H9</f>
        <v>220000000</v>
      </c>
    </row>
    <row r="10" spans="1:9" x14ac:dyDescent="0.2">
      <c r="A10" s="8">
        <v>10</v>
      </c>
      <c r="B10" s="8" t="s">
        <v>41</v>
      </c>
      <c r="C10" s="9" t="s">
        <v>42</v>
      </c>
      <c r="D10" s="10" t="s">
        <v>18</v>
      </c>
      <c r="E10" s="10" t="s">
        <v>43</v>
      </c>
      <c r="F10" s="11">
        <f>IF(LEFT(C10,2)="Pl",250000000,200000000)</f>
        <v>200000000</v>
      </c>
      <c r="G10" s="12">
        <f>IF(LEFT(C10,2)="Pl",10,8)</f>
        <v>8</v>
      </c>
      <c r="H10" s="11">
        <f>F10*0.1</f>
        <v>20000000</v>
      </c>
      <c r="I10" s="11">
        <f>F10+H10</f>
        <v>220000000</v>
      </c>
    </row>
    <row r="11" spans="1:9" x14ac:dyDescent="0.2">
      <c r="A11" s="3">
        <v>17</v>
      </c>
      <c r="B11" s="3" t="s">
        <v>59</v>
      </c>
      <c r="C11" s="4" t="s">
        <v>60</v>
      </c>
      <c r="D11" s="5" t="s">
        <v>18</v>
      </c>
      <c r="E11" s="5" t="s">
        <v>55</v>
      </c>
      <c r="F11" s="6">
        <f>IF(LEFT(C11,2)="Pl",250000000,200000000)</f>
        <v>200000000</v>
      </c>
      <c r="G11" s="7">
        <f>IF(LEFT(C11,2)="Pl",10,8)</f>
        <v>8</v>
      </c>
      <c r="H11" s="6">
        <f>F11*0.1</f>
        <v>20000000</v>
      </c>
      <c r="I11" s="6">
        <f>F11+H11</f>
        <v>220000000</v>
      </c>
    </row>
    <row r="12" spans="1:9" x14ac:dyDescent="0.2">
      <c r="A12" s="3">
        <v>1</v>
      </c>
      <c r="B12" s="3" t="s">
        <v>11</v>
      </c>
      <c r="C12" s="4" t="s">
        <v>12</v>
      </c>
      <c r="D12" s="5" t="s">
        <v>13</v>
      </c>
      <c r="E12" s="5" t="s">
        <v>14</v>
      </c>
      <c r="F12" s="6">
        <f>IF(LEFT(C12,2)="Pl",250000000,200000000)</f>
        <v>250000000</v>
      </c>
      <c r="G12" s="7">
        <f>IF(LEFT(C12,2)="Pl",10,8)</f>
        <v>10</v>
      </c>
      <c r="H12" s="6">
        <f>F12*0.1</f>
        <v>25000000</v>
      </c>
      <c r="I12" s="6">
        <f>F12+H12</f>
        <v>275000000</v>
      </c>
    </row>
    <row r="13" spans="1:9" x14ac:dyDescent="0.2">
      <c r="A13" s="8">
        <v>12</v>
      </c>
      <c r="B13" s="8" t="s">
        <v>46</v>
      </c>
      <c r="C13" s="9" t="s">
        <v>47</v>
      </c>
      <c r="D13" s="10" t="s">
        <v>13</v>
      </c>
      <c r="E13" s="10" t="s">
        <v>40</v>
      </c>
      <c r="F13" s="11">
        <f>IF(LEFT(C13,2)="Pl",250000000,200000000)</f>
        <v>250000000</v>
      </c>
      <c r="G13" s="12">
        <f>IF(LEFT(C13,2)="Pl",10,8)</f>
        <v>10</v>
      </c>
      <c r="H13" s="11">
        <f>F13*0.1</f>
        <v>25000000</v>
      </c>
      <c r="I13" s="11">
        <f>F13+H13</f>
        <v>275000000</v>
      </c>
    </row>
    <row r="14" spans="1:9" x14ac:dyDescent="0.2">
      <c r="A14" s="8">
        <v>14</v>
      </c>
      <c r="B14" s="8" t="s">
        <v>51</v>
      </c>
      <c r="C14" s="9" t="s">
        <v>52</v>
      </c>
      <c r="D14" s="10" t="s">
        <v>13</v>
      </c>
      <c r="E14" s="10" t="s">
        <v>14</v>
      </c>
      <c r="F14" s="11">
        <f>IF(LEFT(C14,2)="Pl",250000000,200000000)</f>
        <v>250000000</v>
      </c>
      <c r="G14" s="12">
        <f>IF(LEFT(C14,2)="Pl",10,8)</f>
        <v>10</v>
      </c>
      <c r="H14" s="11">
        <f>F14*0.1</f>
        <v>25000000</v>
      </c>
      <c r="I14" s="11">
        <f>F14+H14</f>
        <v>275000000</v>
      </c>
    </row>
    <row r="15" spans="1:9" x14ac:dyDescent="0.2">
      <c r="A15" s="8">
        <v>20</v>
      </c>
      <c r="B15" s="8" t="s">
        <v>66</v>
      </c>
      <c r="C15" s="9" t="s">
        <v>67</v>
      </c>
      <c r="D15" s="10" t="s">
        <v>13</v>
      </c>
      <c r="E15" s="10" t="s">
        <v>55</v>
      </c>
      <c r="F15" s="11">
        <f>IF(LEFT(C15,2)="Pl",250000000,200000000)</f>
        <v>250000000</v>
      </c>
      <c r="G15" s="12">
        <f>IF(LEFT(C15,2)="Pl",10,8)</f>
        <v>10</v>
      </c>
      <c r="H15" s="11">
        <f>F15*0.1</f>
        <v>25000000</v>
      </c>
      <c r="I15" s="11">
        <f>F15+H15</f>
        <v>275000000</v>
      </c>
    </row>
    <row r="16" spans="1:9" x14ac:dyDescent="0.2">
      <c r="A16" s="3">
        <v>3</v>
      </c>
      <c r="B16" s="3" t="s">
        <v>19</v>
      </c>
      <c r="C16" s="4" t="s">
        <v>20</v>
      </c>
      <c r="D16" s="5" t="s">
        <v>13</v>
      </c>
      <c r="E16" s="5" t="s">
        <v>21</v>
      </c>
      <c r="F16" s="6">
        <f>IF(LEFT(C16,2)="Pl",250000000,200000000)</f>
        <v>200000000</v>
      </c>
      <c r="G16" s="7">
        <f>IF(LEFT(C16,2)="Pl",10,8)</f>
        <v>8</v>
      </c>
      <c r="H16" s="6">
        <f>F16*0.1</f>
        <v>20000000</v>
      </c>
      <c r="I16" s="6">
        <f>F16+H16</f>
        <v>220000000</v>
      </c>
    </row>
    <row r="17" spans="1:9" x14ac:dyDescent="0.2">
      <c r="A17" s="3">
        <v>7</v>
      </c>
      <c r="B17" s="3" t="s">
        <v>31</v>
      </c>
      <c r="C17" s="4" t="s">
        <v>32</v>
      </c>
      <c r="D17" s="5" t="s">
        <v>13</v>
      </c>
      <c r="E17" s="5" t="s">
        <v>33</v>
      </c>
      <c r="F17" s="6">
        <f>IF(LEFT(C17,2)="Pl",250000000,200000000)</f>
        <v>200000000</v>
      </c>
      <c r="G17" s="7">
        <f>IF(LEFT(C17,2)="Pl",10,8)</f>
        <v>8</v>
      </c>
      <c r="H17" s="6">
        <f>F17*0.1</f>
        <v>20000000</v>
      </c>
      <c r="I17" s="6">
        <f>F17+H17</f>
        <v>220000000</v>
      </c>
    </row>
    <row r="18" spans="1:9" x14ac:dyDescent="0.2">
      <c r="A18" s="8">
        <v>16</v>
      </c>
      <c r="B18" s="8" t="s">
        <v>56</v>
      </c>
      <c r="C18" s="9" t="s">
        <v>57</v>
      </c>
      <c r="D18" s="10" t="s">
        <v>13</v>
      </c>
      <c r="E18" s="10" t="s">
        <v>58</v>
      </c>
      <c r="F18" s="11">
        <f>IF(LEFT(C18,2)="Pl",250000000,200000000)</f>
        <v>200000000</v>
      </c>
      <c r="G18" s="12">
        <f>IF(LEFT(C18,2)="Pl",10,8)</f>
        <v>8</v>
      </c>
      <c r="H18" s="11">
        <f>F18*0.1</f>
        <v>20000000</v>
      </c>
      <c r="I18" s="11">
        <f>F18+H18</f>
        <v>220000000</v>
      </c>
    </row>
    <row r="19" spans="1:9" x14ac:dyDescent="0.2">
      <c r="A19" s="3">
        <v>9</v>
      </c>
      <c r="B19" s="3" t="s">
        <v>38</v>
      </c>
      <c r="C19" s="4" t="s">
        <v>39</v>
      </c>
      <c r="D19" s="5" t="s">
        <v>17</v>
      </c>
      <c r="E19" s="5" t="s">
        <v>40</v>
      </c>
      <c r="F19" s="6">
        <f>IF(LEFT(C19,2)="Pl",250000000,200000000)</f>
        <v>250000000</v>
      </c>
      <c r="G19" s="7">
        <f>IF(LEFT(C19,2)="Pl",10,8)</f>
        <v>10</v>
      </c>
      <c r="H19" s="6">
        <f>F19*0.1</f>
        <v>25000000</v>
      </c>
      <c r="I19" s="6">
        <f>F19+H19</f>
        <v>275000000</v>
      </c>
    </row>
    <row r="20" spans="1:9" x14ac:dyDescent="0.2">
      <c r="A20" s="3">
        <v>11</v>
      </c>
      <c r="B20" s="3" t="s">
        <v>44</v>
      </c>
      <c r="C20" s="4" t="s">
        <v>45</v>
      </c>
      <c r="D20" s="5" t="s">
        <v>17</v>
      </c>
      <c r="E20" s="5" t="s">
        <v>14</v>
      </c>
      <c r="F20" s="6">
        <f>IF(LEFT(C20,2)="Pl",250000000,200000000)</f>
        <v>250000000</v>
      </c>
      <c r="G20" s="7">
        <f>IF(LEFT(C20,2)="Pl",10,8)</f>
        <v>10</v>
      </c>
      <c r="H20" s="6">
        <f>F20*0.1</f>
        <v>25000000</v>
      </c>
      <c r="I20" s="6">
        <f>F20+H20</f>
        <v>275000000</v>
      </c>
    </row>
    <row r="21" spans="1:9" x14ac:dyDescent="0.2">
      <c r="A21" s="3">
        <v>15</v>
      </c>
      <c r="B21" s="3" t="s">
        <v>53</v>
      </c>
      <c r="C21" s="4" t="s">
        <v>54</v>
      </c>
      <c r="D21" s="5" t="s">
        <v>17</v>
      </c>
      <c r="E21" s="5" t="s">
        <v>55</v>
      </c>
      <c r="F21" s="6">
        <f>IF(LEFT(C21,2)="Pl",250000000,200000000)</f>
        <v>250000000</v>
      </c>
      <c r="G21" s="7">
        <f>IF(LEFT(C21,2)="Pl",10,8)</f>
        <v>10</v>
      </c>
      <c r="H21" s="6">
        <f>F21*0.1</f>
        <v>25000000</v>
      </c>
      <c r="I21" s="6">
        <f>F21+H21</f>
        <v>275000000</v>
      </c>
    </row>
    <row r="22" spans="1:9" x14ac:dyDescent="0.2">
      <c r="A22" s="8">
        <v>2</v>
      </c>
      <c r="B22" s="8" t="s">
        <v>15</v>
      </c>
      <c r="C22" s="9" t="s">
        <v>16</v>
      </c>
      <c r="D22" s="10" t="s">
        <v>17</v>
      </c>
      <c r="E22" s="10" t="s">
        <v>18</v>
      </c>
      <c r="F22" s="11">
        <f>IF(LEFT(C22,2)="Pl",250000000,200000000)</f>
        <v>200000000</v>
      </c>
      <c r="G22" s="12">
        <f>IF(LEFT(C22,2)="Pl",10,8)</f>
        <v>8</v>
      </c>
      <c r="H22" s="11">
        <f>F22*0.1</f>
        <v>20000000</v>
      </c>
      <c r="I22" s="11">
        <f>F22+H22</f>
        <v>220000000</v>
      </c>
    </row>
    <row r="23" spans="1:9" x14ac:dyDescent="0.2">
      <c r="A23" s="8">
        <v>18</v>
      </c>
      <c r="B23" s="8" t="s">
        <v>61</v>
      </c>
      <c r="C23" s="9" t="s">
        <v>62</v>
      </c>
      <c r="D23" s="10" t="s">
        <v>17</v>
      </c>
      <c r="E23" s="10" t="s">
        <v>63</v>
      </c>
      <c r="F23" s="11">
        <f>IF(LEFT(C23,2)="Pl",250000000,200000000)</f>
        <v>200000000</v>
      </c>
      <c r="G23" s="12">
        <f>IF(LEFT(C23,2)="Pl",10,8)</f>
        <v>8</v>
      </c>
      <c r="H23" s="11">
        <f>F23*0.1</f>
        <v>20000000</v>
      </c>
      <c r="I23" s="11">
        <f>F23+H23</f>
        <v>220000000</v>
      </c>
    </row>
    <row r="24" spans="1:9" x14ac:dyDescent="0.2">
      <c r="A24" s="8">
        <v>6</v>
      </c>
      <c r="B24" s="8" t="s">
        <v>28</v>
      </c>
      <c r="C24" s="9" t="s">
        <v>29</v>
      </c>
      <c r="D24" s="10" t="s">
        <v>14</v>
      </c>
      <c r="E24" s="10" t="s">
        <v>30</v>
      </c>
      <c r="F24" s="11">
        <f>IF(LEFT(C24,2)="Pl",250000000,200000000)</f>
        <v>200000000</v>
      </c>
      <c r="G24" s="12">
        <f>IF(LEFT(C24,2)="Pl",10,8)</f>
        <v>8</v>
      </c>
      <c r="H24" s="11">
        <f>F24*0.1</f>
        <v>20000000</v>
      </c>
      <c r="I24" s="11">
        <f>F24+H24</f>
        <v>220000000</v>
      </c>
    </row>
    <row r="25" spans="1:9" x14ac:dyDescent="0.2">
      <c r="A25" s="8">
        <v>8</v>
      </c>
      <c r="B25" s="8" t="s">
        <v>34</v>
      </c>
      <c r="C25" s="9" t="s">
        <v>35</v>
      </c>
      <c r="D25" s="10" t="s">
        <v>36</v>
      </c>
      <c r="E25" s="10" t="s">
        <v>37</v>
      </c>
      <c r="F25" s="11">
        <f>IF(LEFT(C25,2)="Pl",250000000,200000000)</f>
        <v>250000000</v>
      </c>
      <c r="G25" s="12">
        <f>IF(LEFT(C25,2)="Pl",10,8)</f>
        <v>10</v>
      </c>
      <c r="H25" s="11">
        <f>F25*0.1</f>
        <v>25000000</v>
      </c>
      <c r="I25" s="11">
        <f>F25+H25</f>
        <v>275000000</v>
      </c>
    </row>
  </sheetData>
  <sortState xmlns:xlrd2="http://schemas.microsoft.com/office/spreadsheetml/2017/richdata2" ref="A6:I25">
    <sortCondition ref="D6:D25" customList="Amerika Serikat,England,Kanada,Swedia,Kuba"/>
    <sortCondition descending="1" ref="I6:I25"/>
  </sortState>
  <mergeCells count="3">
    <mergeCell ref="A1:I1"/>
    <mergeCell ref="A2:I2"/>
    <mergeCell ref="A4:I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470F-3916-2E4B-B9E0-12AF1775B445}">
  <dimension ref="A1:I25"/>
  <sheetViews>
    <sheetView zoomScale="140" workbookViewId="0">
      <selection activeCell="C5" sqref="C5"/>
    </sheetView>
  </sheetViews>
  <sheetFormatPr baseColWidth="10" defaultColWidth="8.83203125" defaultRowHeight="16" x14ac:dyDescent="0.2"/>
  <cols>
    <col min="2" max="2" width="18" customWidth="1"/>
    <col min="3" max="3" width="15.33203125" customWidth="1"/>
    <col min="4" max="4" width="18.5" customWidth="1"/>
    <col min="5" max="5" width="16.6640625" bestFit="1" customWidth="1"/>
    <col min="6" max="6" width="17.33203125" customWidth="1"/>
    <col min="7" max="7" width="20.5" bestFit="1" customWidth="1"/>
    <col min="8" max="8" width="17" customWidth="1"/>
    <col min="9" max="9" width="15.83203125" customWidth="1"/>
  </cols>
  <sheetData>
    <row r="1" spans="1:9" ht="26" x14ac:dyDescent="0.3">
      <c r="A1" s="13" t="s">
        <v>0</v>
      </c>
      <c r="B1" s="13"/>
      <c r="C1" s="13"/>
      <c r="D1" s="13"/>
      <c r="E1" s="13"/>
      <c r="F1" s="13"/>
      <c r="G1" s="13"/>
      <c r="H1" s="13"/>
      <c r="I1" s="13"/>
    </row>
    <row r="2" spans="1:9" ht="19" x14ac:dyDescent="0.25">
      <c r="A2" s="14" t="s">
        <v>1</v>
      </c>
      <c r="B2" s="14"/>
      <c r="C2" s="14"/>
      <c r="D2" s="14"/>
      <c r="E2" s="14"/>
      <c r="F2" s="14"/>
      <c r="G2" s="14"/>
      <c r="H2" s="14"/>
      <c r="I2" s="14"/>
    </row>
    <row r="4" spans="1:9" ht="26" x14ac:dyDescent="0.2">
      <c r="A4" s="15" t="s">
        <v>70</v>
      </c>
      <c r="B4" s="15"/>
      <c r="C4" s="15"/>
      <c r="D4" s="15"/>
      <c r="E4" s="15"/>
      <c r="F4" s="15"/>
      <c r="G4" s="15"/>
      <c r="H4" s="15"/>
      <c r="I4" s="15"/>
    </row>
    <row r="5" spans="1:9" s="2" customFormat="1" x14ac:dyDescent="0.2">
      <c r="A5" s="1" t="s">
        <v>2</v>
      </c>
      <c r="B5" s="17" t="s">
        <v>3</v>
      </c>
      <c r="C5" s="17" t="s">
        <v>4</v>
      </c>
      <c r="D5" s="1" t="s">
        <v>5</v>
      </c>
      <c r="E5" s="1" t="s">
        <v>6</v>
      </c>
      <c r="F5" s="17" t="s">
        <v>7</v>
      </c>
      <c r="G5" s="1" t="s">
        <v>8</v>
      </c>
      <c r="H5" s="1" t="s">
        <v>9</v>
      </c>
      <c r="I5" s="1" t="s">
        <v>10</v>
      </c>
    </row>
    <row r="6" spans="1:9" x14ac:dyDescent="0.2">
      <c r="A6" s="8">
        <v>20</v>
      </c>
      <c r="B6" s="8" t="s">
        <v>66</v>
      </c>
      <c r="C6" s="9" t="s">
        <v>67</v>
      </c>
      <c r="D6" s="10" t="s">
        <v>13</v>
      </c>
      <c r="E6" s="10" t="s">
        <v>55</v>
      </c>
      <c r="F6" s="11">
        <f>IF(LEFT(C6,2)="Pl",250000000,200000000)</f>
        <v>250000000</v>
      </c>
      <c r="G6" s="12">
        <f>IF(LEFT(C6,2)="Pl",10,8)</f>
        <v>10</v>
      </c>
      <c r="H6" s="11">
        <f>F6*0.1</f>
        <v>25000000</v>
      </c>
      <c r="I6" s="11">
        <f>F6+H6</f>
        <v>275000000</v>
      </c>
    </row>
    <row r="7" spans="1:9" x14ac:dyDescent="0.2">
      <c r="A7" s="3">
        <v>3</v>
      </c>
      <c r="B7" s="3" t="s">
        <v>19</v>
      </c>
      <c r="C7" s="4" t="s">
        <v>20</v>
      </c>
      <c r="D7" s="5" t="s">
        <v>13</v>
      </c>
      <c r="E7" s="5" t="s">
        <v>21</v>
      </c>
      <c r="F7" s="6">
        <f>IF(LEFT(C7,2)="Pl",250000000,200000000)</f>
        <v>200000000</v>
      </c>
      <c r="G7" s="7">
        <f>IF(LEFT(C7,2)="Pl",10,8)</f>
        <v>8</v>
      </c>
      <c r="H7" s="6">
        <f>F7*0.1</f>
        <v>20000000</v>
      </c>
      <c r="I7" s="6">
        <f>F7+H7</f>
        <v>220000000</v>
      </c>
    </row>
    <row r="8" spans="1:9" x14ac:dyDescent="0.2">
      <c r="A8" s="3">
        <v>13</v>
      </c>
      <c r="B8" s="3" t="s">
        <v>48</v>
      </c>
      <c r="C8" s="4" t="s">
        <v>49</v>
      </c>
      <c r="D8" s="5" t="s">
        <v>18</v>
      </c>
      <c r="E8" s="5" t="s">
        <v>50</v>
      </c>
      <c r="F8" s="6">
        <f>IF(LEFT(C8,2)="Pl",250000000,200000000)</f>
        <v>250000000</v>
      </c>
      <c r="G8" s="7">
        <f>IF(LEFT(C8,2)="Pl",10,8)</f>
        <v>10</v>
      </c>
      <c r="H8" s="6">
        <f>F8*0.1</f>
        <v>25000000</v>
      </c>
      <c r="I8" s="6">
        <f>F8+H8</f>
        <v>275000000</v>
      </c>
    </row>
    <row r="9" spans="1:9" x14ac:dyDescent="0.2">
      <c r="A9" s="8">
        <v>2</v>
      </c>
      <c r="B9" s="8" t="s">
        <v>15</v>
      </c>
      <c r="C9" s="9" t="s">
        <v>16</v>
      </c>
      <c r="D9" s="10" t="s">
        <v>17</v>
      </c>
      <c r="E9" s="10" t="s">
        <v>18</v>
      </c>
      <c r="F9" s="11">
        <f>IF(LEFT(C9,2)="Pl",250000000,200000000)</f>
        <v>200000000</v>
      </c>
      <c r="G9" s="12">
        <f>IF(LEFT(C9,2)="Pl",10,8)</f>
        <v>8</v>
      </c>
      <c r="H9" s="11">
        <f>F9*0.1</f>
        <v>20000000</v>
      </c>
      <c r="I9" s="11">
        <f>F9+H9</f>
        <v>220000000</v>
      </c>
    </row>
    <row r="10" spans="1:9" x14ac:dyDescent="0.2">
      <c r="A10" s="8">
        <v>8</v>
      </c>
      <c r="B10" s="8" t="s">
        <v>34</v>
      </c>
      <c r="C10" s="9" t="s">
        <v>35</v>
      </c>
      <c r="D10" s="10" t="s">
        <v>36</v>
      </c>
      <c r="E10" s="10" t="s">
        <v>37</v>
      </c>
      <c r="F10" s="11">
        <f>IF(LEFT(C10,2)="Pl",250000000,200000000)</f>
        <v>250000000</v>
      </c>
      <c r="G10" s="12">
        <f>IF(LEFT(C10,2)="Pl",10,8)</f>
        <v>10</v>
      </c>
      <c r="H10" s="11">
        <f>F10*0.1</f>
        <v>25000000</v>
      </c>
      <c r="I10" s="11">
        <f>F10+H10</f>
        <v>275000000</v>
      </c>
    </row>
    <row r="11" spans="1:9" x14ac:dyDescent="0.2">
      <c r="A11" s="8">
        <v>18</v>
      </c>
      <c r="B11" s="8" t="s">
        <v>61</v>
      </c>
      <c r="C11" s="9" t="s">
        <v>62</v>
      </c>
      <c r="D11" s="10" t="s">
        <v>17</v>
      </c>
      <c r="E11" s="10" t="s">
        <v>63</v>
      </c>
      <c r="F11" s="11">
        <f>IF(LEFT(C11,2)="Pl",250000000,200000000)</f>
        <v>200000000</v>
      </c>
      <c r="G11" s="12">
        <f>IF(LEFT(C11,2)="Pl",10,8)</f>
        <v>8</v>
      </c>
      <c r="H11" s="11">
        <f>F11*0.1</f>
        <v>20000000</v>
      </c>
      <c r="I11" s="11">
        <f>F11+H11</f>
        <v>220000000</v>
      </c>
    </row>
    <row r="12" spans="1:9" x14ac:dyDescent="0.2">
      <c r="A12" s="3">
        <v>15</v>
      </c>
      <c r="B12" s="3" t="s">
        <v>53</v>
      </c>
      <c r="C12" s="4" t="s">
        <v>54</v>
      </c>
      <c r="D12" s="5" t="s">
        <v>17</v>
      </c>
      <c r="E12" s="5" t="s">
        <v>55</v>
      </c>
      <c r="F12" s="6">
        <f>IF(LEFT(C12,2)="Pl",250000000,200000000)</f>
        <v>250000000</v>
      </c>
      <c r="G12" s="7">
        <f>IF(LEFT(C12,2)="Pl",10,8)</f>
        <v>10</v>
      </c>
      <c r="H12" s="6">
        <f>F12*0.1</f>
        <v>25000000</v>
      </c>
      <c r="I12" s="6">
        <f>F12+H12</f>
        <v>275000000</v>
      </c>
    </row>
    <row r="13" spans="1:9" x14ac:dyDescent="0.2">
      <c r="A13" s="3">
        <v>1</v>
      </c>
      <c r="B13" s="3" t="s">
        <v>11</v>
      </c>
      <c r="C13" s="4" t="s">
        <v>12</v>
      </c>
      <c r="D13" s="5" t="s">
        <v>13</v>
      </c>
      <c r="E13" s="5" t="s">
        <v>14</v>
      </c>
      <c r="F13" s="6">
        <f>IF(LEFT(C13,2)="Pl",250000000,200000000)</f>
        <v>250000000</v>
      </c>
      <c r="G13" s="7">
        <f>IF(LEFT(C13,2)="Pl",10,8)</f>
        <v>10</v>
      </c>
      <c r="H13" s="6">
        <f>F13*0.1</f>
        <v>25000000</v>
      </c>
      <c r="I13" s="6">
        <f>F13+H13</f>
        <v>275000000</v>
      </c>
    </row>
    <row r="14" spans="1:9" x14ac:dyDescent="0.2">
      <c r="A14" s="8">
        <v>12</v>
      </c>
      <c r="B14" s="8" t="s">
        <v>46</v>
      </c>
      <c r="C14" s="9" t="s">
        <v>47</v>
      </c>
      <c r="D14" s="10" t="s">
        <v>13</v>
      </c>
      <c r="E14" s="10" t="s">
        <v>40</v>
      </c>
      <c r="F14" s="11">
        <f>IF(LEFT(C14,2)="Pl",250000000,200000000)</f>
        <v>250000000</v>
      </c>
      <c r="G14" s="12">
        <f>IF(LEFT(C14,2)="Pl",10,8)</f>
        <v>10</v>
      </c>
      <c r="H14" s="11">
        <f>F14*0.1</f>
        <v>25000000</v>
      </c>
      <c r="I14" s="11">
        <f>F14+H14</f>
        <v>275000000</v>
      </c>
    </row>
    <row r="15" spans="1:9" x14ac:dyDescent="0.2">
      <c r="A15" s="8">
        <v>10</v>
      </c>
      <c r="B15" s="8" t="s">
        <v>41</v>
      </c>
      <c r="C15" s="9" t="s">
        <v>42</v>
      </c>
      <c r="D15" s="10" t="s">
        <v>18</v>
      </c>
      <c r="E15" s="10" t="s">
        <v>43</v>
      </c>
      <c r="F15" s="11">
        <f>IF(LEFT(C15,2)="Pl",250000000,200000000)</f>
        <v>200000000</v>
      </c>
      <c r="G15" s="12">
        <f>IF(LEFT(C15,2)="Pl",10,8)</f>
        <v>8</v>
      </c>
      <c r="H15" s="11">
        <f>F15*0.1</f>
        <v>20000000</v>
      </c>
      <c r="I15" s="11">
        <f>F15+H15</f>
        <v>220000000</v>
      </c>
    </row>
    <row r="16" spans="1:9" x14ac:dyDescent="0.2">
      <c r="A16" s="8">
        <v>16</v>
      </c>
      <c r="B16" s="8" t="s">
        <v>56</v>
      </c>
      <c r="C16" s="9" t="s">
        <v>57</v>
      </c>
      <c r="D16" s="10" t="s">
        <v>13</v>
      </c>
      <c r="E16" s="10" t="s">
        <v>58</v>
      </c>
      <c r="F16" s="11">
        <f>IF(LEFT(C16,2)="Pl",250000000,200000000)</f>
        <v>200000000</v>
      </c>
      <c r="G16" s="12">
        <f>IF(LEFT(C16,2)="Pl",10,8)</f>
        <v>8</v>
      </c>
      <c r="H16" s="11">
        <f>F16*0.1</f>
        <v>20000000</v>
      </c>
      <c r="I16" s="11">
        <f>F16+H16</f>
        <v>220000000</v>
      </c>
    </row>
    <row r="17" spans="1:9" x14ac:dyDescent="0.2">
      <c r="A17" s="3">
        <v>11</v>
      </c>
      <c r="B17" s="3" t="s">
        <v>44</v>
      </c>
      <c r="C17" s="4" t="s">
        <v>45</v>
      </c>
      <c r="D17" s="5" t="s">
        <v>17</v>
      </c>
      <c r="E17" s="5" t="s">
        <v>14</v>
      </c>
      <c r="F17" s="6">
        <f>IF(LEFT(C17,2)="Pl",250000000,200000000)</f>
        <v>250000000</v>
      </c>
      <c r="G17" s="7">
        <f>IF(LEFT(C17,2)="Pl",10,8)</f>
        <v>10</v>
      </c>
      <c r="H17" s="6">
        <f>F17*0.1</f>
        <v>25000000</v>
      </c>
      <c r="I17" s="6">
        <f>F17+H17</f>
        <v>275000000</v>
      </c>
    </row>
    <row r="18" spans="1:9" x14ac:dyDescent="0.2">
      <c r="A18" s="3">
        <v>17</v>
      </c>
      <c r="B18" s="3" t="s">
        <v>59</v>
      </c>
      <c r="C18" s="4" t="s">
        <v>60</v>
      </c>
      <c r="D18" s="5" t="s">
        <v>18</v>
      </c>
      <c r="E18" s="5" t="s">
        <v>55</v>
      </c>
      <c r="F18" s="6">
        <f>IF(LEFT(C18,2)="Pl",250000000,200000000)</f>
        <v>200000000</v>
      </c>
      <c r="G18" s="7">
        <f>IF(LEFT(C18,2)="Pl",10,8)</f>
        <v>8</v>
      </c>
      <c r="H18" s="6">
        <f>F18*0.1</f>
        <v>20000000</v>
      </c>
      <c r="I18" s="6">
        <f>F18+H18</f>
        <v>220000000</v>
      </c>
    </row>
    <row r="19" spans="1:9" x14ac:dyDescent="0.2">
      <c r="A19" s="8">
        <v>4</v>
      </c>
      <c r="B19" s="8" t="s">
        <v>22</v>
      </c>
      <c r="C19" s="9" t="s">
        <v>23</v>
      </c>
      <c r="D19" s="10" t="s">
        <v>18</v>
      </c>
      <c r="E19" s="10" t="s">
        <v>24</v>
      </c>
      <c r="F19" s="11">
        <f>IF(LEFT(C19,2)="Pl",250000000,200000000)</f>
        <v>200000000</v>
      </c>
      <c r="G19" s="12">
        <f>IF(LEFT(C19,2)="Pl",10,8)</f>
        <v>8</v>
      </c>
      <c r="H19" s="11">
        <f>F19*0.1</f>
        <v>20000000</v>
      </c>
      <c r="I19" s="11">
        <f>F19+H19</f>
        <v>220000000</v>
      </c>
    </row>
    <row r="20" spans="1:9" x14ac:dyDescent="0.2">
      <c r="A20" s="8">
        <v>14</v>
      </c>
      <c r="B20" s="8" t="s">
        <v>51</v>
      </c>
      <c r="C20" s="9" t="s">
        <v>52</v>
      </c>
      <c r="D20" s="10" t="s">
        <v>13</v>
      </c>
      <c r="E20" s="10" t="s">
        <v>14</v>
      </c>
      <c r="F20" s="11">
        <f>IF(LEFT(C20,2)="Pl",250000000,200000000)</f>
        <v>250000000</v>
      </c>
      <c r="G20" s="12">
        <f>IF(LEFT(C20,2)="Pl",10,8)</f>
        <v>10</v>
      </c>
      <c r="H20" s="11">
        <f>F20*0.1</f>
        <v>25000000</v>
      </c>
      <c r="I20" s="11">
        <f>F20+H20</f>
        <v>275000000</v>
      </c>
    </row>
    <row r="21" spans="1:9" x14ac:dyDescent="0.2">
      <c r="A21" s="3">
        <v>19</v>
      </c>
      <c r="B21" s="3" t="s">
        <v>64</v>
      </c>
      <c r="C21" s="4" t="s">
        <v>65</v>
      </c>
      <c r="D21" s="5" t="s">
        <v>18</v>
      </c>
      <c r="E21" s="5" t="s">
        <v>58</v>
      </c>
      <c r="F21" s="6">
        <f>IF(LEFT(C21,2)="Pl",250000000,200000000)</f>
        <v>250000000</v>
      </c>
      <c r="G21" s="7">
        <f>IF(LEFT(C21,2)="Pl",10,8)</f>
        <v>10</v>
      </c>
      <c r="H21" s="6">
        <f>F21*0.1</f>
        <v>25000000</v>
      </c>
      <c r="I21" s="6">
        <f>F21+H21</f>
        <v>275000000</v>
      </c>
    </row>
    <row r="22" spans="1:9" x14ac:dyDescent="0.2">
      <c r="A22" s="3">
        <v>9</v>
      </c>
      <c r="B22" s="3" t="s">
        <v>38</v>
      </c>
      <c r="C22" s="4" t="s">
        <v>39</v>
      </c>
      <c r="D22" s="5" t="s">
        <v>17</v>
      </c>
      <c r="E22" s="5" t="s">
        <v>40</v>
      </c>
      <c r="F22" s="6">
        <f>IF(LEFT(C22,2)="Pl",250000000,200000000)</f>
        <v>250000000</v>
      </c>
      <c r="G22" s="7">
        <f>IF(LEFT(C22,2)="Pl",10,8)</f>
        <v>10</v>
      </c>
      <c r="H22" s="6">
        <f>F22*0.1</f>
        <v>25000000</v>
      </c>
      <c r="I22" s="6">
        <f>F22+H22</f>
        <v>275000000</v>
      </c>
    </row>
    <row r="23" spans="1:9" x14ac:dyDescent="0.2">
      <c r="A23" s="3">
        <v>5</v>
      </c>
      <c r="B23" s="3" t="s">
        <v>25</v>
      </c>
      <c r="C23" s="4" t="s">
        <v>26</v>
      </c>
      <c r="D23" s="5" t="s">
        <v>18</v>
      </c>
      <c r="E23" s="5" t="s">
        <v>27</v>
      </c>
      <c r="F23" s="6">
        <f>IF(LEFT(C23,2)="Pl",250000000,200000000)</f>
        <v>250000000</v>
      </c>
      <c r="G23" s="7">
        <f>IF(LEFT(C23,2)="Pl",10,8)</f>
        <v>10</v>
      </c>
      <c r="H23" s="6">
        <f>F23*0.1</f>
        <v>25000000</v>
      </c>
      <c r="I23" s="6">
        <f>F23+H23</f>
        <v>275000000</v>
      </c>
    </row>
    <row r="24" spans="1:9" x14ac:dyDescent="0.2">
      <c r="A24" s="3">
        <v>7</v>
      </c>
      <c r="B24" s="3" t="s">
        <v>31</v>
      </c>
      <c r="C24" s="4" t="s">
        <v>32</v>
      </c>
      <c r="D24" s="5" t="s">
        <v>13</v>
      </c>
      <c r="E24" s="5" t="s">
        <v>33</v>
      </c>
      <c r="F24" s="6">
        <f>IF(LEFT(C24,2)="Pl",250000000,200000000)</f>
        <v>200000000</v>
      </c>
      <c r="G24" s="7">
        <f>IF(LEFT(C24,2)="Pl",10,8)</f>
        <v>8</v>
      </c>
      <c r="H24" s="6">
        <f>F24*0.1</f>
        <v>20000000</v>
      </c>
      <c r="I24" s="6">
        <f>F24+H24</f>
        <v>220000000</v>
      </c>
    </row>
    <row r="25" spans="1:9" x14ac:dyDescent="0.2">
      <c r="A25" s="8">
        <v>6</v>
      </c>
      <c r="B25" s="8" t="s">
        <v>28</v>
      </c>
      <c r="C25" s="9" t="s">
        <v>29</v>
      </c>
      <c r="D25" s="10" t="s">
        <v>14</v>
      </c>
      <c r="E25" s="10" t="s">
        <v>30</v>
      </c>
      <c r="F25" s="11">
        <f>IF(LEFT(C25,2)="Pl",250000000,200000000)</f>
        <v>200000000</v>
      </c>
      <c r="G25" s="12">
        <f>IF(LEFT(C25,2)="Pl",10,8)</f>
        <v>8</v>
      </c>
      <c r="H25" s="11">
        <f>F25*0.1</f>
        <v>20000000</v>
      </c>
      <c r="I25" s="11">
        <f>F25+H25</f>
        <v>220000000</v>
      </c>
    </row>
  </sheetData>
  <sortState xmlns:xlrd2="http://schemas.microsoft.com/office/spreadsheetml/2017/richdata2" ref="A6:I25">
    <sortCondition ref="B6:B25"/>
    <sortCondition descending="1" ref="F6:F25"/>
    <sortCondition descending="1" ref="C6:C25"/>
  </sortState>
  <mergeCells count="3">
    <mergeCell ref="A1:I1"/>
    <mergeCell ref="A2:I2"/>
    <mergeCell ref="A4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EF7C-3B8E-F346-AF3B-186671CFA02D}">
  <sheetPr filterMode="1"/>
  <dimension ref="A1:I25"/>
  <sheetViews>
    <sheetView zoomScale="133" workbookViewId="0">
      <selection activeCell="C7" sqref="C7:C21"/>
    </sheetView>
  </sheetViews>
  <sheetFormatPr baseColWidth="10" defaultColWidth="8.83203125" defaultRowHeight="16" x14ac:dyDescent="0.2"/>
  <cols>
    <col min="2" max="2" width="18" customWidth="1"/>
    <col min="3" max="3" width="15.33203125" customWidth="1"/>
    <col min="4" max="4" width="18.5" customWidth="1"/>
    <col min="5" max="5" width="16.6640625" bestFit="1" customWidth="1"/>
    <col min="6" max="6" width="17.33203125" customWidth="1"/>
    <col min="7" max="7" width="20.5" bestFit="1" customWidth="1"/>
    <col min="8" max="8" width="17" customWidth="1"/>
    <col min="9" max="9" width="15.83203125" customWidth="1"/>
  </cols>
  <sheetData>
    <row r="1" spans="1:9" ht="26" x14ac:dyDescent="0.3">
      <c r="A1" s="13" t="s">
        <v>0</v>
      </c>
      <c r="B1" s="13"/>
      <c r="C1" s="13"/>
      <c r="D1" s="13"/>
      <c r="E1" s="13"/>
      <c r="F1" s="13"/>
      <c r="G1" s="13"/>
      <c r="H1" s="13"/>
      <c r="I1" s="13"/>
    </row>
    <row r="2" spans="1:9" ht="19" x14ac:dyDescent="0.25">
      <c r="A2" s="14" t="s">
        <v>1</v>
      </c>
      <c r="B2" s="14"/>
      <c r="C2" s="14"/>
      <c r="D2" s="14"/>
      <c r="E2" s="14"/>
      <c r="F2" s="14"/>
      <c r="G2" s="14"/>
      <c r="H2" s="14"/>
      <c r="I2" s="14"/>
    </row>
    <row r="4" spans="1:9" ht="26" x14ac:dyDescent="0.2">
      <c r="A4" s="15" t="s">
        <v>71</v>
      </c>
      <c r="B4" s="15"/>
      <c r="C4" s="15"/>
      <c r="D4" s="15"/>
      <c r="E4" s="15"/>
      <c r="F4" s="15"/>
      <c r="G4" s="15"/>
      <c r="H4" s="15"/>
      <c r="I4" s="15"/>
    </row>
    <row r="5" spans="1:9" s="2" customFormat="1" x14ac:dyDescent="0.2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</row>
    <row r="6" spans="1:9" hidden="1" x14ac:dyDescent="0.2">
      <c r="A6" s="3">
        <v>1</v>
      </c>
      <c r="B6" s="3" t="s">
        <v>11</v>
      </c>
      <c r="C6" s="4" t="s">
        <v>12</v>
      </c>
      <c r="D6" s="5" t="s">
        <v>13</v>
      </c>
      <c r="E6" s="5" t="s">
        <v>14</v>
      </c>
      <c r="F6" s="6">
        <f>IF(LEFT(C6,2)="Pl",250000000,200000000)</f>
        <v>250000000</v>
      </c>
      <c r="G6" s="7">
        <f>IF(LEFT(C6,2)="Pl",10,8)</f>
        <v>10</v>
      </c>
      <c r="H6" s="6">
        <f>F6*0.1</f>
        <v>25000000</v>
      </c>
      <c r="I6" s="6">
        <f>F6+H6</f>
        <v>275000000</v>
      </c>
    </row>
    <row r="7" spans="1:9" x14ac:dyDescent="0.2">
      <c r="A7" s="8">
        <v>2</v>
      </c>
      <c r="B7" s="8" t="s">
        <v>15</v>
      </c>
      <c r="C7" s="9" t="s">
        <v>16</v>
      </c>
      <c r="D7" s="10" t="s">
        <v>17</v>
      </c>
      <c r="E7" s="10" t="s">
        <v>18</v>
      </c>
      <c r="F7" s="11">
        <f t="shared" ref="F7:F25" si="0">IF(LEFT(C7,2)="Pl",250000000,200000000)</f>
        <v>200000000</v>
      </c>
      <c r="G7" s="12">
        <f t="shared" ref="G7:G25" si="1">IF(LEFT(C7,2)="Pl",10,8)</f>
        <v>8</v>
      </c>
      <c r="H7" s="11">
        <f t="shared" ref="H7:H25" si="2">F7*0.1</f>
        <v>20000000</v>
      </c>
      <c r="I7" s="11">
        <f t="shared" ref="I7:I25" si="3">F7+H7</f>
        <v>220000000</v>
      </c>
    </row>
    <row r="8" spans="1:9" hidden="1" x14ac:dyDescent="0.2">
      <c r="A8" s="3">
        <v>3</v>
      </c>
      <c r="B8" s="3" t="s">
        <v>19</v>
      </c>
      <c r="C8" s="4" t="s">
        <v>20</v>
      </c>
      <c r="D8" s="5" t="s">
        <v>13</v>
      </c>
      <c r="E8" s="5" t="s">
        <v>21</v>
      </c>
      <c r="F8" s="6">
        <f t="shared" si="0"/>
        <v>200000000</v>
      </c>
      <c r="G8" s="7">
        <f t="shared" si="1"/>
        <v>8</v>
      </c>
      <c r="H8" s="6">
        <f t="shared" si="2"/>
        <v>20000000</v>
      </c>
      <c r="I8" s="6">
        <f t="shared" si="3"/>
        <v>220000000</v>
      </c>
    </row>
    <row r="9" spans="1:9" x14ac:dyDescent="0.2">
      <c r="A9" s="8">
        <v>4</v>
      </c>
      <c r="B9" s="8" t="s">
        <v>22</v>
      </c>
      <c r="C9" s="9" t="s">
        <v>23</v>
      </c>
      <c r="D9" s="10" t="s">
        <v>18</v>
      </c>
      <c r="E9" s="10" t="s">
        <v>24</v>
      </c>
      <c r="F9" s="11">
        <f t="shared" si="0"/>
        <v>200000000</v>
      </c>
      <c r="G9" s="12">
        <f t="shared" si="1"/>
        <v>8</v>
      </c>
      <c r="H9" s="11">
        <f t="shared" si="2"/>
        <v>20000000</v>
      </c>
      <c r="I9" s="11">
        <f t="shared" si="3"/>
        <v>220000000</v>
      </c>
    </row>
    <row r="10" spans="1:9" hidden="1" x14ac:dyDescent="0.2">
      <c r="A10" s="3">
        <v>5</v>
      </c>
      <c r="B10" s="3" t="s">
        <v>25</v>
      </c>
      <c r="C10" s="4" t="s">
        <v>26</v>
      </c>
      <c r="D10" s="5" t="s">
        <v>18</v>
      </c>
      <c r="E10" s="5" t="s">
        <v>27</v>
      </c>
      <c r="F10" s="6">
        <f t="shared" si="0"/>
        <v>250000000</v>
      </c>
      <c r="G10" s="7">
        <f t="shared" si="1"/>
        <v>10</v>
      </c>
      <c r="H10" s="6">
        <f t="shared" si="2"/>
        <v>25000000</v>
      </c>
      <c r="I10" s="6">
        <f t="shared" si="3"/>
        <v>275000000</v>
      </c>
    </row>
    <row r="11" spans="1:9" hidden="1" x14ac:dyDescent="0.2">
      <c r="A11" s="8">
        <v>6</v>
      </c>
      <c r="B11" s="8" t="s">
        <v>28</v>
      </c>
      <c r="C11" s="9" t="s">
        <v>29</v>
      </c>
      <c r="D11" s="10" t="s">
        <v>14</v>
      </c>
      <c r="E11" s="10" t="s">
        <v>30</v>
      </c>
      <c r="F11" s="11">
        <f t="shared" si="0"/>
        <v>200000000</v>
      </c>
      <c r="G11" s="12">
        <f t="shared" si="1"/>
        <v>8</v>
      </c>
      <c r="H11" s="11">
        <f t="shared" si="2"/>
        <v>20000000</v>
      </c>
      <c r="I11" s="11">
        <f t="shared" si="3"/>
        <v>220000000</v>
      </c>
    </row>
    <row r="12" spans="1:9" hidden="1" x14ac:dyDescent="0.2">
      <c r="A12" s="3">
        <v>7</v>
      </c>
      <c r="B12" s="3" t="s">
        <v>31</v>
      </c>
      <c r="C12" s="4" t="s">
        <v>32</v>
      </c>
      <c r="D12" s="5" t="s">
        <v>13</v>
      </c>
      <c r="E12" s="5" t="s">
        <v>33</v>
      </c>
      <c r="F12" s="6">
        <f t="shared" si="0"/>
        <v>200000000</v>
      </c>
      <c r="G12" s="7">
        <f t="shared" si="1"/>
        <v>8</v>
      </c>
      <c r="H12" s="6">
        <f t="shared" si="2"/>
        <v>20000000</v>
      </c>
      <c r="I12" s="6">
        <f t="shared" si="3"/>
        <v>220000000</v>
      </c>
    </row>
    <row r="13" spans="1:9" hidden="1" x14ac:dyDescent="0.2">
      <c r="A13" s="8">
        <v>8</v>
      </c>
      <c r="B13" s="8" t="s">
        <v>34</v>
      </c>
      <c r="C13" s="9" t="s">
        <v>35</v>
      </c>
      <c r="D13" s="10" t="s">
        <v>36</v>
      </c>
      <c r="E13" s="10" t="s">
        <v>37</v>
      </c>
      <c r="F13" s="11">
        <f t="shared" si="0"/>
        <v>250000000</v>
      </c>
      <c r="G13" s="12">
        <f t="shared" si="1"/>
        <v>10</v>
      </c>
      <c r="H13" s="11">
        <f t="shared" si="2"/>
        <v>25000000</v>
      </c>
      <c r="I13" s="11">
        <f t="shared" si="3"/>
        <v>275000000</v>
      </c>
    </row>
    <row r="14" spans="1:9" hidden="1" x14ac:dyDescent="0.2">
      <c r="A14" s="3">
        <v>9</v>
      </c>
      <c r="B14" s="3" t="s">
        <v>38</v>
      </c>
      <c r="C14" s="4" t="s">
        <v>39</v>
      </c>
      <c r="D14" s="5" t="s">
        <v>17</v>
      </c>
      <c r="E14" s="5" t="s">
        <v>40</v>
      </c>
      <c r="F14" s="6">
        <f t="shared" si="0"/>
        <v>250000000</v>
      </c>
      <c r="G14" s="7">
        <f t="shared" si="1"/>
        <v>10</v>
      </c>
      <c r="H14" s="6">
        <f t="shared" si="2"/>
        <v>25000000</v>
      </c>
      <c r="I14" s="6">
        <f t="shared" si="3"/>
        <v>275000000</v>
      </c>
    </row>
    <row r="15" spans="1:9" hidden="1" x14ac:dyDescent="0.2">
      <c r="A15" s="8">
        <v>10</v>
      </c>
      <c r="B15" s="8" t="s">
        <v>41</v>
      </c>
      <c r="C15" s="9" t="s">
        <v>42</v>
      </c>
      <c r="D15" s="10" t="s">
        <v>18</v>
      </c>
      <c r="E15" s="10" t="s">
        <v>43</v>
      </c>
      <c r="F15" s="11">
        <f t="shared" si="0"/>
        <v>200000000</v>
      </c>
      <c r="G15" s="12">
        <f t="shared" si="1"/>
        <v>8</v>
      </c>
      <c r="H15" s="11">
        <f t="shared" si="2"/>
        <v>20000000</v>
      </c>
      <c r="I15" s="11">
        <f t="shared" si="3"/>
        <v>220000000</v>
      </c>
    </row>
    <row r="16" spans="1:9" hidden="1" x14ac:dyDescent="0.2">
      <c r="A16" s="3">
        <v>11</v>
      </c>
      <c r="B16" s="3" t="s">
        <v>44</v>
      </c>
      <c r="C16" s="4" t="s">
        <v>45</v>
      </c>
      <c r="D16" s="5" t="s">
        <v>17</v>
      </c>
      <c r="E16" s="5" t="s">
        <v>14</v>
      </c>
      <c r="F16" s="6">
        <f t="shared" si="0"/>
        <v>250000000</v>
      </c>
      <c r="G16" s="7">
        <f t="shared" si="1"/>
        <v>10</v>
      </c>
      <c r="H16" s="6">
        <f t="shared" si="2"/>
        <v>25000000</v>
      </c>
      <c r="I16" s="6">
        <f t="shared" si="3"/>
        <v>275000000</v>
      </c>
    </row>
    <row r="17" spans="1:9" hidden="1" x14ac:dyDescent="0.2">
      <c r="A17" s="8">
        <v>12</v>
      </c>
      <c r="B17" s="8" t="s">
        <v>46</v>
      </c>
      <c r="C17" s="9" t="s">
        <v>47</v>
      </c>
      <c r="D17" s="10" t="s">
        <v>13</v>
      </c>
      <c r="E17" s="10" t="s">
        <v>40</v>
      </c>
      <c r="F17" s="11">
        <f t="shared" si="0"/>
        <v>250000000</v>
      </c>
      <c r="G17" s="12">
        <f t="shared" si="1"/>
        <v>10</v>
      </c>
      <c r="H17" s="11">
        <f t="shared" si="2"/>
        <v>25000000</v>
      </c>
      <c r="I17" s="11">
        <f t="shared" si="3"/>
        <v>275000000</v>
      </c>
    </row>
    <row r="18" spans="1:9" hidden="1" x14ac:dyDescent="0.2">
      <c r="A18" s="3">
        <v>13</v>
      </c>
      <c r="B18" s="3" t="s">
        <v>48</v>
      </c>
      <c r="C18" s="4" t="s">
        <v>49</v>
      </c>
      <c r="D18" s="5" t="s">
        <v>18</v>
      </c>
      <c r="E18" s="5" t="s">
        <v>50</v>
      </c>
      <c r="F18" s="6">
        <f t="shared" si="0"/>
        <v>250000000</v>
      </c>
      <c r="G18" s="7">
        <f t="shared" si="1"/>
        <v>10</v>
      </c>
      <c r="H18" s="6">
        <f t="shared" si="2"/>
        <v>25000000</v>
      </c>
      <c r="I18" s="6">
        <f t="shared" si="3"/>
        <v>275000000</v>
      </c>
    </row>
    <row r="19" spans="1:9" hidden="1" x14ac:dyDescent="0.2">
      <c r="A19" s="8">
        <v>14</v>
      </c>
      <c r="B19" s="8" t="s">
        <v>51</v>
      </c>
      <c r="C19" s="9" t="s">
        <v>52</v>
      </c>
      <c r="D19" s="10" t="s">
        <v>13</v>
      </c>
      <c r="E19" s="10" t="s">
        <v>14</v>
      </c>
      <c r="F19" s="11">
        <f t="shared" si="0"/>
        <v>250000000</v>
      </c>
      <c r="G19" s="12">
        <f t="shared" si="1"/>
        <v>10</v>
      </c>
      <c r="H19" s="11">
        <f t="shared" si="2"/>
        <v>25000000</v>
      </c>
      <c r="I19" s="11">
        <f t="shared" si="3"/>
        <v>275000000</v>
      </c>
    </row>
    <row r="20" spans="1:9" hidden="1" x14ac:dyDescent="0.2">
      <c r="A20" s="3">
        <v>15</v>
      </c>
      <c r="B20" s="3" t="s">
        <v>53</v>
      </c>
      <c r="C20" s="4" t="s">
        <v>54</v>
      </c>
      <c r="D20" s="5" t="s">
        <v>17</v>
      </c>
      <c r="E20" s="5" t="s">
        <v>55</v>
      </c>
      <c r="F20" s="6">
        <f t="shared" si="0"/>
        <v>250000000</v>
      </c>
      <c r="G20" s="7">
        <f t="shared" si="1"/>
        <v>10</v>
      </c>
      <c r="H20" s="6">
        <f t="shared" si="2"/>
        <v>25000000</v>
      </c>
      <c r="I20" s="6">
        <f t="shared" si="3"/>
        <v>275000000</v>
      </c>
    </row>
    <row r="21" spans="1:9" x14ac:dyDescent="0.2">
      <c r="A21" s="8">
        <v>16</v>
      </c>
      <c r="B21" s="8" t="s">
        <v>56</v>
      </c>
      <c r="C21" s="9" t="s">
        <v>57</v>
      </c>
      <c r="D21" s="10" t="s">
        <v>13</v>
      </c>
      <c r="E21" s="10" t="s">
        <v>58</v>
      </c>
      <c r="F21" s="11">
        <f t="shared" si="0"/>
        <v>200000000</v>
      </c>
      <c r="G21" s="12">
        <f t="shared" si="1"/>
        <v>8</v>
      </c>
      <c r="H21" s="11">
        <f t="shared" si="2"/>
        <v>20000000</v>
      </c>
      <c r="I21" s="11">
        <f t="shared" si="3"/>
        <v>220000000</v>
      </c>
    </row>
    <row r="22" spans="1:9" hidden="1" x14ac:dyDescent="0.2">
      <c r="A22" s="3">
        <v>17</v>
      </c>
      <c r="B22" s="3" t="s">
        <v>59</v>
      </c>
      <c r="C22" s="4" t="s">
        <v>60</v>
      </c>
      <c r="D22" s="5" t="s">
        <v>18</v>
      </c>
      <c r="E22" s="5" t="s">
        <v>55</v>
      </c>
      <c r="F22" s="6">
        <f t="shared" si="0"/>
        <v>200000000</v>
      </c>
      <c r="G22" s="7">
        <f t="shared" si="1"/>
        <v>8</v>
      </c>
      <c r="H22" s="6">
        <f t="shared" si="2"/>
        <v>20000000</v>
      </c>
      <c r="I22" s="6">
        <f t="shared" si="3"/>
        <v>220000000</v>
      </c>
    </row>
    <row r="23" spans="1:9" hidden="1" x14ac:dyDescent="0.2">
      <c r="A23" s="8">
        <v>18</v>
      </c>
      <c r="B23" s="8" t="s">
        <v>61</v>
      </c>
      <c r="C23" s="9" t="s">
        <v>62</v>
      </c>
      <c r="D23" s="10" t="s">
        <v>17</v>
      </c>
      <c r="E23" s="10" t="s">
        <v>63</v>
      </c>
      <c r="F23" s="11">
        <f t="shared" si="0"/>
        <v>200000000</v>
      </c>
      <c r="G23" s="12">
        <f t="shared" si="1"/>
        <v>8</v>
      </c>
      <c r="H23" s="11">
        <f t="shared" si="2"/>
        <v>20000000</v>
      </c>
      <c r="I23" s="11">
        <f t="shared" si="3"/>
        <v>220000000</v>
      </c>
    </row>
    <row r="24" spans="1:9" hidden="1" x14ac:dyDescent="0.2">
      <c r="A24" s="3">
        <v>19</v>
      </c>
      <c r="B24" s="3" t="s">
        <v>64</v>
      </c>
      <c r="C24" s="4" t="s">
        <v>65</v>
      </c>
      <c r="D24" s="5" t="s">
        <v>18</v>
      </c>
      <c r="E24" s="5" t="s">
        <v>58</v>
      </c>
      <c r="F24" s="6">
        <f t="shared" si="0"/>
        <v>250000000</v>
      </c>
      <c r="G24" s="7">
        <f t="shared" si="1"/>
        <v>10</v>
      </c>
      <c r="H24" s="6">
        <f t="shared" si="2"/>
        <v>25000000</v>
      </c>
      <c r="I24" s="6">
        <f t="shared" si="3"/>
        <v>275000000</v>
      </c>
    </row>
    <row r="25" spans="1:9" hidden="1" x14ac:dyDescent="0.2">
      <c r="A25" s="8">
        <v>20</v>
      </c>
      <c r="B25" s="8" t="s">
        <v>66</v>
      </c>
      <c r="C25" s="9" t="s">
        <v>67</v>
      </c>
      <c r="D25" s="10" t="s">
        <v>13</v>
      </c>
      <c r="E25" s="10" t="s">
        <v>55</v>
      </c>
      <c r="F25" s="11">
        <f t="shared" si="0"/>
        <v>250000000</v>
      </c>
      <c r="G25" s="12">
        <f t="shared" si="1"/>
        <v>10</v>
      </c>
      <c r="H25" s="11">
        <f t="shared" si="2"/>
        <v>25000000</v>
      </c>
      <c r="I25" s="11">
        <f t="shared" si="3"/>
        <v>275000000</v>
      </c>
    </row>
  </sheetData>
  <autoFilter ref="A5:I25" xr:uid="{6145B3B2-46DC-BF4A-9ED8-312E34EF53BF}">
    <filterColumn colId="2">
      <customFilters and="1">
        <customFilter val="G*"/>
        <customFilter val="*0"/>
      </customFilters>
    </filterColumn>
  </autoFilter>
  <mergeCells count="3">
    <mergeCell ref="A1:I1"/>
    <mergeCell ref="A2:I2"/>
    <mergeCell ref="A4:I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1A0D8-50AA-6C47-829F-1D5EA7B3EA47}">
  <sheetPr filterMode="1"/>
  <dimension ref="A1:I25"/>
  <sheetViews>
    <sheetView tabSelected="1" zoomScale="136" workbookViewId="0">
      <selection activeCell="A5" sqref="A5"/>
    </sheetView>
  </sheetViews>
  <sheetFormatPr baseColWidth="10" defaultColWidth="8.83203125" defaultRowHeight="16" x14ac:dyDescent="0.2"/>
  <cols>
    <col min="2" max="2" width="18" customWidth="1"/>
    <col min="3" max="3" width="15.33203125" customWidth="1"/>
    <col min="4" max="4" width="18.5" customWidth="1"/>
    <col min="5" max="5" width="16.6640625" bestFit="1" customWidth="1"/>
    <col min="6" max="6" width="17.33203125" customWidth="1"/>
    <col min="7" max="7" width="20.5" bestFit="1" customWidth="1"/>
    <col min="8" max="8" width="17" customWidth="1"/>
    <col min="9" max="9" width="15.83203125" customWidth="1"/>
  </cols>
  <sheetData>
    <row r="1" spans="1:9" ht="26" x14ac:dyDescent="0.3">
      <c r="A1" s="13" t="s">
        <v>0</v>
      </c>
      <c r="B1" s="13"/>
      <c r="C1" s="13"/>
      <c r="D1" s="13"/>
      <c r="E1" s="13"/>
      <c r="F1" s="13"/>
      <c r="G1" s="13"/>
      <c r="H1" s="13"/>
      <c r="I1" s="13"/>
    </row>
    <row r="2" spans="1:9" ht="19" x14ac:dyDescent="0.25">
      <c r="A2" s="14" t="s">
        <v>1</v>
      </c>
      <c r="B2" s="14"/>
      <c r="C2" s="14"/>
      <c r="D2" s="14"/>
      <c r="E2" s="14"/>
      <c r="F2" s="14"/>
      <c r="G2" s="14"/>
      <c r="H2" s="14"/>
      <c r="I2" s="14"/>
    </row>
    <row r="4" spans="1:9" ht="66" customHeight="1" x14ac:dyDescent="0.2">
      <c r="A4" s="16" t="s">
        <v>72</v>
      </c>
      <c r="B4" s="16"/>
      <c r="C4" s="16"/>
      <c r="D4" s="16"/>
      <c r="E4" s="16"/>
      <c r="F4" s="16"/>
      <c r="G4" s="16"/>
      <c r="H4" s="16"/>
      <c r="I4" s="16"/>
    </row>
    <row r="5" spans="1:9" s="2" customFormat="1" x14ac:dyDescent="0.2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</row>
    <row r="6" spans="1:9" hidden="1" x14ac:dyDescent="0.2">
      <c r="A6" s="3">
        <v>1</v>
      </c>
      <c r="B6" s="3" t="s">
        <v>11</v>
      </c>
      <c r="C6" s="4" t="s">
        <v>12</v>
      </c>
      <c r="D6" s="5" t="s">
        <v>13</v>
      </c>
      <c r="E6" s="5" t="s">
        <v>14</v>
      </c>
      <c r="F6" s="6">
        <f>IF(LEFT(C6,2)="Pl",250000000,200000000)</f>
        <v>250000000</v>
      </c>
      <c r="G6" s="7">
        <f>IF(LEFT(C6,2)="Pl",10,8)</f>
        <v>10</v>
      </c>
      <c r="H6" s="6">
        <f>F6*0.1</f>
        <v>25000000</v>
      </c>
      <c r="I6" s="6">
        <f>F6+H6</f>
        <v>275000000</v>
      </c>
    </row>
    <row r="7" spans="1:9" hidden="1" x14ac:dyDescent="0.2">
      <c r="A7" s="8">
        <v>2</v>
      </c>
      <c r="B7" s="8" t="s">
        <v>15</v>
      </c>
      <c r="C7" s="9" t="s">
        <v>16</v>
      </c>
      <c r="D7" s="10" t="s">
        <v>17</v>
      </c>
      <c r="E7" s="10" t="s">
        <v>18</v>
      </c>
      <c r="F7" s="11">
        <f t="shared" ref="F7:F25" si="0">IF(LEFT(C7,2)="Pl",250000000,200000000)</f>
        <v>200000000</v>
      </c>
      <c r="G7" s="12">
        <f t="shared" ref="G7:G25" si="1">IF(LEFT(C7,2)="Pl",10,8)</f>
        <v>8</v>
      </c>
      <c r="H7" s="11">
        <f t="shared" ref="H7:H25" si="2">F7*0.1</f>
        <v>20000000</v>
      </c>
      <c r="I7" s="11">
        <f t="shared" ref="I7:I25" si="3">F7+H7</f>
        <v>220000000</v>
      </c>
    </row>
    <row r="8" spans="1:9" hidden="1" x14ac:dyDescent="0.2">
      <c r="A8" s="3">
        <v>3</v>
      </c>
      <c r="B8" s="3" t="s">
        <v>19</v>
      </c>
      <c r="C8" s="4" t="s">
        <v>20</v>
      </c>
      <c r="D8" s="5" t="s">
        <v>13</v>
      </c>
      <c r="E8" s="5" t="s">
        <v>21</v>
      </c>
      <c r="F8" s="6">
        <f t="shared" si="0"/>
        <v>200000000</v>
      </c>
      <c r="G8" s="7">
        <f t="shared" si="1"/>
        <v>8</v>
      </c>
      <c r="H8" s="6">
        <f t="shared" si="2"/>
        <v>20000000</v>
      </c>
      <c r="I8" s="6">
        <f t="shared" si="3"/>
        <v>220000000</v>
      </c>
    </row>
    <row r="9" spans="1:9" hidden="1" x14ac:dyDescent="0.2">
      <c r="A9" s="8">
        <v>4</v>
      </c>
      <c r="B9" s="8" t="s">
        <v>22</v>
      </c>
      <c r="C9" s="9" t="s">
        <v>23</v>
      </c>
      <c r="D9" s="10" t="s">
        <v>18</v>
      </c>
      <c r="E9" s="10" t="s">
        <v>24</v>
      </c>
      <c r="F9" s="11">
        <f t="shared" si="0"/>
        <v>200000000</v>
      </c>
      <c r="G9" s="12">
        <f t="shared" si="1"/>
        <v>8</v>
      </c>
      <c r="H9" s="11">
        <f t="shared" si="2"/>
        <v>20000000</v>
      </c>
      <c r="I9" s="11">
        <f t="shared" si="3"/>
        <v>220000000</v>
      </c>
    </row>
    <row r="10" spans="1:9" hidden="1" x14ac:dyDescent="0.2">
      <c r="A10" s="3">
        <v>5</v>
      </c>
      <c r="B10" s="3" t="s">
        <v>25</v>
      </c>
      <c r="C10" s="4" t="s">
        <v>26</v>
      </c>
      <c r="D10" s="5" t="s">
        <v>18</v>
      </c>
      <c r="E10" s="5" t="s">
        <v>27</v>
      </c>
      <c r="F10" s="6">
        <f t="shared" si="0"/>
        <v>250000000</v>
      </c>
      <c r="G10" s="7">
        <f t="shared" si="1"/>
        <v>10</v>
      </c>
      <c r="H10" s="6">
        <f t="shared" si="2"/>
        <v>25000000</v>
      </c>
      <c r="I10" s="6">
        <f t="shared" si="3"/>
        <v>275000000</v>
      </c>
    </row>
    <row r="11" spans="1:9" hidden="1" x14ac:dyDescent="0.2">
      <c r="A11" s="8">
        <v>6</v>
      </c>
      <c r="B11" s="8" t="s">
        <v>28</v>
      </c>
      <c r="C11" s="9" t="s">
        <v>29</v>
      </c>
      <c r="D11" s="10" t="s">
        <v>14</v>
      </c>
      <c r="E11" s="10" t="s">
        <v>30</v>
      </c>
      <c r="F11" s="11">
        <f t="shared" si="0"/>
        <v>200000000</v>
      </c>
      <c r="G11" s="12">
        <f t="shared" si="1"/>
        <v>8</v>
      </c>
      <c r="H11" s="11">
        <f t="shared" si="2"/>
        <v>20000000</v>
      </c>
      <c r="I11" s="11">
        <f t="shared" si="3"/>
        <v>220000000</v>
      </c>
    </row>
    <row r="12" spans="1:9" hidden="1" x14ac:dyDescent="0.2">
      <c r="A12" s="3">
        <v>7</v>
      </c>
      <c r="B12" s="3" t="s">
        <v>31</v>
      </c>
      <c r="C12" s="4" t="s">
        <v>32</v>
      </c>
      <c r="D12" s="5" t="s">
        <v>13</v>
      </c>
      <c r="E12" s="5" t="s">
        <v>33</v>
      </c>
      <c r="F12" s="6">
        <f t="shared" si="0"/>
        <v>200000000</v>
      </c>
      <c r="G12" s="7">
        <f t="shared" si="1"/>
        <v>8</v>
      </c>
      <c r="H12" s="6">
        <f t="shared" si="2"/>
        <v>20000000</v>
      </c>
      <c r="I12" s="6">
        <f t="shared" si="3"/>
        <v>220000000</v>
      </c>
    </row>
    <row r="13" spans="1:9" hidden="1" x14ac:dyDescent="0.2">
      <c r="A13" s="8">
        <v>8</v>
      </c>
      <c r="B13" s="8" t="s">
        <v>34</v>
      </c>
      <c r="C13" s="9" t="s">
        <v>35</v>
      </c>
      <c r="D13" s="10" t="s">
        <v>36</v>
      </c>
      <c r="E13" s="10" t="s">
        <v>37</v>
      </c>
      <c r="F13" s="11">
        <f t="shared" si="0"/>
        <v>250000000</v>
      </c>
      <c r="G13" s="12">
        <f t="shared" si="1"/>
        <v>10</v>
      </c>
      <c r="H13" s="11">
        <f t="shared" si="2"/>
        <v>25000000</v>
      </c>
      <c r="I13" s="11">
        <f t="shared" si="3"/>
        <v>275000000</v>
      </c>
    </row>
    <row r="14" spans="1:9" hidden="1" x14ac:dyDescent="0.2">
      <c r="A14" s="3">
        <v>9</v>
      </c>
      <c r="B14" s="3" t="s">
        <v>38</v>
      </c>
      <c r="C14" s="4" t="s">
        <v>39</v>
      </c>
      <c r="D14" s="5" t="s">
        <v>17</v>
      </c>
      <c r="E14" s="5" t="s">
        <v>40</v>
      </c>
      <c r="F14" s="6">
        <f t="shared" si="0"/>
        <v>250000000</v>
      </c>
      <c r="G14" s="7">
        <f t="shared" si="1"/>
        <v>10</v>
      </c>
      <c r="H14" s="6">
        <f t="shared" si="2"/>
        <v>25000000</v>
      </c>
      <c r="I14" s="6">
        <f t="shared" si="3"/>
        <v>275000000</v>
      </c>
    </row>
    <row r="15" spans="1:9" hidden="1" x14ac:dyDescent="0.2">
      <c r="A15" s="8">
        <v>10</v>
      </c>
      <c r="B15" s="8" t="s">
        <v>41</v>
      </c>
      <c r="C15" s="9" t="s">
        <v>42</v>
      </c>
      <c r="D15" s="10" t="s">
        <v>18</v>
      </c>
      <c r="E15" s="10" t="s">
        <v>43</v>
      </c>
      <c r="F15" s="11">
        <f t="shared" si="0"/>
        <v>200000000</v>
      </c>
      <c r="G15" s="12">
        <f t="shared" si="1"/>
        <v>8</v>
      </c>
      <c r="H15" s="11">
        <f t="shared" si="2"/>
        <v>20000000</v>
      </c>
      <c r="I15" s="11">
        <f t="shared" si="3"/>
        <v>220000000</v>
      </c>
    </row>
    <row r="16" spans="1:9" hidden="1" x14ac:dyDescent="0.2">
      <c r="A16" s="3">
        <v>11</v>
      </c>
      <c r="B16" s="3" t="s">
        <v>44</v>
      </c>
      <c r="C16" s="4" t="s">
        <v>45</v>
      </c>
      <c r="D16" s="5" t="s">
        <v>17</v>
      </c>
      <c r="E16" s="5" t="s">
        <v>14</v>
      </c>
      <c r="F16" s="6">
        <f t="shared" si="0"/>
        <v>250000000</v>
      </c>
      <c r="G16" s="7">
        <f t="shared" si="1"/>
        <v>10</v>
      </c>
      <c r="H16" s="6">
        <f t="shared" si="2"/>
        <v>25000000</v>
      </c>
      <c r="I16" s="6">
        <f t="shared" si="3"/>
        <v>275000000</v>
      </c>
    </row>
    <row r="17" spans="1:9" hidden="1" x14ac:dyDescent="0.2">
      <c r="A17" s="8">
        <v>12</v>
      </c>
      <c r="B17" s="8" t="s">
        <v>46</v>
      </c>
      <c r="C17" s="9" t="s">
        <v>47</v>
      </c>
      <c r="D17" s="10" t="s">
        <v>13</v>
      </c>
      <c r="E17" s="10" t="s">
        <v>40</v>
      </c>
      <c r="F17" s="11">
        <f t="shared" si="0"/>
        <v>250000000</v>
      </c>
      <c r="G17" s="12">
        <f t="shared" si="1"/>
        <v>10</v>
      </c>
      <c r="H17" s="11">
        <f t="shared" si="2"/>
        <v>25000000</v>
      </c>
      <c r="I17" s="11">
        <f t="shared" si="3"/>
        <v>275000000</v>
      </c>
    </row>
    <row r="18" spans="1:9" hidden="1" x14ac:dyDescent="0.2">
      <c r="A18" s="3">
        <v>13</v>
      </c>
      <c r="B18" s="3" t="s">
        <v>48</v>
      </c>
      <c r="C18" s="4" t="s">
        <v>49</v>
      </c>
      <c r="D18" s="5" t="s">
        <v>18</v>
      </c>
      <c r="E18" s="5" t="s">
        <v>50</v>
      </c>
      <c r="F18" s="6">
        <f t="shared" si="0"/>
        <v>250000000</v>
      </c>
      <c r="G18" s="7">
        <f t="shared" si="1"/>
        <v>10</v>
      </c>
      <c r="H18" s="6">
        <f t="shared" si="2"/>
        <v>25000000</v>
      </c>
      <c r="I18" s="6">
        <f t="shared" si="3"/>
        <v>275000000</v>
      </c>
    </row>
    <row r="19" spans="1:9" hidden="1" x14ac:dyDescent="0.2">
      <c r="A19" s="8">
        <v>14</v>
      </c>
      <c r="B19" s="8" t="s">
        <v>51</v>
      </c>
      <c r="C19" s="9" t="s">
        <v>52</v>
      </c>
      <c r="D19" s="10" t="s">
        <v>13</v>
      </c>
      <c r="E19" s="10" t="s">
        <v>14</v>
      </c>
      <c r="F19" s="11">
        <f t="shared" si="0"/>
        <v>250000000</v>
      </c>
      <c r="G19" s="12">
        <f t="shared" si="1"/>
        <v>10</v>
      </c>
      <c r="H19" s="11">
        <f t="shared" si="2"/>
        <v>25000000</v>
      </c>
      <c r="I19" s="11">
        <f t="shared" si="3"/>
        <v>275000000</v>
      </c>
    </row>
    <row r="20" spans="1:9" hidden="1" x14ac:dyDescent="0.2">
      <c r="A20" s="3">
        <v>15</v>
      </c>
      <c r="B20" s="3" t="s">
        <v>53</v>
      </c>
      <c r="C20" s="4" t="s">
        <v>54</v>
      </c>
      <c r="D20" s="5" t="s">
        <v>17</v>
      </c>
      <c r="E20" s="5" t="s">
        <v>55</v>
      </c>
      <c r="F20" s="6">
        <f t="shared" si="0"/>
        <v>250000000</v>
      </c>
      <c r="G20" s="7">
        <f t="shared" si="1"/>
        <v>10</v>
      </c>
      <c r="H20" s="6">
        <f t="shared" si="2"/>
        <v>25000000</v>
      </c>
      <c r="I20" s="6">
        <f t="shared" si="3"/>
        <v>275000000</v>
      </c>
    </row>
    <row r="21" spans="1:9" hidden="1" x14ac:dyDescent="0.2">
      <c r="A21" s="8">
        <v>16</v>
      </c>
      <c r="B21" s="8" t="s">
        <v>56</v>
      </c>
      <c r="C21" s="9" t="s">
        <v>57</v>
      </c>
      <c r="D21" s="10" t="s">
        <v>13</v>
      </c>
      <c r="E21" s="10" t="s">
        <v>58</v>
      </c>
      <c r="F21" s="11">
        <f t="shared" si="0"/>
        <v>200000000</v>
      </c>
      <c r="G21" s="12">
        <f t="shared" si="1"/>
        <v>8</v>
      </c>
      <c r="H21" s="11">
        <f t="shared" si="2"/>
        <v>20000000</v>
      </c>
      <c r="I21" s="11">
        <f t="shared" si="3"/>
        <v>220000000</v>
      </c>
    </row>
    <row r="22" spans="1:9" hidden="1" x14ac:dyDescent="0.2">
      <c r="A22" s="3">
        <v>17</v>
      </c>
      <c r="B22" s="3" t="s">
        <v>59</v>
      </c>
      <c r="C22" s="4" t="s">
        <v>60</v>
      </c>
      <c r="D22" s="5" t="s">
        <v>18</v>
      </c>
      <c r="E22" s="5" t="s">
        <v>55</v>
      </c>
      <c r="F22" s="6">
        <f t="shared" si="0"/>
        <v>200000000</v>
      </c>
      <c r="G22" s="7">
        <f t="shared" si="1"/>
        <v>8</v>
      </c>
      <c r="H22" s="6">
        <f t="shared" si="2"/>
        <v>20000000</v>
      </c>
      <c r="I22" s="6">
        <f t="shared" si="3"/>
        <v>220000000</v>
      </c>
    </row>
    <row r="23" spans="1:9" hidden="1" x14ac:dyDescent="0.2">
      <c r="A23" s="8">
        <v>18</v>
      </c>
      <c r="B23" s="8" t="s">
        <v>61</v>
      </c>
      <c r="C23" s="9" t="s">
        <v>62</v>
      </c>
      <c r="D23" s="10" t="s">
        <v>17</v>
      </c>
      <c r="E23" s="10" t="s">
        <v>63</v>
      </c>
      <c r="F23" s="11">
        <f t="shared" si="0"/>
        <v>200000000</v>
      </c>
      <c r="G23" s="12">
        <f t="shared" si="1"/>
        <v>8</v>
      </c>
      <c r="H23" s="11">
        <f t="shared" si="2"/>
        <v>20000000</v>
      </c>
      <c r="I23" s="11">
        <f t="shared" si="3"/>
        <v>220000000</v>
      </c>
    </row>
    <row r="24" spans="1:9" x14ac:dyDescent="0.2">
      <c r="A24" s="3">
        <v>19</v>
      </c>
      <c r="B24" s="3" t="s">
        <v>64</v>
      </c>
      <c r="C24" s="4" t="s">
        <v>65</v>
      </c>
      <c r="D24" s="5" t="s">
        <v>18</v>
      </c>
      <c r="E24" s="5" t="s">
        <v>58</v>
      </c>
      <c r="F24" s="6">
        <f t="shared" si="0"/>
        <v>250000000</v>
      </c>
      <c r="G24" s="7">
        <f t="shared" si="1"/>
        <v>10</v>
      </c>
      <c r="H24" s="6">
        <f t="shared" si="2"/>
        <v>25000000</v>
      </c>
      <c r="I24" s="6">
        <f t="shared" si="3"/>
        <v>275000000</v>
      </c>
    </row>
    <row r="25" spans="1:9" x14ac:dyDescent="0.2">
      <c r="A25" s="8">
        <v>20</v>
      </c>
      <c r="B25" s="8" t="s">
        <v>66</v>
      </c>
      <c r="C25" s="9" t="s">
        <v>67</v>
      </c>
      <c r="D25" s="10" t="s">
        <v>13</v>
      </c>
      <c r="E25" s="10" t="s">
        <v>55</v>
      </c>
      <c r="F25" s="11">
        <f t="shared" si="0"/>
        <v>250000000</v>
      </c>
      <c r="G25" s="12">
        <f t="shared" si="1"/>
        <v>10</v>
      </c>
      <c r="H25" s="11">
        <f t="shared" si="2"/>
        <v>25000000</v>
      </c>
      <c r="I25" s="11">
        <f t="shared" si="3"/>
        <v>275000000</v>
      </c>
    </row>
  </sheetData>
  <autoFilter ref="A5:I25" xr:uid="{B8F87CB2-038F-5843-9329-86114F4EB48C}">
    <filterColumn colId="1">
      <customFilters>
        <customFilter val="**E*E**"/>
      </customFilters>
    </filterColumn>
    <filterColumn colId="4">
      <customFilters>
        <customFilter val="**A*A**"/>
      </customFilters>
    </filterColumn>
    <filterColumn colId="8">
      <filters>
        <filter val="Rp275.000.000"/>
      </filters>
    </filterColumn>
  </autoFilter>
  <mergeCells count="3">
    <mergeCell ref="A1:I1"/>
    <mergeCell ref="A2:I2"/>
    <mergeCell ref="A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UTAMA</vt:lpstr>
      <vt:lpstr>SORT1</vt:lpstr>
      <vt:lpstr>SORT2</vt:lpstr>
      <vt:lpstr>SORT3</vt:lpstr>
      <vt:lpstr>AUTOFILTER1</vt:lpstr>
      <vt:lpstr>AUTOFILTER2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2021-03-24T09:30:14Z</dcterms:created>
  <dcterms:modified xsi:type="dcterms:W3CDTF">2021-03-25T09:34:17Z</dcterms:modified>
</cp:coreProperties>
</file>