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9/"/>
    </mc:Choice>
  </mc:AlternateContent>
  <xr:revisionPtr revIDLastSave="0" documentId="13_ncr:1_{5276B347-E0D1-D148-A350-D2CD389E9AFE}" xr6:coauthVersionLast="45" xr6:coauthVersionMax="45" xr10:uidLastSave="{00000000-0000-0000-0000-000000000000}"/>
  <bookViews>
    <workbookView xWindow="0" yWindow="0" windowWidth="28800" windowHeight="18000" activeTab="1" xr2:uid="{7DDFB794-F73C-F94B-BADD-3D40E32E45BC}"/>
  </bookViews>
  <sheets>
    <sheet name="Chart1" sheetId="5" r:id="rId1"/>
    <sheet name="Chart2" sheetId="6" r:id="rId2"/>
    <sheet name="DATA UTAMA" sheetId="1" r:id="rId3"/>
    <sheet name="SUB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I25" i="4"/>
  <c r="I15" i="4"/>
  <c r="I28" i="4" s="1"/>
  <c r="H26" i="4"/>
  <c r="H16" i="4"/>
  <c r="H29" i="4" s="1"/>
  <c r="I27" i="4"/>
  <c r="I17" i="4"/>
  <c r="I30" i="4" s="1"/>
  <c r="O9" i="1" l="1"/>
  <c r="O8" i="1"/>
</calcChain>
</file>

<file path=xl/sharedStrings.xml><?xml version="1.0" encoding="utf-8"?>
<sst xmlns="http://schemas.openxmlformats.org/spreadsheetml/2006/main" count="280" uniqueCount="67">
  <si>
    <t>DATA MAHASISWA BINUS BUSINESS SCHOOL</t>
  </si>
  <si>
    <t>Tanggal:</t>
  </si>
  <si>
    <t>Tuesday, 07 August 2018</t>
  </si>
  <si>
    <t>Waktu:</t>
  </si>
  <si>
    <t>01:07 PM</t>
  </si>
  <si>
    <t>No.</t>
  </si>
  <si>
    <t>NIM</t>
  </si>
  <si>
    <t>Binusian</t>
  </si>
  <si>
    <t>Kelas</t>
  </si>
  <si>
    <t>Nama</t>
  </si>
  <si>
    <t>Umur</t>
  </si>
  <si>
    <t>Jurusan</t>
  </si>
  <si>
    <t>Nilai</t>
  </si>
  <si>
    <t>Biaya Per Semester</t>
  </si>
  <si>
    <t>Status Kelulusan</t>
  </si>
  <si>
    <t>Jenis Penghargaan</t>
  </si>
  <si>
    <t>Binusian 2019</t>
  </si>
  <si>
    <t>LK21</t>
  </si>
  <si>
    <t>Raden</t>
  </si>
  <si>
    <t>Management</t>
  </si>
  <si>
    <t>Ulang</t>
  </si>
  <si>
    <t>High Merit</t>
  </si>
  <si>
    <t>LA21</t>
  </si>
  <si>
    <t>Ocha</t>
  </si>
  <si>
    <t>IBM</t>
  </si>
  <si>
    <t>Lulus</t>
  </si>
  <si>
    <t>Summa Cum Laude</t>
  </si>
  <si>
    <t>LM21</t>
  </si>
  <si>
    <t>Ramley</t>
  </si>
  <si>
    <t>Marketing</t>
  </si>
  <si>
    <t>LI21</t>
  </si>
  <si>
    <t>Jonathan</t>
  </si>
  <si>
    <t>Business</t>
  </si>
  <si>
    <t>LL21</t>
  </si>
  <si>
    <t>Angel</t>
  </si>
  <si>
    <t>Binusian 2020</t>
  </si>
  <si>
    <t>Stefani</t>
  </si>
  <si>
    <t>LG21</t>
  </si>
  <si>
    <t>Rendy</t>
  </si>
  <si>
    <t>Ferry</t>
  </si>
  <si>
    <t>LT21</t>
  </si>
  <si>
    <t>Vincent</t>
  </si>
  <si>
    <t>LR21</t>
  </si>
  <si>
    <t>Jessica</t>
  </si>
  <si>
    <t>Natasha</t>
  </si>
  <si>
    <t>Cindy</t>
  </si>
  <si>
    <t>Binusian 2021</t>
  </si>
  <si>
    <t>LN21</t>
  </si>
  <si>
    <t>Meiliana</t>
  </si>
  <si>
    <t>Aditya</t>
  </si>
  <si>
    <t>Jason</t>
  </si>
  <si>
    <t>Rudy</t>
  </si>
  <si>
    <t>Viranda</t>
  </si>
  <si>
    <t>Cinthya</t>
  </si>
  <si>
    <t>LO21</t>
  </si>
  <si>
    <t>Rafael</t>
  </si>
  <si>
    <t>LH21</t>
  </si>
  <si>
    <t>Alexander</t>
  </si>
  <si>
    <t>High Merit Total</t>
  </si>
  <si>
    <t>Summa Cum Laude Total</t>
  </si>
  <si>
    <t>Grand Total</t>
  </si>
  <si>
    <t>High Merit Max</t>
  </si>
  <si>
    <t>Summa Cum Laude Max</t>
  </si>
  <si>
    <t>Grand Max</t>
  </si>
  <si>
    <t>High Merit Average</t>
  </si>
  <si>
    <t>Summa Cum Laude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</si>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</sst>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22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3" borderId="0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Jurusan</a:t>
            </a:r>
            <a:r>
              <a:rPr lang="en-US" baseline="0"/>
              <a:t> Mahasiswa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5-7642-974B-C5EB9494C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D5-7642-974B-C5EB9494C5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D5-7642-974B-C5EB9494C53F}"/>
              </c:ext>
            </c:extLst>
          </c:dPt>
          <c:dLbls>
            <c:dLbl>
              <c:idx val="0"/>
              <c:layout>
                <c:manualLayout>
                  <c:x val="1.8923747888491722E-2"/>
                  <c:y val="-9.6627974226735275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D5-7642-974B-C5EB9494C53F}"/>
                </c:ext>
              </c:extLst>
            </c:dLbl>
            <c:dLbl>
              <c:idx val="1"/>
              <c:layout>
                <c:manualLayout>
                  <c:x val="-5.7383194028258949E-2"/>
                  <c:y val="1.1232719796470961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D5-7642-974B-C5EB9494C53F}"/>
                </c:ext>
              </c:extLst>
            </c:dLbl>
            <c:dLbl>
              <c:idx val="2"/>
              <c:layout>
                <c:manualLayout>
                  <c:x val="-7.7882509830769706E-2"/>
                  <c:y val="1.2916811446546004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D5-7642-974B-C5EB9494C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UTAMA'!$N$7:$N$9</c:f>
              <c:strCache>
                <c:ptCount val="3"/>
                <c:pt idx="0">
                  <c:v>Management</c:v>
                </c:pt>
                <c:pt idx="1">
                  <c:v>IBM</c:v>
                </c:pt>
                <c:pt idx="2">
                  <c:v>Business</c:v>
                </c:pt>
              </c:strCache>
            </c:strRef>
          </c:cat>
          <c:val>
            <c:numRef>
              <c:f>'DATA UTAMA'!$O$7:$O$9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5-7642-974B-C5EB9494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mahasiswa dengan urutan nilai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UTAMA'!$F$7:$F$16</c:f>
              <c:strCache>
                <c:ptCount val="10"/>
                <c:pt idx="0">
                  <c:v>Raden</c:v>
                </c:pt>
                <c:pt idx="1">
                  <c:v>Ocha</c:v>
                </c:pt>
                <c:pt idx="2">
                  <c:v>Ramley</c:v>
                </c:pt>
                <c:pt idx="3">
                  <c:v>Jonathan</c:v>
                </c:pt>
                <c:pt idx="4">
                  <c:v>Angel</c:v>
                </c:pt>
                <c:pt idx="5">
                  <c:v>Stefani</c:v>
                </c:pt>
                <c:pt idx="6">
                  <c:v>Rendy</c:v>
                </c:pt>
                <c:pt idx="7">
                  <c:v>Ferry</c:v>
                </c:pt>
                <c:pt idx="8">
                  <c:v>Vincent</c:v>
                </c:pt>
                <c:pt idx="9">
                  <c:v>Jessica</c:v>
                </c:pt>
              </c:strCache>
            </c:strRef>
          </c:cat>
          <c:val>
            <c:numRef>
              <c:f>'DATA UTAMA'!$I$7:$I$16</c:f>
              <c:numCache>
                <c:formatCode>General</c:formatCode>
                <c:ptCount val="10"/>
                <c:pt idx="0">
                  <c:v>70</c:v>
                </c:pt>
                <c:pt idx="1">
                  <c:v>98</c:v>
                </c:pt>
                <c:pt idx="2">
                  <c:v>25</c:v>
                </c:pt>
                <c:pt idx="3">
                  <c:v>68</c:v>
                </c:pt>
                <c:pt idx="4">
                  <c:v>78</c:v>
                </c:pt>
                <c:pt idx="5">
                  <c:v>89</c:v>
                </c:pt>
                <c:pt idx="6">
                  <c:v>45</c:v>
                </c:pt>
                <c:pt idx="7">
                  <c:v>46</c:v>
                </c:pt>
                <c:pt idx="8">
                  <c:v>78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7D40-B762-2937A3E4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997952"/>
        <c:axId val="1374999584"/>
      </c:barChart>
      <c:catAx>
        <c:axId val="13749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99584"/>
        <c:crosses val="autoZero"/>
        <c:auto val="1"/>
        <c:lblAlgn val="ctr"/>
        <c:lblOffset val="100"/>
        <c:noMultiLvlLbl val="0"/>
      </c:catAx>
      <c:valAx>
        <c:axId val="13749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97952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FE1154-7ED9-5847-84D7-A75CC754ECD2}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951E7-CEB8-DA47-9743-577D9EE2FB44}">
  <sheetPr/>
  <sheetViews>
    <sheetView tabSelected="1"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9CA43-BFAE-F248-A51A-625251C703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C5C04-767B-7A4D-AC85-93C820058F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C95B-12CA-064D-AE28-CAF255444457}">
  <dimension ref="B1:O26"/>
  <sheetViews>
    <sheetView topLeftCell="A4" zoomScale="132" workbookViewId="0">
      <selection activeCell="I7" activeCellId="1" sqref="F7:F16 I7:I16"/>
    </sheetView>
  </sheetViews>
  <sheetFormatPr baseColWidth="10" defaultColWidth="8.83203125" defaultRowHeight="16" x14ac:dyDescent="0.2"/>
  <cols>
    <col min="2" max="2" width="5.33203125" bestFit="1" customWidth="1"/>
    <col min="3" max="3" width="15.6640625" bestFit="1" customWidth="1"/>
    <col min="4" max="4" width="17" bestFit="1" customWidth="1"/>
    <col min="5" max="5" width="7.5" bestFit="1" customWidth="1"/>
    <col min="6" max="6" width="12.33203125" bestFit="1" customWidth="1"/>
    <col min="7" max="7" width="7.5" bestFit="1" customWidth="1"/>
    <col min="8" max="8" width="16" bestFit="1" customWidth="1"/>
    <col min="9" max="9" width="6.5" bestFit="1" customWidth="1"/>
    <col min="10" max="10" width="18" customWidth="1"/>
    <col min="11" max="11" width="12.5" customWidth="1"/>
    <col min="12" max="12" width="24.6640625" bestFit="1" customWidth="1"/>
    <col min="14" max="14" width="13" customWidth="1"/>
    <col min="15" max="15" width="6.1640625" customWidth="1"/>
  </cols>
  <sheetData>
    <row r="1" spans="2:15" x14ac:dyDescent="0.2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2:15" x14ac:dyDescent="0.2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5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15" ht="19" x14ac:dyDescent="0.25">
      <c r="K4" s="1" t="s">
        <v>1</v>
      </c>
      <c r="L4" s="2" t="s">
        <v>2</v>
      </c>
    </row>
    <row r="5" spans="2:15" ht="19" x14ac:dyDescent="0.25">
      <c r="K5" s="1" t="s">
        <v>3</v>
      </c>
      <c r="L5" s="1" t="s">
        <v>4</v>
      </c>
    </row>
    <row r="6" spans="2:15" s="7" customFormat="1" ht="41" customHeight="1" x14ac:dyDescent="0.2"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N6" s="12" t="s">
        <v>11</v>
      </c>
      <c r="O6" s="13"/>
    </row>
    <row r="7" spans="2:15" ht="19" x14ac:dyDescent="0.25">
      <c r="B7" s="3">
        <v>1</v>
      </c>
      <c r="C7" s="3">
        <v>1901560446</v>
      </c>
      <c r="D7" s="4" t="s">
        <v>16</v>
      </c>
      <c r="E7" s="3" t="s">
        <v>17</v>
      </c>
      <c r="F7" s="3" t="s">
        <v>18</v>
      </c>
      <c r="G7" s="5">
        <v>24</v>
      </c>
      <c r="H7" s="3" t="s">
        <v>19</v>
      </c>
      <c r="I7" s="5">
        <v>70</v>
      </c>
      <c r="J7" s="6">
        <v>3600000</v>
      </c>
      <c r="K7" s="3" t="s">
        <v>20</v>
      </c>
      <c r="L7" s="3" t="s">
        <v>21</v>
      </c>
      <c r="N7" s="9" t="s">
        <v>19</v>
      </c>
      <c r="O7" s="10">
        <f>COUNTIF(H7:H26,H7)</f>
        <v>10</v>
      </c>
    </row>
    <row r="8" spans="2:15" ht="19" x14ac:dyDescent="0.25">
      <c r="B8" s="3">
        <v>2</v>
      </c>
      <c r="C8" s="3">
        <v>1901560449</v>
      </c>
      <c r="D8" s="4" t="s">
        <v>16</v>
      </c>
      <c r="E8" s="3" t="s">
        <v>22</v>
      </c>
      <c r="F8" s="3" t="s">
        <v>23</v>
      </c>
      <c r="G8" s="5">
        <v>25</v>
      </c>
      <c r="H8" s="3" t="s">
        <v>24</v>
      </c>
      <c r="I8" s="5">
        <v>98</v>
      </c>
      <c r="J8" s="6">
        <v>4100000</v>
      </c>
      <c r="K8" s="3" t="s">
        <v>25</v>
      </c>
      <c r="L8" s="3" t="s">
        <v>26</v>
      </c>
      <c r="N8" s="9" t="s">
        <v>24</v>
      </c>
      <c r="O8" s="10">
        <f>COUNTIF(H7:H26,H11)</f>
        <v>2</v>
      </c>
    </row>
    <row r="9" spans="2:15" ht="19" x14ac:dyDescent="0.25">
      <c r="B9" s="3">
        <v>3</v>
      </c>
      <c r="C9" s="3">
        <v>1901560452</v>
      </c>
      <c r="D9" s="4" t="s">
        <v>16</v>
      </c>
      <c r="E9" s="3" t="s">
        <v>27</v>
      </c>
      <c r="F9" s="3" t="s">
        <v>28</v>
      </c>
      <c r="G9" s="5">
        <v>22</v>
      </c>
      <c r="H9" s="3" t="s">
        <v>29</v>
      </c>
      <c r="I9" s="5">
        <v>25</v>
      </c>
      <c r="J9" s="6">
        <v>5200000</v>
      </c>
      <c r="K9" s="3" t="s">
        <v>25</v>
      </c>
      <c r="L9" s="3" t="s">
        <v>26</v>
      </c>
      <c r="N9" s="9" t="s">
        <v>32</v>
      </c>
      <c r="O9" s="10">
        <f>COUNTIF(H7:H26,H26)</f>
        <v>5</v>
      </c>
    </row>
    <row r="10" spans="2:15" ht="19" x14ac:dyDescent="0.25">
      <c r="B10" s="3">
        <v>4</v>
      </c>
      <c r="C10" s="3">
        <v>1901560455</v>
      </c>
      <c r="D10" s="4" t="s">
        <v>16</v>
      </c>
      <c r="E10" s="3" t="s">
        <v>30</v>
      </c>
      <c r="F10" s="3" t="s">
        <v>31</v>
      </c>
      <c r="G10" s="5">
        <v>23</v>
      </c>
      <c r="H10" s="3" t="s">
        <v>32</v>
      </c>
      <c r="I10" s="5">
        <v>68</v>
      </c>
      <c r="J10" s="6">
        <v>7300000</v>
      </c>
      <c r="K10" s="3" t="s">
        <v>25</v>
      </c>
      <c r="L10" s="3" t="s">
        <v>26</v>
      </c>
    </row>
    <row r="11" spans="2:15" ht="19" x14ac:dyDescent="0.25">
      <c r="B11" s="3">
        <v>5</v>
      </c>
      <c r="C11" s="3">
        <v>1901560458</v>
      </c>
      <c r="D11" s="4" t="s">
        <v>16</v>
      </c>
      <c r="E11" s="3" t="s">
        <v>33</v>
      </c>
      <c r="F11" s="3" t="s">
        <v>34</v>
      </c>
      <c r="G11" s="5">
        <v>21</v>
      </c>
      <c r="H11" s="3" t="s">
        <v>24</v>
      </c>
      <c r="I11" s="5">
        <v>78</v>
      </c>
      <c r="J11" s="6">
        <v>4100000</v>
      </c>
      <c r="K11" s="3" t="s">
        <v>20</v>
      </c>
      <c r="L11" s="3" t="s">
        <v>21</v>
      </c>
    </row>
    <row r="12" spans="2:15" ht="19" x14ac:dyDescent="0.25">
      <c r="B12" s="3">
        <v>6</v>
      </c>
      <c r="C12" s="3">
        <v>2001560461</v>
      </c>
      <c r="D12" s="4" t="s">
        <v>35</v>
      </c>
      <c r="E12" s="3" t="s">
        <v>22</v>
      </c>
      <c r="F12" s="3" t="s">
        <v>36</v>
      </c>
      <c r="G12" s="5">
        <v>20</v>
      </c>
      <c r="H12" s="3" t="s">
        <v>19</v>
      </c>
      <c r="I12" s="5">
        <v>89</v>
      </c>
      <c r="J12" s="6">
        <v>3600000</v>
      </c>
      <c r="K12" s="3" t="s">
        <v>25</v>
      </c>
      <c r="L12" s="3" t="s">
        <v>21</v>
      </c>
    </row>
    <row r="13" spans="2:15" ht="19" x14ac:dyDescent="0.25">
      <c r="B13" s="3">
        <v>7</v>
      </c>
      <c r="C13" s="3">
        <v>2001560464</v>
      </c>
      <c r="D13" s="4" t="s">
        <v>35</v>
      </c>
      <c r="E13" s="3" t="s">
        <v>37</v>
      </c>
      <c r="F13" s="3" t="s">
        <v>38</v>
      </c>
      <c r="G13" s="5">
        <v>19</v>
      </c>
      <c r="H13" s="3" t="s">
        <v>19</v>
      </c>
      <c r="I13" s="5">
        <v>45</v>
      </c>
      <c r="J13" s="6">
        <v>3600000</v>
      </c>
      <c r="K13" s="3" t="s">
        <v>20</v>
      </c>
      <c r="L13" s="3" t="s">
        <v>21</v>
      </c>
    </row>
    <row r="14" spans="2:15" ht="19" x14ac:dyDescent="0.25">
      <c r="B14" s="3">
        <v>8</v>
      </c>
      <c r="C14" s="3">
        <v>2001560467</v>
      </c>
      <c r="D14" s="4" t="s">
        <v>35</v>
      </c>
      <c r="E14" s="3" t="s">
        <v>30</v>
      </c>
      <c r="F14" s="3" t="s">
        <v>39</v>
      </c>
      <c r="G14" s="5">
        <v>21</v>
      </c>
      <c r="H14" s="3" t="s">
        <v>19</v>
      </c>
      <c r="I14" s="5">
        <v>46</v>
      </c>
      <c r="J14" s="6">
        <v>3600000</v>
      </c>
      <c r="K14" s="3" t="s">
        <v>25</v>
      </c>
      <c r="L14" s="3" t="s">
        <v>21</v>
      </c>
    </row>
    <row r="15" spans="2:15" ht="19" x14ac:dyDescent="0.25">
      <c r="B15" s="3">
        <v>9</v>
      </c>
      <c r="C15" s="3">
        <v>2001560470</v>
      </c>
      <c r="D15" s="4" t="s">
        <v>35</v>
      </c>
      <c r="E15" s="3" t="s">
        <v>40</v>
      </c>
      <c r="F15" s="3" t="s">
        <v>41</v>
      </c>
      <c r="G15" s="5">
        <v>20</v>
      </c>
      <c r="H15" s="3" t="s">
        <v>29</v>
      </c>
      <c r="I15" s="5">
        <v>78</v>
      </c>
      <c r="J15" s="6">
        <v>5200000</v>
      </c>
      <c r="K15" s="3" t="s">
        <v>20</v>
      </c>
      <c r="L15" s="3" t="s">
        <v>21</v>
      </c>
    </row>
    <row r="16" spans="2:15" ht="19" x14ac:dyDescent="0.25">
      <c r="B16" s="3">
        <v>10</v>
      </c>
      <c r="C16" s="3">
        <v>2001560473</v>
      </c>
      <c r="D16" s="4" t="s">
        <v>35</v>
      </c>
      <c r="E16" s="3" t="s">
        <v>42</v>
      </c>
      <c r="F16" s="3" t="s">
        <v>43</v>
      </c>
      <c r="G16" s="5">
        <v>19</v>
      </c>
      <c r="H16" s="3" t="s">
        <v>29</v>
      </c>
      <c r="I16" s="5">
        <v>87</v>
      </c>
      <c r="J16" s="6">
        <v>5200000</v>
      </c>
      <c r="K16" s="3" t="s">
        <v>25</v>
      </c>
      <c r="L16" s="3" t="s">
        <v>21</v>
      </c>
    </row>
    <row r="17" spans="2:12" ht="19" x14ac:dyDescent="0.25">
      <c r="B17" s="3">
        <v>11</v>
      </c>
      <c r="C17" s="3">
        <v>2001560476</v>
      </c>
      <c r="D17" s="4" t="s">
        <v>35</v>
      </c>
      <c r="E17" s="3" t="s">
        <v>22</v>
      </c>
      <c r="F17" s="3" t="s">
        <v>44</v>
      </c>
      <c r="G17" s="5">
        <v>20</v>
      </c>
      <c r="H17" s="3" t="s">
        <v>19</v>
      </c>
      <c r="I17" s="5">
        <v>56</v>
      </c>
      <c r="J17" s="6">
        <v>3600000</v>
      </c>
      <c r="K17" s="3" t="s">
        <v>20</v>
      </c>
      <c r="L17" s="3" t="s">
        <v>21</v>
      </c>
    </row>
    <row r="18" spans="2:12" ht="19" x14ac:dyDescent="0.25">
      <c r="B18" s="3">
        <v>12</v>
      </c>
      <c r="C18" s="3">
        <v>2001560479</v>
      </c>
      <c r="D18" s="4" t="s">
        <v>35</v>
      </c>
      <c r="E18" s="3" t="s">
        <v>30</v>
      </c>
      <c r="F18" s="3" t="s">
        <v>45</v>
      </c>
      <c r="G18" s="5">
        <v>21</v>
      </c>
      <c r="H18" s="3" t="s">
        <v>19</v>
      </c>
      <c r="I18" s="5">
        <v>61</v>
      </c>
      <c r="J18" s="6">
        <v>3600000</v>
      </c>
      <c r="K18" s="3" t="s">
        <v>25</v>
      </c>
      <c r="L18" s="3" t="s">
        <v>21</v>
      </c>
    </row>
    <row r="19" spans="2:12" ht="19" x14ac:dyDescent="0.25">
      <c r="B19" s="3">
        <v>13</v>
      </c>
      <c r="C19" s="3">
        <v>2101560482</v>
      </c>
      <c r="D19" s="4" t="s">
        <v>46</v>
      </c>
      <c r="E19" s="3" t="s">
        <v>47</v>
      </c>
      <c r="F19" s="3" t="s">
        <v>48</v>
      </c>
      <c r="G19" s="5">
        <v>19</v>
      </c>
      <c r="H19" s="3" t="s">
        <v>32</v>
      </c>
      <c r="I19" s="5">
        <v>32</v>
      </c>
      <c r="J19" s="6">
        <v>7300000</v>
      </c>
      <c r="K19" s="3" t="s">
        <v>25</v>
      </c>
      <c r="L19" s="3" t="s">
        <v>26</v>
      </c>
    </row>
    <row r="20" spans="2:12" ht="19" x14ac:dyDescent="0.25">
      <c r="B20" s="3">
        <v>14</v>
      </c>
      <c r="C20" s="3">
        <v>2101560485</v>
      </c>
      <c r="D20" s="4" t="s">
        <v>46</v>
      </c>
      <c r="E20" s="3" t="s">
        <v>47</v>
      </c>
      <c r="F20" s="3" t="s">
        <v>49</v>
      </c>
      <c r="G20" s="5">
        <v>18</v>
      </c>
      <c r="H20" s="3" t="s">
        <v>32</v>
      </c>
      <c r="I20" s="5">
        <v>18</v>
      </c>
      <c r="J20" s="6">
        <v>7300000</v>
      </c>
      <c r="K20" s="3" t="s">
        <v>25</v>
      </c>
      <c r="L20" s="3" t="s">
        <v>26</v>
      </c>
    </row>
    <row r="21" spans="2:12" ht="19" x14ac:dyDescent="0.25">
      <c r="B21" s="3">
        <v>15</v>
      </c>
      <c r="C21" s="3">
        <v>2101560488</v>
      </c>
      <c r="D21" s="4" t="s">
        <v>46</v>
      </c>
      <c r="E21" s="3" t="s">
        <v>30</v>
      </c>
      <c r="F21" s="3" t="s">
        <v>50</v>
      </c>
      <c r="G21" s="5">
        <v>19</v>
      </c>
      <c r="H21" s="3" t="s">
        <v>19</v>
      </c>
      <c r="I21" s="5">
        <v>87</v>
      </c>
      <c r="J21" s="6">
        <v>3600000</v>
      </c>
      <c r="K21" s="3" t="s">
        <v>20</v>
      </c>
      <c r="L21" s="3" t="s">
        <v>21</v>
      </c>
    </row>
    <row r="22" spans="2:12" ht="19" x14ac:dyDescent="0.25">
      <c r="B22" s="3">
        <v>16</v>
      </c>
      <c r="C22" s="3">
        <v>2101560491</v>
      </c>
      <c r="D22" s="4" t="s">
        <v>46</v>
      </c>
      <c r="E22" s="3" t="s">
        <v>47</v>
      </c>
      <c r="F22" s="3" t="s">
        <v>51</v>
      </c>
      <c r="G22" s="5">
        <v>20</v>
      </c>
      <c r="H22" s="3" t="s">
        <v>19</v>
      </c>
      <c r="I22" s="5">
        <v>88</v>
      </c>
      <c r="J22" s="6">
        <v>3600000</v>
      </c>
      <c r="K22" s="3" t="s">
        <v>25</v>
      </c>
      <c r="L22" s="3" t="s">
        <v>26</v>
      </c>
    </row>
    <row r="23" spans="2:12" ht="19" x14ac:dyDescent="0.25">
      <c r="B23" s="3">
        <v>17</v>
      </c>
      <c r="C23" s="3">
        <v>2101560494</v>
      </c>
      <c r="D23" s="4" t="s">
        <v>46</v>
      </c>
      <c r="E23" s="3" t="s">
        <v>37</v>
      </c>
      <c r="F23" s="3" t="s">
        <v>52</v>
      </c>
      <c r="G23" s="5">
        <v>18</v>
      </c>
      <c r="H23" s="3" t="s">
        <v>19</v>
      </c>
      <c r="I23" s="5">
        <v>89</v>
      </c>
      <c r="J23" s="6">
        <v>3600000</v>
      </c>
      <c r="K23" s="3" t="s">
        <v>20</v>
      </c>
      <c r="L23" s="3" t="s">
        <v>21</v>
      </c>
    </row>
    <row r="24" spans="2:12" ht="19" x14ac:dyDescent="0.25">
      <c r="B24" s="3">
        <v>18</v>
      </c>
      <c r="C24" s="3">
        <v>2101560497</v>
      </c>
      <c r="D24" s="4" t="s">
        <v>46</v>
      </c>
      <c r="E24" s="3" t="s">
        <v>33</v>
      </c>
      <c r="F24" s="3" t="s">
        <v>53</v>
      </c>
      <c r="G24" s="5">
        <v>19</v>
      </c>
      <c r="H24" s="3" t="s">
        <v>32</v>
      </c>
      <c r="I24" s="5">
        <v>90</v>
      </c>
      <c r="J24" s="6">
        <v>7300000</v>
      </c>
      <c r="K24" s="3" t="s">
        <v>25</v>
      </c>
      <c r="L24" s="3" t="s">
        <v>21</v>
      </c>
    </row>
    <row r="25" spans="2:12" ht="19" x14ac:dyDescent="0.25">
      <c r="B25" s="3">
        <v>19</v>
      </c>
      <c r="C25" s="3">
        <v>2101560500</v>
      </c>
      <c r="D25" s="4" t="s">
        <v>46</v>
      </c>
      <c r="E25" s="3" t="s">
        <v>54</v>
      </c>
      <c r="F25" s="3" t="s">
        <v>55</v>
      </c>
      <c r="G25" s="5">
        <v>19</v>
      </c>
      <c r="H25" s="3" t="s">
        <v>19</v>
      </c>
      <c r="I25" s="5">
        <v>100</v>
      </c>
      <c r="J25" s="6">
        <v>3600000</v>
      </c>
      <c r="K25" s="3" t="s">
        <v>25</v>
      </c>
      <c r="L25" s="3" t="s">
        <v>26</v>
      </c>
    </row>
    <row r="26" spans="2:12" ht="19" x14ac:dyDescent="0.25">
      <c r="B26" s="3">
        <v>20</v>
      </c>
      <c r="C26" s="3">
        <v>2101560503</v>
      </c>
      <c r="D26" s="4" t="s">
        <v>46</v>
      </c>
      <c r="E26" s="3" t="s">
        <v>56</v>
      </c>
      <c r="F26" s="3" t="s">
        <v>57</v>
      </c>
      <c r="G26" s="5">
        <v>20</v>
      </c>
      <c r="H26" s="3" t="s">
        <v>32</v>
      </c>
      <c r="I26" s="5">
        <v>69</v>
      </c>
      <c r="J26" s="6">
        <v>7300000</v>
      </c>
      <c r="K26" s="3" t="s">
        <v>25</v>
      </c>
      <c r="L26" s="3" t="s">
        <v>21</v>
      </c>
    </row>
  </sheetData>
  <mergeCells count="2">
    <mergeCell ref="B1:L3"/>
    <mergeCell ref="N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F71D-4FF6-B844-A535-3E98C0112229}">
  <dimension ref="A1:K30"/>
  <sheetViews>
    <sheetView zoomScale="107" workbookViewId="0">
      <selection sqref="A1:K30"/>
    </sheetView>
  </sheetViews>
  <sheetFormatPr baseColWidth="10" defaultRowHeight="16" outlineLevelRow="4" x14ac:dyDescent="0.2"/>
  <cols>
    <col min="1" max="1" width="4.6640625" bestFit="1" customWidth="1"/>
    <col min="2" max="2" width="13.1640625" bestFit="1" customWidth="1"/>
    <col min="3" max="3" width="14.6640625" bestFit="1" customWidth="1"/>
    <col min="4" max="4" width="6.5" bestFit="1" customWidth="1"/>
    <col min="5" max="5" width="10.6640625" bestFit="1" customWidth="1"/>
    <col min="6" max="6" width="6.6640625" bestFit="1" customWidth="1"/>
    <col min="7" max="7" width="16.6640625" customWidth="1"/>
    <col min="8" max="8" width="5.33203125" bestFit="1" customWidth="1"/>
    <col min="9" max="9" width="17.83203125" customWidth="1"/>
    <col min="11" max="11" width="21" customWidth="1"/>
  </cols>
  <sheetData>
    <row r="1" spans="1:11" ht="60" x14ac:dyDescent="0.2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</row>
    <row r="2" spans="1:11" ht="19" outlineLevel="4" x14ac:dyDescent="0.25">
      <c r="A2" s="3">
        <v>1</v>
      </c>
      <c r="B2" s="3">
        <v>1901560446</v>
      </c>
      <c r="C2" s="4" t="s">
        <v>16</v>
      </c>
      <c r="D2" s="3" t="s">
        <v>17</v>
      </c>
      <c r="E2" s="3" t="s">
        <v>18</v>
      </c>
      <c r="F2" s="5">
        <v>24</v>
      </c>
      <c r="G2" s="3" t="s">
        <v>19</v>
      </c>
      <c r="H2" s="5">
        <v>70</v>
      </c>
      <c r="I2" s="6">
        <v>3600000</v>
      </c>
      <c r="J2" s="3" t="s">
        <v>20</v>
      </c>
      <c r="K2" s="3" t="s">
        <v>21</v>
      </c>
    </row>
    <row r="3" spans="1:11" ht="19" outlineLevel="4" x14ac:dyDescent="0.25">
      <c r="A3" s="3">
        <v>5</v>
      </c>
      <c r="B3" s="3">
        <v>1901560458</v>
      </c>
      <c r="C3" s="4" t="s">
        <v>16</v>
      </c>
      <c r="D3" s="3" t="s">
        <v>33</v>
      </c>
      <c r="E3" s="3" t="s">
        <v>34</v>
      </c>
      <c r="F3" s="5">
        <v>21</v>
      </c>
      <c r="G3" s="3" t="s">
        <v>24</v>
      </c>
      <c r="H3" s="5">
        <v>78</v>
      </c>
      <c r="I3" s="6">
        <v>4100000</v>
      </c>
      <c r="J3" s="3" t="s">
        <v>20</v>
      </c>
      <c r="K3" s="3" t="s">
        <v>21</v>
      </c>
    </row>
    <row r="4" spans="1:11" ht="19" outlineLevel="4" x14ac:dyDescent="0.25">
      <c r="A4" s="3">
        <v>6</v>
      </c>
      <c r="B4" s="3">
        <v>2001560461</v>
      </c>
      <c r="C4" s="4" t="s">
        <v>35</v>
      </c>
      <c r="D4" s="3" t="s">
        <v>22</v>
      </c>
      <c r="E4" s="3" t="s">
        <v>36</v>
      </c>
      <c r="F4" s="5">
        <v>20</v>
      </c>
      <c r="G4" s="3" t="s">
        <v>19</v>
      </c>
      <c r="H4" s="5">
        <v>89</v>
      </c>
      <c r="I4" s="6">
        <v>3600000</v>
      </c>
      <c r="J4" s="3" t="s">
        <v>25</v>
      </c>
      <c r="K4" s="3" t="s">
        <v>21</v>
      </c>
    </row>
    <row r="5" spans="1:11" ht="19" outlineLevel="4" x14ac:dyDescent="0.25">
      <c r="A5" s="3">
        <v>7</v>
      </c>
      <c r="B5" s="3">
        <v>2001560464</v>
      </c>
      <c r="C5" s="4" t="s">
        <v>35</v>
      </c>
      <c r="D5" s="3" t="s">
        <v>37</v>
      </c>
      <c r="E5" s="3" t="s">
        <v>38</v>
      </c>
      <c r="F5" s="5">
        <v>19</v>
      </c>
      <c r="G5" s="3" t="s">
        <v>19</v>
      </c>
      <c r="H5" s="5">
        <v>45</v>
      </c>
      <c r="I5" s="6">
        <v>3600000</v>
      </c>
      <c r="J5" s="3" t="s">
        <v>20</v>
      </c>
      <c r="K5" s="3" t="s">
        <v>21</v>
      </c>
    </row>
    <row r="6" spans="1:11" ht="19" outlineLevel="4" x14ac:dyDescent="0.25">
      <c r="A6" s="3">
        <v>8</v>
      </c>
      <c r="B6" s="3">
        <v>2001560467</v>
      </c>
      <c r="C6" s="4" t="s">
        <v>35</v>
      </c>
      <c r="D6" s="3" t="s">
        <v>30</v>
      </c>
      <c r="E6" s="3" t="s">
        <v>39</v>
      </c>
      <c r="F6" s="5">
        <v>21</v>
      </c>
      <c r="G6" s="3" t="s">
        <v>19</v>
      </c>
      <c r="H6" s="5">
        <v>46</v>
      </c>
      <c r="I6" s="6">
        <v>3600000</v>
      </c>
      <c r="J6" s="3" t="s">
        <v>25</v>
      </c>
      <c r="K6" s="3" t="s">
        <v>21</v>
      </c>
    </row>
    <row r="7" spans="1:11" ht="19" outlineLevel="4" x14ac:dyDescent="0.25">
      <c r="A7" s="3">
        <v>9</v>
      </c>
      <c r="B7" s="3">
        <v>2001560470</v>
      </c>
      <c r="C7" s="4" t="s">
        <v>35</v>
      </c>
      <c r="D7" s="3" t="s">
        <v>40</v>
      </c>
      <c r="E7" s="3" t="s">
        <v>41</v>
      </c>
      <c r="F7" s="5">
        <v>20</v>
      </c>
      <c r="G7" s="3" t="s">
        <v>29</v>
      </c>
      <c r="H7" s="5">
        <v>78</v>
      </c>
      <c r="I7" s="6">
        <v>5200000</v>
      </c>
      <c r="J7" s="3" t="s">
        <v>20</v>
      </c>
      <c r="K7" s="3" t="s">
        <v>21</v>
      </c>
    </row>
    <row r="8" spans="1:11" ht="19" outlineLevel="4" x14ac:dyDescent="0.25">
      <c r="A8" s="3">
        <v>10</v>
      </c>
      <c r="B8" s="3">
        <v>2001560473</v>
      </c>
      <c r="C8" s="4" t="s">
        <v>35</v>
      </c>
      <c r="D8" s="3" t="s">
        <v>42</v>
      </c>
      <c r="E8" s="3" t="s">
        <v>43</v>
      </c>
      <c r="F8" s="5">
        <v>19</v>
      </c>
      <c r="G8" s="3" t="s">
        <v>29</v>
      </c>
      <c r="H8" s="5">
        <v>87</v>
      </c>
      <c r="I8" s="6">
        <v>5200000</v>
      </c>
      <c r="J8" s="3" t="s">
        <v>25</v>
      </c>
      <c r="K8" s="3" t="s">
        <v>21</v>
      </c>
    </row>
    <row r="9" spans="1:11" ht="19" outlineLevel="4" x14ac:dyDescent="0.25">
      <c r="A9" s="3">
        <v>11</v>
      </c>
      <c r="B9" s="3">
        <v>2001560476</v>
      </c>
      <c r="C9" s="4" t="s">
        <v>35</v>
      </c>
      <c r="D9" s="3" t="s">
        <v>22</v>
      </c>
      <c r="E9" s="3" t="s">
        <v>44</v>
      </c>
      <c r="F9" s="5">
        <v>20</v>
      </c>
      <c r="G9" s="3" t="s">
        <v>19</v>
      </c>
      <c r="H9" s="5">
        <v>56</v>
      </c>
      <c r="I9" s="6">
        <v>3600000</v>
      </c>
      <c r="J9" s="3" t="s">
        <v>20</v>
      </c>
      <c r="K9" s="3" t="s">
        <v>21</v>
      </c>
    </row>
    <row r="10" spans="1:11" ht="19" outlineLevel="4" x14ac:dyDescent="0.25">
      <c r="A10" s="3">
        <v>12</v>
      </c>
      <c r="B10" s="3">
        <v>2001560479</v>
      </c>
      <c r="C10" s="4" t="s">
        <v>35</v>
      </c>
      <c r="D10" s="3" t="s">
        <v>30</v>
      </c>
      <c r="E10" s="3" t="s">
        <v>45</v>
      </c>
      <c r="F10" s="5">
        <v>21</v>
      </c>
      <c r="G10" s="3" t="s">
        <v>19</v>
      </c>
      <c r="H10" s="5">
        <v>61</v>
      </c>
      <c r="I10" s="6">
        <v>3600000</v>
      </c>
      <c r="J10" s="3" t="s">
        <v>25</v>
      </c>
      <c r="K10" s="3" t="s">
        <v>21</v>
      </c>
    </row>
    <row r="11" spans="1:11" ht="19" outlineLevel="4" x14ac:dyDescent="0.25">
      <c r="A11" s="3">
        <v>15</v>
      </c>
      <c r="B11" s="3">
        <v>2101560488</v>
      </c>
      <c r="C11" s="4" t="s">
        <v>46</v>
      </c>
      <c r="D11" s="3" t="s">
        <v>30</v>
      </c>
      <c r="E11" s="3" t="s">
        <v>50</v>
      </c>
      <c r="F11" s="5">
        <v>19</v>
      </c>
      <c r="G11" s="3" t="s">
        <v>19</v>
      </c>
      <c r="H11" s="5">
        <v>87</v>
      </c>
      <c r="I11" s="6">
        <v>3600000</v>
      </c>
      <c r="J11" s="3" t="s">
        <v>20</v>
      </c>
      <c r="K11" s="3" t="s">
        <v>21</v>
      </c>
    </row>
    <row r="12" spans="1:11" ht="19" outlineLevel="4" x14ac:dyDescent="0.25">
      <c r="A12" s="3">
        <v>17</v>
      </c>
      <c r="B12" s="3">
        <v>2101560494</v>
      </c>
      <c r="C12" s="4" t="s">
        <v>46</v>
      </c>
      <c r="D12" s="3" t="s">
        <v>37</v>
      </c>
      <c r="E12" s="3" t="s">
        <v>52</v>
      </c>
      <c r="F12" s="5">
        <v>18</v>
      </c>
      <c r="G12" s="3" t="s">
        <v>19</v>
      </c>
      <c r="H12" s="5">
        <v>89</v>
      </c>
      <c r="I12" s="6">
        <v>3600000</v>
      </c>
      <c r="J12" s="3" t="s">
        <v>20</v>
      </c>
      <c r="K12" s="3" t="s">
        <v>21</v>
      </c>
    </row>
    <row r="13" spans="1:11" ht="19" outlineLevel="4" x14ac:dyDescent="0.25">
      <c r="A13" s="3">
        <v>18</v>
      </c>
      <c r="B13" s="3">
        <v>2101560497</v>
      </c>
      <c r="C13" s="4" t="s">
        <v>46</v>
      </c>
      <c r="D13" s="3" t="s">
        <v>33</v>
      </c>
      <c r="E13" s="3" t="s">
        <v>53</v>
      </c>
      <c r="F13" s="5">
        <v>19</v>
      </c>
      <c r="G13" s="3" t="s">
        <v>32</v>
      </c>
      <c r="H13" s="5">
        <v>90</v>
      </c>
      <c r="I13" s="6">
        <v>7300000</v>
      </c>
      <c r="J13" s="3" t="s">
        <v>25</v>
      </c>
      <c r="K13" s="3" t="s">
        <v>21</v>
      </c>
    </row>
    <row r="14" spans="1:11" ht="19" outlineLevel="4" x14ac:dyDescent="0.25">
      <c r="A14" s="3">
        <v>20</v>
      </c>
      <c r="B14" s="3">
        <v>2101560503</v>
      </c>
      <c r="C14" s="4" t="s">
        <v>46</v>
      </c>
      <c r="D14" s="3" t="s">
        <v>56</v>
      </c>
      <c r="E14" s="3" t="s">
        <v>57</v>
      </c>
      <c r="F14" s="5">
        <v>20</v>
      </c>
      <c r="G14" s="3" t="s">
        <v>32</v>
      </c>
      <c r="H14" s="5">
        <v>69</v>
      </c>
      <c r="I14" s="6">
        <v>7300000</v>
      </c>
      <c r="J14" s="3" t="s">
        <v>25</v>
      </c>
      <c r="K14" s="3" t="s">
        <v>21</v>
      </c>
    </row>
    <row r="15" spans="1:11" ht="19" outlineLevel="3" x14ac:dyDescent="0.25">
      <c r="A15" s="3"/>
      <c r="B15" s="3"/>
      <c r="C15" s="4"/>
      <c r="D15" s="3"/>
      <c r="E15" s="3"/>
      <c r="F15" s="5"/>
      <c r="G15" s="3"/>
      <c r="H15" s="5"/>
      <c r="I15" s="6">
        <f>SUBTOTAL(1,I2:I14)</f>
        <v>4453846.153846154</v>
      </c>
      <c r="J15" s="3"/>
      <c r="K15" s="14" t="s">
        <v>64</v>
      </c>
    </row>
    <row r="16" spans="1:11" ht="19" outlineLevel="2" x14ac:dyDescent="0.25">
      <c r="A16" s="3"/>
      <c r="B16" s="3"/>
      <c r="C16" s="4"/>
      <c r="D16" s="3"/>
      <c r="E16" s="3"/>
      <c r="F16" s="5"/>
      <c r="G16" s="3"/>
      <c r="H16" s="5">
        <f>SUBTOTAL(4,H2:H14)</f>
        <v>90</v>
      </c>
      <c r="I16" s="6"/>
      <c r="J16" s="3"/>
      <c r="K16" s="14" t="s">
        <v>61</v>
      </c>
    </row>
    <row r="17" spans="1:11" ht="19" outlineLevel="1" x14ac:dyDescent="0.25">
      <c r="A17" s="3"/>
      <c r="B17" s="3"/>
      <c r="C17" s="4"/>
      <c r="D17" s="3"/>
      <c r="E17" s="3"/>
      <c r="F17" s="5"/>
      <c r="G17" s="3"/>
      <c r="H17" s="5"/>
      <c r="I17" s="6">
        <f>SUBTOTAL(9,I2:I14)</f>
        <v>57900000</v>
      </c>
      <c r="J17" s="3"/>
      <c r="K17" s="14" t="s">
        <v>58</v>
      </c>
    </row>
    <row r="18" spans="1:11" ht="19" outlineLevel="4" x14ac:dyDescent="0.25">
      <c r="A18" s="3">
        <v>2</v>
      </c>
      <c r="B18" s="3">
        <v>1901560449</v>
      </c>
      <c r="C18" s="4" t="s">
        <v>16</v>
      </c>
      <c r="D18" s="3" t="s">
        <v>22</v>
      </c>
      <c r="E18" s="3" t="s">
        <v>23</v>
      </c>
      <c r="F18" s="5">
        <v>25</v>
      </c>
      <c r="G18" s="3" t="s">
        <v>24</v>
      </c>
      <c r="H18" s="5">
        <v>98</v>
      </c>
      <c r="I18" s="6">
        <v>4100000</v>
      </c>
      <c r="J18" s="3" t="s">
        <v>25</v>
      </c>
      <c r="K18" s="3" t="s">
        <v>26</v>
      </c>
    </row>
    <row r="19" spans="1:11" ht="19" outlineLevel="4" x14ac:dyDescent="0.25">
      <c r="A19" s="3">
        <v>3</v>
      </c>
      <c r="B19" s="3">
        <v>1901560452</v>
      </c>
      <c r="C19" s="4" t="s">
        <v>16</v>
      </c>
      <c r="D19" s="3" t="s">
        <v>27</v>
      </c>
      <c r="E19" s="3" t="s">
        <v>28</v>
      </c>
      <c r="F19" s="5">
        <v>22</v>
      </c>
      <c r="G19" s="3" t="s">
        <v>29</v>
      </c>
      <c r="H19" s="5">
        <v>25</v>
      </c>
      <c r="I19" s="6">
        <v>5200000</v>
      </c>
      <c r="J19" s="3" t="s">
        <v>25</v>
      </c>
      <c r="K19" s="3" t="s">
        <v>26</v>
      </c>
    </row>
    <row r="20" spans="1:11" ht="19" outlineLevel="4" x14ac:dyDescent="0.25">
      <c r="A20" s="3">
        <v>4</v>
      </c>
      <c r="B20" s="3">
        <v>1901560455</v>
      </c>
      <c r="C20" s="4" t="s">
        <v>16</v>
      </c>
      <c r="D20" s="3" t="s">
        <v>30</v>
      </c>
      <c r="E20" s="3" t="s">
        <v>31</v>
      </c>
      <c r="F20" s="5">
        <v>23</v>
      </c>
      <c r="G20" s="3" t="s">
        <v>32</v>
      </c>
      <c r="H20" s="5">
        <v>68</v>
      </c>
      <c r="I20" s="6">
        <v>7300000</v>
      </c>
      <c r="J20" s="3" t="s">
        <v>25</v>
      </c>
      <c r="K20" s="3" t="s">
        <v>26</v>
      </c>
    </row>
    <row r="21" spans="1:11" ht="19" outlineLevel="4" x14ac:dyDescent="0.25">
      <c r="A21" s="3">
        <v>13</v>
      </c>
      <c r="B21" s="3">
        <v>2101560482</v>
      </c>
      <c r="C21" s="4" t="s">
        <v>46</v>
      </c>
      <c r="D21" s="3" t="s">
        <v>47</v>
      </c>
      <c r="E21" s="3" t="s">
        <v>48</v>
      </c>
      <c r="F21" s="5">
        <v>19</v>
      </c>
      <c r="G21" s="3" t="s">
        <v>32</v>
      </c>
      <c r="H21" s="5">
        <v>32</v>
      </c>
      <c r="I21" s="6">
        <v>7300000</v>
      </c>
      <c r="J21" s="3" t="s">
        <v>25</v>
      </c>
      <c r="K21" s="3" t="s">
        <v>26</v>
      </c>
    </row>
    <row r="22" spans="1:11" ht="19" outlineLevel="4" x14ac:dyDescent="0.25">
      <c r="A22" s="3">
        <v>14</v>
      </c>
      <c r="B22" s="3">
        <v>2101560485</v>
      </c>
      <c r="C22" s="4" t="s">
        <v>46</v>
      </c>
      <c r="D22" s="3" t="s">
        <v>47</v>
      </c>
      <c r="E22" s="3" t="s">
        <v>49</v>
      </c>
      <c r="F22" s="5">
        <v>18</v>
      </c>
      <c r="G22" s="3" t="s">
        <v>32</v>
      </c>
      <c r="H22" s="5">
        <v>18</v>
      </c>
      <c r="I22" s="6">
        <v>7300000</v>
      </c>
      <c r="J22" s="3" t="s">
        <v>25</v>
      </c>
      <c r="K22" s="3" t="s">
        <v>26</v>
      </c>
    </row>
    <row r="23" spans="1:11" ht="19" outlineLevel="4" x14ac:dyDescent="0.25">
      <c r="A23" s="3">
        <v>16</v>
      </c>
      <c r="B23" s="3">
        <v>2101560491</v>
      </c>
      <c r="C23" s="4" t="s">
        <v>46</v>
      </c>
      <c r="D23" s="3" t="s">
        <v>47</v>
      </c>
      <c r="E23" s="3" t="s">
        <v>51</v>
      </c>
      <c r="F23" s="5">
        <v>20</v>
      </c>
      <c r="G23" s="3" t="s">
        <v>19</v>
      </c>
      <c r="H23" s="5">
        <v>88</v>
      </c>
      <c r="I23" s="6">
        <v>3600000</v>
      </c>
      <c r="J23" s="3" t="s">
        <v>25</v>
      </c>
      <c r="K23" s="3" t="s">
        <v>26</v>
      </c>
    </row>
    <row r="24" spans="1:11" ht="19" outlineLevel="4" x14ac:dyDescent="0.25">
      <c r="A24" s="3">
        <v>19</v>
      </c>
      <c r="B24" s="3">
        <v>2101560500</v>
      </c>
      <c r="C24" s="4" t="s">
        <v>46</v>
      </c>
      <c r="D24" s="3" t="s">
        <v>54</v>
      </c>
      <c r="E24" s="3" t="s">
        <v>55</v>
      </c>
      <c r="F24" s="5">
        <v>19</v>
      </c>
      <c r="G24" s="3" t="s">
        <v>19</v>
      </c>
      <c r="H24" s="5">
        <v>100</v>
      </c>
      <c r="I24" s="6">
        <v>3600000</v>
      </c>
      <c r="J24" s="3" t="s">
        <v>25</v>
      </c>
      <c r="K24" s="3" t="s">
        <v>26</v>
      </c>
    </row>
    <row r="25" spans="1:11" ht="19" outlineLevel="3" x14ac:dyDescent="0.25">
      <c r="A25" s="15"/>
      <c r="B25" s="15"/>
      <c r="C25" s="16"/>
      <c r="D25" s="15"/>
      <c r="E25" s="15"/>
      <c r="F25" s="17"/>
      <c r="G25" s="15"/>
      <c r="H25" s="17"/>
      <c r="I25" s="18">
        <f>SUBTOTAL(1,I18:I24)</f>
        <v>5485714.2857142854</v>
      </c>
      <c r="J25" s="15"/>
      <c r="K25" s="19" t="s">
        <v>65</v>
      </c>
    </row>
    <row r="26" spans="1:11" ht="19" outlineLevel="2" x14ac:dyDescent="0.25">
      <c r="A26" s="15"/>
      <c r="B26" s="15"/>
      <c r="C26" s="16"/>
      <c r="D26" s="15"/>
      <c r="E26" s="15"/>
      <c r="F26" s="17"/>
      <c r="G26" s="15"/>
      <c r="H26" s="17">
        <f>SUBTOTAL(4,H18:H24)</f>
        <v>100</v>
      </c>
      <c r="I26" s="18"/>
      <c r="J26" s="15"/>
      <c r="K26" s="19" t="s">
        <v>62</v>
      </c>
    </row>
    <row r="27" spans="1:11" ht="19" outlineLevel="1" x14ac:dyDescent="0.25">
      <c r="A27" s="15"/>
      <c r="B27" s="15"/>
      <c r="C27" s="16"/>
      <c r="D27" s="15"/>
      <c r="E27" s="15"/>
      <c r="F27" s="17"/>
      <c r="G27" s="15"/>
      <c r="H27" s="17"/>
      <c r="I27" s="18">
        <f>SUBTOTAL(9,I18:I24)</f>
        <v>38400000</v>
      </c>
      <c r="J27" s="15"/>
      <c r="K27" s="19" t="s">
        <v>59</v>
      </c>
    </row>
    <row r="28" spans="1:11" ht="19" x14ac:dyDescent="0.25">
      <c r="A28" s="15"/>
      <c r="B28" s="15"/>
      <c r="C28" s="16"/>
      <c r="D28" s="15"/>
      <c r="E28" s="15"/>
      <c r="F28" s="17"/>
      <c r="G28" s="15"/>
      <c r="H28" s="17"/>
      <c r="I28" s="18">
        <f>SUBTOTAL(1,I2:I24)</f>
        <v>4815000</v>
      </c>
      <c r="J28" s="15"/>
      <c r="K28" s="19" t="s">
        <v>66</v>
      </c>
    </row>
    <row r="29" spans="1:11" ht="19" x14ac:dyDescent="0.25">
      <c r="A29" s="15"/>
      <c r="B29" s="15"/>
      <c r="C29" s="16"/>
      <c r="D29" s="15"/>
      <c r="E29" s="15"/>
      <c r="F29" s="17"/>
      <c r="G29" s="15"/>
      <c r="H29" s="17">
        <f>SUBTOTAL(4,H2:H24)</f>
        <v>100</v>
      </c>
      <c r="I29" s="18"/>
      <c r="J29" s="15"/>
      <c r="K29" s="19" t="s">
        <v>63</v>
      </c>
    </row>
    <row r="30" spans="1:11" ht="19" x14ac:dyDescent="0.25">
      <c r="A30" s="15"/>
      <c r="B30" s="15"/>
      <c r="C30" s="16"/>
      <c r="D30" s="15"/>
      <c r="E30" s="15"/>
      <c r="F30" s="17"/>
      <c r="G30" s="15"/>
      <c r="H30" s="17"/>
      <c r="I30" s="18">
        <f>SUBTOTAL(9,I2:I24)</f>
        <v>96300000</v>
      </c>
      <c r="J30" s="15"/>
      <c r="K30" s="19" t="s">
        <v>60</v>
      </c>
    </row>
  </sheetData>
  <sortState xmlns:xlrd2="http://schemas.microsoft.com/office/spreadsheetml/2017/richdata2" ref="A2:K24">
    <sortCondition ref="K2:K24" customList="High Merit,Summa Cum Laude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UTAMA</vt:lpstr>
      <vt:lpstr>SUBTOTAL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2021-03-24T15:21:33Z</dcterms:created>
  <dcterms:modified xsi:type="dcterms:W3CDTF">2021-03-25T12:18:13Z</dcterms:modified>
</cp:coreProperties>
</file>