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360" yWindow="105" windowWidth="14355" windowHeight="4695"/>
  </bookViews>
  <sheets>
    <sheet name="Sheet2" sheetId="4" r:id="rId1"/>
    <sheet name="Sheet1" sheetId="1" r:id="rId2"/>
  </sheets>
  <calcPr calcId="145621"/>
  <pivotCaches>
    <pivotCache cacheId="0" r:id="rId3"/>
  </pivotCaches>
</workbook>
</file>

<file path=xl/calcChain.xml><?xml version="1.0" encoding="utf-8"?>
<calcChain xmlns="http://schemas.openxmlformats.org/spreadsheetml/2006/main">
  <c r="I13" i="1" l="1"/>
  <c r="I20" i="1"/>
  <c r="F20" i="1"/>
  <c r="A20" i="1"/>
  <c r="B19" i="1"/>
  <c r="B18" i="1"/>
  <c r="B15" i="1"/>
  <c r="B17" i="1"/>
  <c r="B16" i="1"/>
  <c r="B14" i="1"/>
  <c r="B13" i="1"/>
  <c r="B12" i="1"/>
  <c r="B2" i="1"/>
  <c r="E20" i="1"/>
  <c r="D20" i="1"/>
  <c r="B3" i="1" l="1"/>
  <c r="B4" i="1"/>
  <c r="B5" i="1"/>
  <c r="B6" i="1"/>
  <c r="B7" i="1"/>
  <c r="B8" i="1"/>
  <c r="B9" i="1"/>
  <c r="B10" i="1"/>
  <c r="B11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J13" i="1"/>
  <c r="J20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</calcChain>
</file>

<file path=xl/sharedStrings.xml><?xml version="1.0" encoding="utf-8"?>
<sst xmlns="http://schemas.openxmlformats.org/spreadsheetml/2006/main" count="48" uniqueCount="23">
  <si>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</si>
  <si>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</si>
  <si>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</si>
  <si>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</si>
  <si>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</si>
  <si>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</si>
  <si>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</si>
  <si>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</si>
  <si>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</si>
  <si>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</si>
  <si>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</si>
  <si>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</si>
  <si>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</si>
  <si>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</si>
  <si>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</si>
  <si>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</si>
  <si>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</si>
  <si>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</si>
  <si>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</si>
  <si>
    <t>Row Labels</t>
  </si>
  <si>
    <t>Grand Total</t>
  </si>
  <si>
    <t>Sum of Lemon</t>
  </si>
  <si>
    <t>Sum of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</si>
</sst>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5">
    <dxf>
      <numFmt numFmtId="164" formatCode="_-[$$-409]* #,##0.00_ ;_-[$$-409]* \-#,##0.00\ ;_-[$$-409]* &quot;-&quot;??_ ;_-@_ "/>
    </dxf>
    <dxf>
      <numFmt numFmtId="0" formatCode="General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[Datasets3.xlsx]Sheet2!PivotTable1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Lemon</c:v>
                </c:pt>
              </c:strCache>
            </c:strRef>
          </c:tx>
          <c:invertIfNegative val="0"/>
          <c:cat>
            <c:multiLvlStrRef>
              <c:f>Sheet2!$A$4:$A$20</c:f>
              <c:multiLvlStrCache>
                <c:ptCount val="9"/>
                <c:lvl>
                  <c:pt idx="0">
                    <c:v>Beach</c:v>
                  </c:pt>
                  <c:pt idx="1">
                    <c:v>Beach</c:v>
                  </c:pt>
                  <c:pt idx="2">
                    <c:v>Beach</c:v>
                  </c:pt>
                  <c:pt idx="3">
                    <c:v>Beach</c:v>
                  </c:pt>
                  <c:pt idx="4">
                    <c:v>Park</c:v>
                  </c:pt>
                  <c:pt idx="5">
                    <c:v>Beach</c:v>
                  </c:pt>
                  <c:pt idx="6">
                    <c:v>Beach</c:v>
                  </c:pt>
                  <c:pt idx="7">
                    <c:v>Beach</c:v>
                  </c:pt>
                  <c:pt idx="8">
                    <c:v>Park</c:v>
                  </c:pt>
                </c:lvl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5">
                    <c:v>Thursday</c:v>
                  </c:pt>
                  <c:pt idx="6">
                    <c:v>Friday</c:v>
                  </c:pt>
                  <c:pt idx="7">
                    <c:v>Saturday</c:v>
                  </c:pt>
                </c:lvl>
              </c:multiLvlStrCache>
            </c:multiLvlStrRef>
          </c:cat>
          <c:val>
            <c:numRef>
              <c:f>Sheet2!$B$4:$B$20</c:f>
              <c:numCache>
                <c:formatCode>General</c:formatCode>
                <c:ptCount val="9"/>
                <c:pt idx="0">
                  <c:v>251</c:v>
                </c:pt>
                <c:pt idx="1">
                  <c:v>414</c:v>
                </c:pt>
                <c:pt idx="2">
                  <c:v>443</c:v>
                </c:pt>
                <c:pt idx="3">
                  <c:v>264</c:v>
                </c:pt>
                <c:pt idx="4">
                  <c:v>108</c:v>
                </c:pt>
                <c:pt idx="5">
                  <c:v>267</c:v>
                </c:pt>
                <c:pt idx="6">
                  <c:v>128</c:v>
                </c:pt>
                <c:pt idx="7">
                  <c:v>180</c:v>
                </c:pt>
                <c:pt idx="8">
                  <c:v>376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Orange</c:v>
                </c:pt>
              </c:strCache>
            </c:strRef>
          </c:tx>
          <c:invertIfNegative val="0"/>
          <c:cat>
            <c:multiLvlStrRef>
              <c:f>Sheet2!$A$4:$A$20</c:f>
              <c:multiLvlStrCache>
                <c:ptCount val="9"/>
                <c:lvl>
                  <c:pt idx="0">
                    <c:v>Beach</c:v>
                  </c:pt>
                  <c:pt idx="1">
                    <c:v>Beach</c:v>
                  </c:pt>
                  <c:pt idx="2">
                    <c:v>Beach</c:v>
                  </c:pt>
                  <c:pt idx="3">
                    <c:v>Beach</c:v>
                  </c:pt>
                  <c:pt idx="4">
                    <c:v>Park</c:v>
                  </c:pt>
                  <c:pt idx="5">
                    <c:v>Beach</c:v>
                  </c:pt>
                  <c:pt idx="6">
                    <c:v>Beach</c:v>
                  </c:pt>
                  <c:pt idx="7">
                    <c:v>Beach</c:v>
                  </c:pt>
                  <c:pt idx="8">
                    <c:v>Park</c:v>
                  </c:pt>
                </c:lvl>
                <c:lvl>
                  <c:pt idx="0">
                    <c:v>Sunday</c:v>
                  </c:pt>
                  <c:pt idx="1">
                    <c:v>Monday</c:v>
                  </c:pt>
                  <c:pt idx="2">
                    <c:v>Tuesday</c:v>
                  </c:pt>
                  <c:pt idx="3">
                    <c:v>Wednesday</c:v>
                  </c:pt>
                  <c:pt idx="5">
                    <c:v>Thursday</c:v>
                  </c:pt>
                  <c:pt idx="6">
                    <c:v>Friday</c:v>
                  </c:pt>
                  <c:pt idx="7">
                    <c:v>Saturday</c:v>
                  </c:pt>
                </c:lvl>
              </c:multiLvlStrCache>
            </c:multiLvlStrRef>
          </c:cat>
          <c:val>
            <c:numRef>
              <c:f>Sheet2!$C$4:$C$20</c:f>
              <c:numCache>
                <c:formatCode>General</c:formatCode>
                <c:ptCount val="9"/>
                <c:pt idx="0">
                  <c:v>172</c:v>
                </c:pt>
                <c:pt idx="1">
                  <c:v>293</c:v>
                </c:pt>
                <c:pt idx="2">
                  <c:v>316</c:v>
                </c:pt>
                <c:pt idx="3">
                  <c:v>178</c:v>
                </c:pt>
                <c:pt idx="4">
                  <c:v>74</c:v>
                </c:pt>
                <c:pt idx="5">
                  <c:v>186</c:v>
                </c:pt>
                <c:pt idx="6">
                  <c:v>84</c:v>
                </c:pt>
                <c:pt idx="7">
                  <c:v>133</c:v>
                </c:pt>
                <c:pt idx="8">
                  <c:v>261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364736"/>
        <c:axId val="131366272"/>
      </c:barChart>
      <c:catAx>
        <c:axId val="13136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31366272"/>
        <c:crosses val="autoZero"/>
        <c:auto val="1"/>
        <c:lblAlgn val="ctr"/>
        <c:lblOffset val="100"/>
        <c:noMultiLvlLbl val="0"/>
      </c:catAx>
      <c:valAx>
        <c:axId val="13136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364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</a:t>
            </a:r>
            <a:r>
              <a:rPr lang="id-ID"/>
              <a:t> Over Time</a:t>
            </a:r>
            <a:endParaRPr lang="en-US"/>
          </a:p>
        </c:rich>
      </c:tx>
      <c:layout>
        <c:manualLayout>
          <c:xMode val="edge"/>
          <c:yMode val="edge"/>
          <c:x val="0.33235996663207795"/>
          <c:y val="2.411713385361957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</c:v>
          </c:tx>
          <c:marker>
            <c:symbol val="none"/>
          </c:marker>
          <c:trendline>
            <c:spPr>
              <a:ln w="15875">
                <a:prstDash val="sysDash"/>
              </a:ln>
            </c:spPr>
            <c:trendlineType val="linear"/>
            <c:dispRSqr val="0"/>
            <c:dispEq val="0"/>
          </c:trendline>
          <c:cat>
            <c:numRef>
              <c:f>Sheet1!$A$2:$A$19</c:f>
              <c:numCache>
                <c:formatCode>m/d/yyyy</c:formatCode>
                <c:ptCount val="18"/>
                <c:pt idx="0">
                  <c:v>42011</c:v>
                </c:pt>
                <c:pt idx="1">
                  <c:v>42042</c:v>
                </c:pt>
                <c:pt idx="2">
                  <c:v>42070</c:v>
                </c:pt>
                <c:pt idx="3">
                  <c:v>42101</c:v>
                </c:pt>
                <c:pt idx="4">
                  <c:v>42131</c:v>
                </c:pt>
                <c:pt idx="5">
                  <c:v>42162</c:v>
                </c:pt>
                <c:pt idx="6">
                  <c:v>42192</c:v>
                </c:pt>
                <c:pt idx="7">
                  <c:v>42223</c:v>
                </c:pt>
                <c:pt idx="8">
                  <c:v>42254</c:v>
                </c:pt>
                <c:pt idx="9">
                  <c:v>42284</c:v>
                </c:pt>
                <c:pt idx="10">
                  <c:v>42315</c:v>
                </c:pt>
                <c:pt idx="11">
                  <c:v>42345</c:v>
                </c:pt>
                <c:pt idx="12">
                  <c:v>42345</c:v>
                </c:pt>
                <c:pt idx="13">
                  <c:v>42346</c:v>
                </c:pt>
                <c:pt idx="14">
                  <c:v>42347</c:v>
                </c:pt>
                <c:pt idx="15">
                  <c:v>42345</c:v>
                </c:pt>
                <c:pt idx="16">
                  <c:v>42284</c:v>
                </c:pt>
                <c:pt idx="17">
                  <c:v>42315</c:v>
                </c:pt>
              </c:numCache>
            </c:numRef>
          </c:cat>
          <c:val>
            <c:numRef>
              <c:f>Sheet1!$J$2:$J$19</c:f>
              <c:numCache>
                <c:formatCode>_-[$$-409]* #,##0.00_ ;_-[$$-409]* \-#,##0.00\ ;_-[$$-409]* "-"??_ ;_-@_ </c:formatCode>
                <c:ptCount val="18"/>
                <c:pt idx="0">
                  <c:v>63.699999999999996</c:v>
                </c:pt>
                <c:pt idx="1">
                  <c:v>64.05</c:v>
                </c:pt>
                <c:pt idx="2">
                  <c:v>72.449999999999989</c:v>
                </c:pt>
                <c:pt idx="3">
                  <c:v>90.649999999999991</c:v>
                </c:pt>
                <c:pt idx="4">
                  <c:v>107.8</c:v>
                </c:pt>
                <c:pt idx="5">
                  <c:v>66.849999999999994</c:v>
                </c:pt>
                <c:pt idx="6">
                  <c:v>94.85</c:v>
                </c:pt>
                <c:pt idx="7">
                  <c:v>88.899999999999991</c:v>
                </c:pt>
                <c:pt idx="8">
                  <c:v>92.399999999999991</c:v>
                </c:pt>
                <c:pt idx="9">
                  <c:v>109.55</c:v>
                </c:pt>
                <c:pt idx="10">
                  <c:v>87.149999999999991</c:v>
                </c:pt>
                <c:pt idx="11">
                  <c:v>71.399999999999991</c:v>
                </c:pt>
                <c:pt idx="12">
                  <c:v>80.149999999999991</c:v>
                </c:pt>
                <c:pt idx="13">
                  <c:v>133.5</c:v>
                </c:pt>
                <c:pt idx="14">
                  <c:v>108.75</c:v>
                </c:pt>
                <c:pt idx="15">
                  <c:v>159</c:v>
                </c:pt>
                <c:pt idx="16">
                  <c:v>185.25</c:v>
                </c:pt>
                <c:pt idx="17">
                  <c:v>81.199999999999989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Temperature</c:v>
                </c:pt>
              </c:strCache>
            </c:strRef>
          </c:tx>
          <c:marker>
            <c:symbol val="none"/>
          </c:marker>
          <c:val>
            <c:numRef>
              <c:f>Sheet1!$F$2:$F$19</c:f>
              <c:numCache>
                <c:formatCode>General</c:formatCode>
                <c:ptCount val="18"/>
                <c:pt idx="0">
                  <c:v>71</c:v>
                </c:pt>
                <c:pt idx="1">
                  <c:v>73</c:v>
                </c:pt>
                <c:pt idx="2">
                  <c:v>72</c:v>
                </c:pt>
                <c:pt idx="3">
                  <c:v>77</c:v>
                </c:pt>
                <c:pt idx="4">
                  <c:v>79</c:v>
                </c:pt>
                <c:pt idx="5">
                  <c:v>83</c:v>
                </c:pt>
                <c:pt idx="6">
                  <c:v>82</c:v>
                </c:pt>
                <c:pt idx="7">
                  <c:v>81</c:v>
                </c:pt>
                <c:pt idx="8">
                  <c:v>83</c:v>
                </c:pt>
                <c:pt idx="9">
                  <c:v>84</c:v>
                </c:pt>
                <c:pt idx="10">
                  <c:v>85</c:v>
                </c:pt>
                <c:pt idx="11">
                  <c:v>78</c:v>
                </c:pt>
                <c:pt idx="12">
                  <c:v>79</c:v>
                </c:pt>
                <c:pt idx="13">
                  <c:v>76</c:v>
                </c:pt>
                <c:pt idx="14">
                  <c:v>75</c:v>
                </c:pt>
                <c:pt idx="15">
                  <c:v>78</c:v>
                </c:pt>
                <c:pt idx="16">
                  <c:v>82</c:v>
                </c:pt>
                <c:pt idx="17">
                  <c:v>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912256"/>
        <c:axId val="134926720"/>
      </c:lineChart>
      <c:dateAx>
        <c:axId val="13491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Date</a:t>
                </a:r>
                <a:endParaRPr lang="en-US"/>
              </a:p>
            </c:rich>
          </c:tx>
          <c:layout/>
          <c:overlay val="0"/>
        </c:title>
        <c:numFmt formatCode="m/d/yyyy" sourceLinked="1"/>
        <c:majorTickMark val="out"/>
        <c:minorTickMark val="none"/>
        <c:tickLblPos val="nextTo"/>
        <c:crossAx val="134926720"/>
        <c:crosses val="autoZero"/>
        <c:auto val="1"/>
        <c:lblOffset val="100"/>
        <c:baseTimeUnit val="days"/>
      </c:dateAx>
      <c:valAx>
        <c:axId val="134926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id-ID"/>
                  <a:t>Revenue</a:t>
                </a:r>
                <a:endParaRPr lang="en-US"/>
              </a:p>
            </c:rich>
          </c:tx>
          <c:layout/>
          <c:overlay val="0"/>
        </c:title>
        <c:numFmt formatCode="_-[$$-409]* #,##0.00_ ;_-[$$-409]* \-#,##0.00\ ;_-[$$-409]* &quot;-&quot;??_ ;_-@_ " sourceLinked="1"/>
        <c:majorTickMark val="out"/>
        <c:minorTickMark val="none"/>
        <c:tickLblPos val="nextTo"/>
        <c:crossAx val="13491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Flavors Over Time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Lemon</c:v>
                </c:pt>
              </c:strCache>
            </c:strRef>
          </c:tx>
          <c:invertIfNegative val="0"/>
          <c:cat>
            <c:numRef>
              <c:f>Sheet1!$A$2:$A$19</c:f>
              <c:numCache>
                <c:formatCode>m/d/yyyy</c:formatCode>
                <c:ptCount val="18"/>
                <c:pt idx="0">
                  <c:v>42011</c:v>
                </c:pt>
                <c:pt idx="1">
                  <c:v>42042</c:v>
                </c:pt>
                <c:pt idx="2">
                  <c:v>42070</c:v>
                </c:pt>
                <c:pt idx="3">
                  <c:v>42101</c:v>
                </c:pt>
                <c:pt idx="4">
                  <c:v>42131</c:v>
                </c:pt>
                <c:pt idx="5">
                  <c:v>42162</c:v>
                </c:pt>
                <c:pt idx="6">
                  <c:v>42192</c:v>
                </c:pt>
                <c:pt idx="7">
                  <c:v>42223</c:v>
                </c:pt>
                <c:pt idx="8">
                  <c:v>42254</c:v>
                </c:pt>
                <c:pt idx="9">
                  <c:v>42284</c:v>
                </c:pt>
                <c:pt idx="10">
                  <c:v>42315</c:v>
                </c:pt>
                <c:pt idx="11">
                  <c:v>42345</c:v>
                </c:pt>
                <c:pt idx="12">
                  <c:v>42345</c:v>
                </c:pt>
                <c:pt idx="13">
                  <c:v>42346</c:v>
                </c:pt>
                <c:pt idx="14">
                  <c:v>42347</c:v>
                </c:pt>
                <c:pt idx="15">
                  <c:v>42345</c:v>
                </c:pt>
                <c:pt idx="16">
                  <c:v>42284</c:v>
                </c:pt>
                <c:pt idx="17">
                  <c:v>42315</c:v>
                </c:pt>
              </c:numCache>
            </c:num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108</c:v>
                </c:pt>
                <c:pt idx="1">
                  <c:v>109</c:v>
                </c:pt>
                <c:pt idx="2">
                  <c:v>122</c:v>
                </c:pt>
                <c:pt idx="3">
                  <c:v>149</c:v>
                </c:pt>
                <c:pt idx="4">
                  <c:v>177</c:v>
                </c:pt>
                <c:pt idx="5">
                  <c:v>114</c:v>
                </c:pt>
                <c:pt idx="6">
                  <c:v>159</c:v>
                </c:pt>
                <c:pt idx="7">
                  <c:v>149</c:v>
                </c:pt>
                <c:pt idx="8">
                  <c:v>155</c:v>
                </c:pt>
                <c:pt idx="9">
                  <c:v>180</c:v>
                </c:pt>
                <c:pt idx="10">
                  <c:v>144</c:v>
                </c:pt>
                <c:pt idx="11">
                  <c:v>121</c:v>
                </c:pt>
                <c:pt idx="12">
                  <c:v>135</c:v>
                </c:pt>
                <c:pt idx="13">
                  <c:v>109</c:v>
                </c:pt>
                <c:pt idx="14">
                  <c:v>90</c:v>
                </c:pt>
                <c:pt idx="15">
                  <c:v>128</c:v>
                </c:pt>
                <c:pt idx="16">
                  <c:v>145</c:v>
                </c:pt>
                <c:pt idx="17">
                  <c:v>137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cat>
            <c:numRef>
              <c:f>Sheet1!$A$2:$A$19</c:f>
              <c:numCache>
                <c:formatCode>m/d/yyyy</c:formatCode>
                <c:ptCount val="18"/>
                <c:pt idx="0">
                  <c:v>42011</c:v>
                </c:pt>
                <c:pt idx="1">
                  <c:v>42042</c:v>
                </c:pt>
                <c:pt idx="2">
                  <c:v>42070</c:v>
                </c:pt>
                <c:pt idx="3">
                  <c:v>42101</c:v>
                </c:pt>
                <c:pt idx="4">
                  <c:v>42131</c:v>
                </c:pt>
                <c:pt idx="5">
                  <c:v>42162</c:v>
                </c:pt>
                <c:pt idx="6">
                  <c:v>42192</c:v>
                </c:pt>
                <c:pt idx="7">
                  <c:v>42223</c:v>
                </c:pt>
                <c:pt idx="8">
                  <c:v>42254</c:v>
                </c:pt>
                <c:pt idx="9">
                  <c:v>42284</c:v>
                </c:pt>
                <c:pt idx="10">
                  <c:v>42315</c:v>
                </c:pt>
                <c:pt idx="11">
                  <c:v>42345</c:v>
                </c:pt>
                <c:pt idx="12">
                  <c:v>42345</c:v>
                </c:pt>
                <c:pt idx="13">
                  <c:v>42346</c:v>
                </c:pt>
                <c:pt idx="14">
                  <c:v>42347</c:v>
                </c:pt>
                <c:pt idx="15">
                  <c:v>42345</c:v>
                </c:pt>
                <c:pt idx="16">
                  <c:v>42284</c:v>
                </c:pt>
                <c:pt idx="17">
                  <c:v>42315</c:v>
                </c:pt>
              </c:numCache>
            </c:numRef>
          </c:cat>
          <c:val>
            <c:numRef>
              <c:f>Sheet1!$E$2:$E$19</c:f>
              <c:numCache>
                <c:formatCode>General</c:formatCode>
                <c:ptCount val="18"/>
                <c:pt idx="0">
                  <c:v>74</c:v>
                </c:pt>
                <c:pt idx="1">
                  <c:v>74</c:v>
                </c:pt>
                <c:pt idx="2">
                  <c:v>85</c:v>
                </c:pt>
                <c:pt idx="3">
                  <c:v>110</c:v>
                </c:pt>
                <c:pt idx="4">
                  <c:v>131</c:v>
                </c:pt>
                <c:pt idx="5">
                  <c:v>77</c:v>
                </c:pt>
                <c:pt idx="6">
                  <c:v>112</c:v>
                </c:pt>
                <c:pt idx="7">
                  <c:v>105</c:v>
                </c:pt>
                <c:pt idx="8">
                  <c:v>109</c:v>
                </c:pt>
                <c:pt idx="9">
                  <c:v>133</c:v>
                </c:pt>
                <c:pt idx="10">
                  <c:v>105</c:v>
                </c:pt>
                <c:pt idx="11">
                  <c:v>83</c:v>
                </c:pt>
                <c:pt idx="12">
                  <c:v>94</c:v>
                </c:pt>
                <c:pt idx="13">
                  <c:v>69</c:v>
                </c:pt>
                <c:pt idx="14">
                  <c:v>55</c:v>
                </c:pt>
                <c:pt idx="15">
                  <c:v>84</c:v>
                </c:pt>
                <c:pt idx="16">
                  <c:v>102</c:v>
                </c:pt>
                <c:pt idx="17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1"/>
        <c:overlap val="100"/>
        <c:axId val="211371520"/>
        <c:axId val="211373056"/>
      </c:barChart>
      <c:dateAx>
        <c:axId val="211371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211373056"/>
        <c:crosses val="autoZero"/>
        <c:auto val="1"/>
        <c:lblOffset val="100"/>
        <c:baseTimeUnit val="days"/>
      </c:dateAx>
      <c:valAx>
        <c:axId val="2113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71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Flavor</a:t>
            </a:r>
            <a:r>
              <a:rPr lang="id-ID" baseline="0"/>
              <a:t> Average Sales</a:t>
            </a:r>
            <a:endParaRPr lang="en-U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88888888888889"/>
          <c:y val="0.2452548118985127"/>
          <c:w val="0.86095975503062117"/>
          <c:h val="0.75474518810148727"/>
        </c:manualLayout>
      </c:layout>
      <c:pie3DChart>
        <c:varyColors val="1"/>
        <c:ser>
          <c:idx val="0"/>
          <c:order val="0"/>
          <c:val>
            <c:numRef>
              <c:f>Sheet1!$D$20:$E$20</c:f>
              <c:numCache>
                <c:formatCode>General</c:formatCode>
                <c:ptCount val="2"/>
                <c:pt idx="0">
                  <c:v>135.05555555555554</c:v>
                </c:pt>
                <c:pt idx="1">
                  <c:v>94.277777777777771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d-ID"/>
              <a:t>Sales</a:t>
            </a:r>
            <a:r>
              <a:rPr lang="id-ID" baseline="0"/>
              <a:t> vs Leaflets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Sheet1!$G$2:$G$19</c:f>
              <c:numCache>
                <c:formatCode>General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115</c:v>
                </c:pt>
                <c:pt idx="3">
                  <c:v>124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110</c:v>
                </c:pt>
                <c:pt idx="11">
                  <c:v>110</c:v>
                </c:pt>
                <c:pt idx="12">
                  <c:v>125</c:v>
                </c:pt>
                <c:pt idx="13">
                  <c:v>120</c:v>
                </c:pt>
                <c:pt idx="14">
                  <c:v>100</c:v>
                </c:pt>
                <c:pt idx="15">
                  <c:v>140</c:v>
                </c:pt>
                <c:pt idx="16">
                  <c:v>135</c:v>
                </c:pt>
                <c:pt idx="17">
                  <c:v>125</c:v>
                </c:pt>
              </c:numCache>
            </c:numRef>
          </c:xVal>
          <c:yVal>
            <c:numRef>
              <c:f>Sheet1!$I$2:$I$19</c:f>
              <c:numCache>
                <c:formatCode>General</c:formatCode>
                <c:ptCount val="18"/>
                <c:pt idx="0">
                  <c:v>182</c:v>
                </c:pt>
                <c:pt idx="1">
                  <c:v>183</c:v>
                </c:pt>
                <c:pt idx="2">
                  <c:v>207</c:v>
                </c:pt>
                <c:pt idx="3">
                  <c:v>259</c:v>
                </c:pt>
                <c:pt idx="4">
                  <c:v>308</c:v>
                </c:pt>
                <c:pt idx="5">
                  <c:v>191</c:v>
                </c:pt>
                <c:pt idx="6">
                  <c:v>271</c:v>
                </c:pt>
                <c:pt idx="7">
                  <c:v>254</c:v>
                </c:pt>
                <c:pt idx="8">
                  <c:v>264</c:v>
                </c:pt>
                <c:pt idx="9">
                  <c:v>313</c:v>
                </c:pt>
                <c:pt idx="10">
                  <c:v>249</c:v>
                </c:pt>
                <c:pt idx="11">
                  <c:v>204</c:v>
                </c:pt>
                <c:pt idx="12">
                  <c:v>229</c:v>
                </c:pt>
                <c:pt idx="13">
                  <c:v>178</c:v>
                </c:pt>
                <c:pt idx="14">
                  <c:v>145</c:v>
                </c:pt>
                <c:pt idx="15">
                  <c:v>212</c:v>
                </c:pt>
                <c:pt idx="16">
                  <c:v>247</c:v>
                </c:pt>
                <c:pt idx="17">
                  <c:v>232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0304"/>
        <c:axId val="211416192"/>
      </c:scatterChart>
      <c:valAx>
        <c:axId val="21141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16192"/>
        <c:crosses val="autoZero"/>
        <c:crossBetween val="midCat"/>
      </c:valAx>
      <c:valAx>
        <c:axId val="21141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10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73812357830271214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spPr>
            <a:ln w="38100">
              <a:solidFill>
                <a:srgbClr val="FF0000"/>
              </a:solidFill>
            </a:ln>
          </c:spPr>
          <c:invertIfNegative val="0"/>
          <c:val>
            <c:numRef>
              <c:f>Sheet1!$G$2:$G$19</c:f>
              <c:numCache>
                <c:formatCode>General</c:formatCode>
                <c:ptCount val="18"/>
                <c:pt idx="0">
                  <c:v>100</c:v>
                </c:pt>
                <c:pt idx="1">
                  <c:v>100</c:v>
                </c:pt>
                <c:pt idx="2">
                  <c:v>115</c:v>
                </c:pt>
                <c:pt idx="3">
                  <c:v>124</c:v>
                </c:pt>
                <c:pt idx="4">
                  <c:v>150</c:v>
                </c:pt>
                <c:pt idx="5">
                  <c:v>100</c:v>
                </c:pt>
                <c:pt idx="6">
                  <c:v>150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110</c:v>
                </c:pt>
                <c:pt idx="11">
                  <c:v>110</c:v>
                </c:pt>
                <c:pt idx="12">
                  <c:v>125</c:v>
                </c:pt>
                <c:pt idx="13">
                  <c:v>120</c:v>
                </c:pt>
                <c:pt idx="14">
                  <c:v>100</c:v>
                </c:pt>
                <c:pt idx="15">
                  <c:v>140</c:v>
                </c:pt>
                <c:pt idx="16">
                  <c:v>135</c:v>
                </c:pt>
                <c:pt idx="17">
                  <c:v>125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27"/>
        <c:axId val="211457152"/>
        <c:axId val="211458688"/>
      </c:barChart>
      <c:catAx>
        <c:axId val="2114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58688"/>
        <c:crosses val="autoZero"/>
        <c:auto val="1"/>
        <c:lblAlgn val="ctr"/>
        <c:lblOffset val="100"/>
        <c:noMultiLvlLbl val="0"/>
      </c:catAx>
      <c:valAx>
        <c:axId val="21145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571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Lemon</c:v>
                </c:pt>
              </c:strCache>
            </c:strRef>
          </c:tx>
          <c:invertIfNegative val="0"/>
          <c:val>
            <c:numRef>
              <c:f>Sheet1!$D$2:$D$19</c:f>
              <c:numCache>
                <c:formatCode>General</c:formatCode>
                <c:ptCount val="18"/>
                <c:pt idx="0">
                  <c:v>108</c:v>
                </c:pt>
                <c:pt idx="1">
                  <c:v>109</c:v>
                </c:pt>
                <c:pt idx="2">
                  <c:v>122</c:v>
                </c:pt>
                <c:pt idx="3">
                  <c:v>149</c:v>
                </c:pt>
                <c:pt idx="4">
                  <c:v>177</c:v>
                </c:pt>
                <c:pt idx="5">
                  <c:v>114</c:v>
                </c:pt>
                <c:pt idx="6">
                  <c:v>159</c:v>
                </c:pt>
                <c:pt idx="7">
                  <c:v>149</c:v>
                </c:pt>
                <c:pt idx="8">
                  <c:v>155</c:v>
                </c:pt>
                <c:pt idx="9">
                  <c:v>180</c:v>
                </c:pt>
                <c:pt idx="10">
                  <c:v>144</c:v>
                </c:pt>
                <c:pt idx="11">
                  <c:v>121</c:v>
                </c:pt>
                <c:pt idx="12">
                  <c:v>135</c:v>
                </c:pt>
                <c:pt idx="13">
                  <c:v>109</c:v>
                </c:pt>
                <c:pt idx="14">
                  <c:v>90</c:v>
                </c:pt>
                <c:pt idx="15">
                  <c:v>128</c:v>
                </c:pt>
                <c:pt idx="16">
                  <c:v>145</c:v>
                </c:pt>
                <c:pt idx="17">
                  <c:v>137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Orange</c:v>
                </c:pt>
              </c:strCache>
            </c:strRef>
          </c:tx>
          <c:invertIfNegative val="0"/>
          <c:val>
            <c:numRef>
              <c:f>Sheet1!$E$2:$E$19</c:f>
              <c:numCache>
                <c:formatCode>General</c:formatCode>
                <c:ptCount val="18"/>
                <c:pt idx="0">
                  <c:v>74</c:v>
                </c:pt>
                <c:pt idx="1">
                  <c:v>74</c:v>
                </c:pt>
                <c:pt idx="2">
                  <c:v>85</c:v>
                </c:pt>
                <c:pt idx="3">
                  <c:v>110</c:v>
                </c:pt>
                <c:pt idx="4">
                  <c:v>131</c:v>
                </c:pt>
                <c:pt idx="5">
                  <c:v>77</c:v>
                </c:pt>
                <c:pt idx="6">
                  <c:v>112</c:v>
                </c:pt>
                <c:pt idx="7">
                  <c:v>105</c:v>
                </c:pt>
                <c:pt idx="8">
                  <c:v>109</c:v>
                </c:pt>
                <c:pt idx="9">
                  <c:v>133</c:v>
                </c:pt>
                <c:pt idx="10">
                  <c:v>105</c:v>
                </c:pt>
                <c:pt idx="11">
                  <c:v>83</c:v>
                </c:pt>
                <c:pt idx="12">
                  <c:v>94</c:v>
                </c:pt>
                <c:pt idx="13">
                  <c:v>69</c:v>
                </c:pt>
                <c:pt idx="14">
                  <c:v>55</c:v>
                </c:pt>
                <c:pt idx="15">
                  <c:v>84</c:v>
                </c:pt>
                <c:pt idx="16">
                  <c:v>102</c:v>
                </c:pt>
                <c:pt idx="17">
                  <c:v>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479936"/>
        <c:axId val="211887232"/>
        <c:axId val="0"/>
      </c:bar3DChart>
      <c:catAx>
        <c:axId val="21147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887232"/>
        <c:crosses val="autoZero"/>
        <c:auto val="1"/>
        <c:lblAlgn val="ctr"/>
        <c:lblOffset val="100"/>
        <c:noMultiLvlLbl val="0"/>
      </c:catAx>
      <c:valAx>
        <c:axId val="21188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7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533399</xdr:colOff>
      <xdr:row>1</xdr:row>
      <xdr:rowOff>9523</xdr:rowOff>
    </xdr:from>
    <xdr:to>
      <xdr:col>11</xdr:col>
      <xdr:colOff>123824</xdr:colOff>
      <xdr:row>19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476250</xdr:colOff>
      <xdr:row>0</xdr:row>
      <xdr:rowOff>0</xdr:rowOff>
    </xdr:from>
    <xdr:to>
      <xdr:col>37</xdr:col>
      <xdr:colOff>533400</xdr:colOff>
      <xdr:row>19</xdr:row>
      <xdr:rowOff>66676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0</xdr:row>
      <xdr:rowOff>0</xdr:rowOff>
    </xdr:from>
    <xdr:to>
      <xdr:col>17</xdr:col>
      <xdr:colOff>523874</xdr:colOff>
      <xdr:row>16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885825</xdr:colOff>
      <xdr:row>23</xdr:row>
      <xdr:rowOff>28575</xdr:rowOff>
    </xdr:from>
    <xdr:to>
      <xdr:col>14</xdr:col>
      <xdr:colOff>533400</xdr:colOff>
      <xdr:row>37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57150</xdr:colOff>
      <xdr:row>0</xdr:row>
      <xdr:rowOff>66675</xdr:rowOff>
    </xdr:from>
    <xdr:to>
      <xdr:col>25</xdr:col>
      <xdr:colOff>361950</xdr:colOff>
      <xdr:row>14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209550</xdr:colOff>
      <xdr:row>23</xdr:row>
      <xdr:rowOff>28575</xdr:rowOff>
    </xdr:from>
    <xdr:to>
      <xdr:col>22</xdr:col>
      <xdr:colOff>514350</xdr:colOff>
      <xdr:row>37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447675</xdr:colOff>
      <xdr:row>22</xdr:row>
      <xdr:rowOff>180975</xdr:rowOff>
    </xdr:from>
    <xdr:to>
      <xdr:col>7</xdr:col>
      <xdr:colOff>695325</xdr:colOff>
      <xdr:row>37</xdr:row>
      <xdr:rowOff>66675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513.673907175929" createdVersion="4" refreshedVersion="4" minRefreshableVersion="3" recordCount="18">
  <cacheSource type="worksheet">
    <worksheetSource name="Table1"/>
  </cacheSource>
  <cacheFields count="10">
    <cacheField name="Date" numFmtId="0">
      <sharedItems containsDate="1" containsMixedTypes="1" minDate="2015-01-07T00:00:00" maxDate="2015-12-08T00:00:00"/>
    </cacheField>
    <cacheField name="Day" numFmtId="14">
      <sharedItems count="7">
        <s v="Wednesday"/>
        <s v="Saturday"/>
        <s v="Tuesday"/>
        <s v="Thursday"/>
        <s v="Sunday"/>
        <s v="Monday"/>
        <s v="Friday"/>
      </sharedItems>
    </cacheField>
    <cacheField name="Location" numFmtId="0">
      <sharedItems count="2">
        <s v="Park"/>
        <s v="Beach"/>
      </sharedItems>
    </cacheField>
    <cacheField name="Lemon" numFmtId="0">
      <sharedItems containsSemiMixedTypes="0" containsString="0" containsNumber="1" containsInteger="1" minValue="90" maxValue="180"/>
    </cacheField>
    <cacheField name="Orange" numFmtId="0">
      <sharedItems containsSemiMixedTypes="0" containsString="0" containsNumber="1" containsInteger="1" minValue="55" maxValue="133"/>
    </cacheField>
    <cacheField name="Temperature" numFmtId="0">
      <sharedItems containsSemiMixedTypes="0" containsString="0" containsNumber="1" containsInteger="1" minValue="71" maxValue="85"/>
    </cacheField>
    <cacheField name="Leaflets" numFmtId="0">
      <sharedItems containsSemiMixedTypes="0" containsString="0" containsNumber="1" containsInteger="1" minValue="100" maxValue="150"/>
    </cacheField>
    <cacheField name="Price" numFmtId="0">
      <sharedItems containsSemiMixedTypes="0" containsString="0" containsNumber="1" minValue="0.35" maxValue="0.75"/>
    </cacheField>
    <cacheField name="Sales" numFmtId="0">
      <sharedItems containsSemiMixedTypes="0" containsString="0" containsNumber="1" containsInteger="1" minValue="145" maxValue="313"/>
    </cacheField>
    <cacheField name="Revenue" numFmtId="0">
      <sharedItems containsSemiMixedTypes="0" containsString="0" containsNumber="1" minValue="63.699999999999996" maxValue="185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d v="2015-01-07T00:00:00"/>
    <x v="0"/>
    <x v="0"/>
    <n v="108"/>
    <n v="74"/>
    <n v="71"/>
    <n v="100"/>
    <n v="0.35"/>
    <n v="182"/>
    <n v="63.699999999999996"/>
  </r>
  <r>
    <d v="2015-02-07T00:00:00"/>
    <x v="1"/>
    <x v="0"/>
    <n v="109"/>
    <n v="74"/>
    <n v="73"/>
    <n v="100"/>
    <n v="0.35"/>
    <n v="183"/>
    <n v="64.05"/>
  </r>
  <r>
    <d v="2015-03-07T00:00:00"/>
    <x v="1"/>
    <x v="0"/>
    <n v="122"/>
    <n v="85"/>
    <n v="72"/>
    <n v="115"/>
    <n v="0.35"/>
    <n v="207"/>
    <n v="72.449999999999989"/>
  </r>
  <r>
    <d v="2015-04-07T00:00:00"/>
    <x v="2"/>
    <x v="1"/>
    <n v="149"/>
    <n v="110"/>
    <n v="77"/>
    <n v="124"/>
    <n v="0.35"/>
    <n v="259"/>
    <n v="90.649999999999991"/>
  </r>
  <r>
    <d v="2015-05-07T00:00:00"/>
    <x v="3"/>
    <x v="1"/>
    <n v="177"/>
    <n v="131"/>
    <n v="79"/>
    <n v="150"/>
    <n v="0.35"/>
    <n v="308"/>
    <n v="107.8"/>
  </r>
  <r>
    <d v="2015-06-07T00:00:00"/>
    <x v="4"/>
    <x v="1"/>
    <n v="114"/>
    <n v="77"/>
    <n v="83"/>
    <n v="100"/>
    <n v="0.35"/>
    <n v="191"/>
    <n v="66.849999999999994"/>
  </r>
  <r>
    <d v="2015-07-07T00:00:00"/>
    <x v="2"/>
    <x v="1"/>
    <n v="159"/>
    <n v="112"/>
    <n v="82"/>
    <n v="150"/>
    <n v="0.35"/>
    <n v="271"/>
    <n v="94.85"/>
  </r>
  <r>
    <d v="2015-09-07T00:00:00"/>
    <x v="5"/>
    <x v="1"/>
    <n v="149"/>
    <n v="105"/>
    <n v="81"/>
    <n v="140"/>
    <n v="0.35"/>
    <n v="254"/>
    <n v="88.899999999999991"/>
  </r>
  <r>
    <d v="2015-10-07T00:00:00"/>
    <x v="0"/>
    <x v="1"/>
    <n v="155"/>
    <n v="109"/>
    <n v="83"/>
    <n v="145"/>
    <n v="0.35"/>
    <n v="264"/>
    <n v="92.399999999999991"/>
  </r>
  <r>
    <d v="2015-11-07T00:00:00"/>
    <x v="1"/>
    <x v="1"/>
    <n v="180"/>
    <n v="133"/>
    <n v="84"/>
    <n v="150"/>
    <n v="0.35"/>
    <n v="313"/>
    <n v="109.55"/>
  </r>
  <r>
    <d v="2015-12-07T00:00:00"/>
    <x v="5"/>
    <x v="1"/>
    <n v="144"/>
    <n v="105"/>
    <n v="85"/>
    <n v="110"/>
    <n v="0.35"/>
    <n v="249"/>
    <n v="87.149999999999991"/>
  </r>
  <r>
    <s v="07/13/2015"/>
    <x v="5"/>
    <x v="1"/>
    <n v="121"/>
    <n v="83"/>
    <n v="78"/>
    <n v="110"/>
    <n v="0.35"/>
    <n v="204"/>
    <n v="71.399999999999991"/>
  </r>
  <r>
    <s v="07/14/2015"/>
    <x v="2"/>
    <x v="1"/>
    <n v="135"/>
    <n v="94"/>
    <n v="79"/>
    <n v="125"/>
    <n v="0.35"/>
    <n v="229"/>
    <n v="80.149999999999991"/>
  </r>
  <r>
    <s v="07/15/2015"/>
    <x v="0"/>
    <x v="1"/>
    <n v="109"/>
    <n v="69"/>
    <n v="76"/>
    <n v="120"/>
    <n v="0.75"/>
    <n v="178"/>
    <n v="133.5"/>
  </r>
  <r>
    <s v="07/16/2015"/>
    <x v="3"/>
    <x v="1"/>
    <n v="90"/>
    <n v="55"/>
    <n v="75"/>
    <n v="100"/>
    <n v="0.75"/>
    <n v="145"/>
    <n v="108.75"/>
  </r>
  <r>
    <s v="07/17/2015"/>
    <x v="6"/>
    <x v="1"/>
    <n v="128"/>
    <n v="84"/>
    <n v="78"/>
    <n v="140"/>
    <n v="0.75"/>
    <n v="212"/>
    <n v="159"/>
  </r>
  <r>
    <s v="07/18/2015"/>
    <x v="1"/>
    <x v="0"/>
    <n v="145"/>
    <n v="102"/>
    <n v="82"/>
    <n v="135"/>
    <n v="0.75"/>
    <n v="247"/>
    <n v="185.25"/>
  </r>
  <r>
    <s v="07/19/2015"/>
    <x v="4"/>
    <x v="1"/>
    <n v="137"/>
    <n v="95"/>
    <n v="83"/>
    <n v="125"/>
    <n v="0.35"/>
    <n v="232"/>
    <n v="81.19999999999998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C20" firstHeaderRow="0" firstDataRow="1" firstDataCol="1"/>
  <pivotFields count="10">
    <pivotField showAll="0"/>
    <pivotField axis="axisRow" showAll="0">
      <items count="8">
        <item x="4"/>
        <item x="5"/>
        <item x="2"/>
        <item x="0"/>
        <item x="3"/>
        <item x="6"/>
        <item x="1"/>
        <item t="default"/>
      </items>
    </pivotField>
    <pivotField axis="axisRow" showAll="0">
      <items count="3">
        <item x="1"/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</pivotFields>
  <rowFields count="2">
    <field x="1"/>
    <field x="2"/>
  </rowFields>
  <rowItems count="17">
    <i>
      <x/>
    </i>
    <i r="1">
      <x/>
    </i>
    <i>
      <x v="1"/>
    </i>
    <i r="1">
      <x/>
    </i>
    <i>
      <x v="2"/>
    </i>
    <i r="1">
      <x/>
    </i>
    <i>
      <x v="3"/>
    </i>
    <i r="1">
      <x/>
    </i>
    <i r="1">
      <x v="1"/>
    </i>
    <i>
      <x v="4"/>
    </i>
    <i r="1">
      <x/>
    </i>
    <i>
      <x v="5"/>
    </i>
    <i r="1">
      <x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emon" fld="3" baseField="0" baseItem="0"/>
    <dataField name="Sum of Orange" fld="4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J20" totalsRowShown="0">
  <autoFilter ref="A1:J20"/>
  <sortState ref="A2:J19">
    <sortCondition ref="A1:A20"/>
  </sortState>
  <tableColumns count="10">
    <tableColumn id="1" name="Date"/>
    <tableColumn id="10" name="Day" dataDxfId="2">
      <calculatedColumnFormula>TEXT(WEEKDAY(Table1[[#This Row],[Date]]), "dddd")</calculatedColumnFormula>
    </tableColumn>
    <tableColumn id="2" name="Location"/>
    <tableColumn id="3" name="Lemon"/>
    <tableColumn id="4" name="Orange"/>
    <tableColumn id="5" name="Temperature"/>
    <tableColumn id="6" name="Leaflets"/>
    <tableColumn id="7" name="Price"/>
    <tableColumn id="8" name="Sales" dataDxfId="1">
      <calculatedColumnFormula>Table1[[#This Row],[Lemon]]+Table1[[#This Row],[Orange]]</calculatedColumnFormula>
    </tableColumn>
    <tableColumn id="9" name="Revenue" dataDxfId="0">
      <calculatedColumnFormula>Table1[[#This Row],[Sales]]*Table1[[#This Row],[Price]]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tabSelected="1" workbookViewId="0">
      <selection activeCell="D23" sqref="D23"/>
    </sheetView>
  </sheetViews>
  <sheetFormatPr defaultRowHeight="15" x14ac:dyDescent="0.25"/>
  <cols>
    <col min="1" max="1" width="13.42578125" bestFit="1" customWidth="1"/>
    <col min="2" max="2" width="13.7109375" bestFit="1" customWidth="1"/>
    <col min="3" max="3" width="14.140625" customWidth="1"/>
    <col min="4" max="4" width="13.7109375" customWidth="1"/>
    <col min="5" max="5" width="14.140625" customWidth="1"/>
    <col min="6" max="6" width="18.7109375" bestFit="1" customWidth="1"/>
    <col min="7" max="7" width="19.140625" bestFit="1" customWidth="1"/>
  </cols>
  <sheetData>
    <row r="3" spans="1:3" x14ac:dyDescent="0.25">
      <c r="A3" s="2" t="s">
        <v>19</v>
      </c>
      <c r="B3" t="s">
        <v>21</v>
      </c>
      <c r="C3" t="s">
        <v>22</v>
      </c>
    </row>
    <row r="4" spans="1:3" x14ac:dyDescent="0.25">
      <c r="A4" s="3" t="s">
        <v>18</v>
      </c>
      <c r="B4" s="5">
        <v>251</v>
      </c>
      <c r="C4" s="5">
        <v>172</v>
      </c>
    </row>
    <row r="5" spans="1:3" x14ac:dyDescent="0.25">
      <c r="A5" s="4" t="s">
        <v>8</v>
      </c>
      <c r="B5" s="5">
        <v>251</v>
      </c>
      <c r="C5" s="5">
        <v>172</v>
      </c>
    </row>
    <row r="6" spans="1:3" x14ac:dyDescent="0.25">
      <c r="A6" s="3" t="s">
        <v>12</v>
      </c>
      <c r="B6" s="5">
        <v>414</v>
      </c>
      <c r="C6" s="5">
        <v>293</v>
      </c>
    </row>
    <row r="7" spans="1:3" x14ac:dyDescent="0.25">
      <c r="A7" s="4" t="s">
        <v>8</v>
      </c>
      <c r="B7" s="5">
        <v>414</v>
      </c>
      <c r="C7" s="5">
        <v>293</v>
      </c>
    </row>
    <row r="8" spans="1:3" x14ac:dyDescent="0.25">
      <c r="A8" s="3" t="s">
        <v>13</v>
      </c>
      <c r="B8" s="5">
        <v>443</v>
      </c>
      <c r="C8" s="5">
        <v>316</v>
      </c>
    </row>
    <row r="9" spans="1:3" x14ac:dyDescent="0.25">
      <c r="A9" s="4" t="s">
        <v>8</v>
      </c>
      <c r="B9" s="5">
        <v>443</v>
      </c>
      <c r="C9" s="5">
        <v>316</v>
      </c>
    </row>
    <row r="10" spans="1:3" x14ac:dyDescent="0.25">
      <c r="A10" s="3" t="s">
        <v>14</v>
      </c>
      <c r="B10" s="5">
        <v>372</v>
      </c>
      <c r="C10" s="5">
        <v>252</v>
      </c>
    </row>
    <row r="11" spans="1:3" x14ac:dyDescent="0.25">
      <c r="A11" s="4" t="s">
        <v>8</v>
      </c>
      <c r="B11" s="5">
        <v>264</v>
      </c>
      <c r="C11" s="5">
        <v>178</v>
      </c>
    </row>
    <row r="12" spans="1:3" x14ac:dyDescent="0.25">
      <c r="A12" s="4" t="s">
        <v>7</v>
      </c>
      <c r="B12" s="5">
        <v>108</v>
      </c>
      <c r="C12" s="5">
        <v>74</v>
      </c>
    </row>
    <row r="13" spans="1:3" x14ac:dyDescent="0.25">
      <c r="A13" s="3" t="s">
        <v>15</v>
      </c>
      <c r="B13" s="5">
        <v>267</v>
      </c>
      <c r="C13" s="5">
        <v>186</v>
      </c>
    </row>
    <row r="14" spans="1:3" x14ac:dyDescent="0.25">
      <c r="A14" s="4" t="s">
        <v>8</v>
      </c>
      <c r="B14" s="5">
        <v>267</v>
      </c>
      <c r="C14" s="5">
        <v>186</v>
      </c>
    </row>
    <row r="15" spans="1:3" x14ac:dyDescent="0.25">
      <c r="A15" s="3" t="s">
        <v>16</v>
      </c>
      <c r="B15" s="5">
        <v>128</v>
      </c>
      <c r="C15" s="5">
        <v>84</v>
      </c>
    </row>
    <row r="16" spans="1:3" x14ac:dyDescent="0.25">
      <c r="A16" s="4" t="s">
        <v>8</v>
      </c>
      <c r="B16" s="5">
        <v>128</v>
      </c>
      <c r="C16" s="5">
        <v>84</v>
      </c>
    </row>
    <row r="17" spans="1:3" x14ac:dyDescent="0.25">
      <c r="A17" s="3" t="s">
        <v>17</v>
      </c>
      <c r="B17" s="5">
        <v>556</v>
      </c>
      <c r="C17" s="5">
        <v>394</v>
      </c>
    </row>
    <row r="18" spans="1:3" x14ac:dyDescent="0.25">
      <c r="A18" s="4" t="s">
        <v>8</v>
      </c>
      <c r="B18" s="5">
        <v>180</v>
      </c>
      <c r="C18" s="5">
        <v>133</v>
      </c>
    </row>
    <row r="19" spans="1:3" x14ac:dyDescent="0.25">
      <c r="A19" s="4" t="s">
        <v>7</v>
      </c>
      <c r="B19" s="5">
        <v>376</v>
      </c>
      <c r="C19" s="5">
        <v>261</v>
      </c>
    </row>
    <row r="20" spans="1:3" x14ac:dyDescent="0.25">
      <c r="A20" s="3" t="s">
        <v>20</v>
      </c>
      <c r="B20" s="5">
        <v>2431</v>
      </c>
      <c r="C20" s="5">
        <v>1697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activeCell="AF22" sqref="AF22"/>
    </sheetView>
  </sheetViews>
  <sheetFormatPr defaultRowHeight="15" x14ac:dyDescent="0.25"/>
  <cols>
    <col min="1" max="1" width="10.7109375" bestFit="1" customWidth="1"/>
    <col min="2" max="2" width="10.7109375" customWidth="1"/>
    <col min="3" max="3" width="10.5703125" customWidth="1"/>
    <col min="5" max="5" width="9.5703125" customWidth="1"/>
    <col min="6" max="6" width="14.7109375" customWidth="1"/>
    <col min="7" max="7" width="10.140625" customWidth="1"/>
    <col min="8" max="8" width="16.42578125" customWidth="1"/>
    <col min="10" max="10" width="11.7109375" style="6" customWidth="1"/>
  </cols>
  <sheetData>
    <row r="1" spans="1:10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s="6" t="s">
        <v>10</v>
      </c>
    </row>
    <row r="2" spans="1:10" x14ac:dyDescent="0.25">
      <c r="A2" s="1">
        <v>42011</v>
      </c>
      <c r="B2" s="1" t="str">
        <f>TEXT(WEEKDAY(Table1[[#This Row],[Date]]), "dddd")</f>
        <v>Wednesday</v>
      </c>
      <c r="C2" t="s">
        <v>7</v>
      </c>
      <c r="D2">
        <v>108</v>
      </c>
      <c r="E2">
        <v>74</v>
      </c>
      <c r="F2">
        <v>71</v>
      </c>
      <c r="G2">
        <v>100</v>
      </c>
      <c r="H2">
        <v>0.35</v>
      </c>
      <c r="I2">
        <f>Table1[[#This Row],[Lemon]]+Table1[[#This Row],[Orange]]</f>
        <v>182</v>
      </c>
      <c r="J2" s="6">
        <f>Table1[[#This Row],[Sales]]*Table1[[#This Row],[Price]]</f>
        <v>63.699999999999996</v>
      </c>
    </row>
    <row r="3" spans="1:10" x14ac:dyDescent="0.25">
      <c r="A3" s="1">
        <v>42042</v>
      </c>
      <c r="B3" s="1" t="str">
        <f>TEXT(WEEKDAY(Table1[[#This Row],[Date]]), "dddd")</f>
        <v>Saturday</v>
      </c>
      <c r="C3" t="s">
        <v>7</v>
      </c>
      <c r="D3">
        <v>109</v>
      </c>
      <c r="E3">
        <v>74</v>
      </c>
      <c r="F3">
        <v>73</v>
      </c>
      <c r="G3">
        <v>100</v>
      </c>
      <c r="H3">
        <v>0.35</v>
      </c>
      <c r="I3">
        <f>Table1[[#This Row],[Lemon]]+Table1[[#This Row],[Orange]]</f>
        <v>183</v>
      </c>
      <c r="J3" s="6">
        <f>Table1[[#This Row],[Sales]]*Table1[[#This Row],[Price]]</f>
        <v>64.05</v>
      </c>
    </row>
    <row r="4" spans="1:10" x14ac:dyDescent="0.25">
      <c r="A4" s="1">
        <v>42070</v>
      </c>
      <c r="B4" s="1" t="str">
        <f>TEXT(WEEKDAY(Table1[[#This Row],[Date]]), "dddd")</f>
        <v>Saturday</v>
      </c>
      <c r="C4" t="s">
        <v>7</v>
      </c>
      <c r="D4">
        <v>122</v>
      </c>
      <c r="E4">
        <v>85</v>
      </c>
      <c r="F4">
        <v>72</v>
      </c>
      <c r="G4">
        <v>115</v>
      </c>
      <c r="H4">
        <v>0.35</v>
      </c>
      <c r="I4">
        <f>Table1[[#This Row],[Lemon]]+Table1[[#This Row],[Orange]]</f>
        <v>207</v>
      </c>
      <c r="J4" s="6">
        <f>Table1[[#This Row],[Sales]]*Table1[[#This Row],[Price]]</f>
        <v>72.449999999999989</v>
      </c>
    </row>
    <row r="5" spans="1:10" x14ac:dyDescent="0.25">
      <c r="A5" s="1">
        <v>42101</v>
      </c>
      <c r="B5" s="1" t="str">
        <f>TEXT(WEEKDAY(Table1[[#This Row],[Date]]), "dddd")</f>
        <v>Tuesday</v>
      </c>
      <c r="C5" t="s">
        <v>8</v>
      </c>
      <c r="D5">
        <v>149</v>
      </c>
      <c r="E5">
        <v>110</v>
      </c>
      <c r="F5">
        <v>77</v>
      </c>
      <c r="G5">
        <v>124</v>
      </c>
      <c r="H5">
        <v>0.35</v>
      </c>
      <c r="I5">
        <f>Table1[[#This Row],[Lemon]]+Table1[[#This Row],[Orange]]</f>
        <v>259</v>
      </c>
      <c r="J5" s="6">
        <f>Table1[[#This Row],[Sales]]*Table1[[#This Row],[Price]]</f>
        <v>90.649999999999991</v>
      </c>
    </row>
    <row r="6" spans="1:10" x14ac:dyDescent="0.25">
      <c r="A6" s="1">
        <v>42131</v>
      </c>
      <c r="B6" s="1" t="str">
        <f>TEXT(WEEKDAY(Table1[[#This Row],[Date]]), "dddd")</f>
        <v>Thursday</v>
      </c>
      <c r="C6" t="s">
        <v>8</v>
      </c>
      <c r="D6">
        <v>177</v>
      </c>
      <c r="E6">
        <v>131</v>
      </c>
      <c r="F6">
        <v>79</v>
      </c>
      <c r="G6">
        <v>150</v>
      </c>
      <c r="H6">
        <v>0.35</v>
      </c>
      <c r="I6">
        <f>Table1[[#This Row],[Lemon]]+Table1[[#This Row],[Orange]]</f>
        <v>308</v>
      </c>
      <c r="J6" s="6">
        <f>Table1[[#This Row],[Sales]]*Table1[[#This Row],[Price]]</f>
        <v>107.8</v>
      </c>
    </row>
    <row r="7" spans="1:10" x14ac:dyDescent="0.25">
      <c r="A7" s="1">
        <v>42162</v>
      </c>
      <c r="B7" s="1" t="str">
        <f>TEXT(WEEKDAY(Table1[[#This Row],[Date]]), "dddd")</f>
        <v>Sunday</v>
      </c>
      <c r="C7" t="s">
        <v>8</v>
      </c>
      <c r="D7">
        <v>114</v>
      </c>
      <c r="E7">
        <v>77</v>
      </c>
      <c r="F7">
        <v>83</v>
      </c>
      <c r="G7">
        <v>100</v>
      </c>
      <c r="H7">
        <v>0.35</v>
      </c>
      <c r="I7">
        <f>Table1[[#This Row],[Lemon]]+Table1[[#This Row],[Orange]]</f>
        <v>191</v>
      </c>
      <c r="J7" s="6">
        <f>Table1[[#This Row],[Sales]]*Table1[[#This Row],[Price]]</f>
        <v>66.849999999999994</v>
      </c>
    </row>
    <row r="8" spans="1:10" x14ac:dyDescent="0.25">
      <c r="A8" s="1">
        <v>42192</v>
      </c>
      <c r="B8" s="1" t="str">
        <f>TEXT(WEEKDAY(Table1[[#This Row],[Date]]), "dddd")</f>
        <v>Tuesday</v>
      </c>
      <c r="C8" t="s">
        <v>8</v>
      </c>
      <c r="D8">
        <v>159</v>
      </c>
      <c r="E8">
        <v>112</v>
      </c>
      <c r="F8">
        <v>82</v>
      </c>
      <c r="G8">
        <v>150</v>
      </c>
      <c r="H8">
        <v>0.35</v>
      </c>
      <c r="I8">
        <f>Table1[[#This Row],[Lemon]]+Table1[[#This Row],[Orange]]</f>
        <v>271</v>
      </c>
      <c r="J8" s="6">
        <f>Table1[[#This Row],[Sales]]*Table1[[#This Row],[Price]]</f>
        <v>94.85</v>
      </c>
    </row>
    <row r="9" spans="1:10" x14ac:dyDescent="0.25">
      <c r="A9" s="1">
        <v>42223</v>
      </c>
      <c r="B9" s="1" t="str">
        <f>TEXT(WEEKDAY(Table1[[#This Row],[Date]]), "dddd")</f>
        <v>Friday</v>
      </c>
      <c r="C9" t="s">
        <v>8</v>
      </c>
      <c r="D9">
        <v>149</v>
      </c>
      <c r="E9">
        <v>105</v>
      </c>
      <c r="F9">
        <v>81</v>
      </c>
      <c r="G9">
        <v>140</v>
      </c>
      <c r="H9">
        <v>0.35</v>
      </c>
      <c r="I9">
        <f>Table1[[#This Row],[Lemon]]+Table1[[#This Row],[Orange]]</f>
        <v>254</v>
      </c>
      <c r="J9" s="6">
        <f>Table1[[#This Row],[Sales]]*Table1[[#This Row],[Price]]</f>
        <v>88.899999999999991</v>
      </c>
    </row>
    <row r="10" spans="1:10" x14ac:dyDescent="0.25">
      <c r="A10" s="1">
        <v>42254</v>
      </c>
      <c r="B10" s="1" t="str">
        <f>TEXT(WEEKDAY(Table1[[#This Row],[Date]]), "dddd")</f>
        <v>Monday</v>
      </c>
      <c r="C10" t="s">
        <v>8</v>
      </c>
      <c r="D10">
        <v>155</v>
      </c>
      <c r="E10">
        <v>109</v>
      </c>
      <c r="F10">
        <v>83</v>
      </c>
      <c r="G10">
        <v>145</v>
      </c>
      <c r="H10">
        <v>0.35</v>
      </c>
      <c r="I10">
        <f>Table1[[#This Row],[Lemon]]+Table1[[#This Row],[Orange]]</f>
        <v>264</v>
      </c>
      <c r="J10" s="6">
        <f>Table1[[#This Row],[Sales]]*Table1[[#This Row],[Price]]</f>
        <v>92.399999999999991</v>
      </c>
    </row>
    <row r="11" spans="1:10" x14ac:dyDescent="0.25">
      <c r="A11" s="1">
        <v>42284</v>
      </c>
      <c r="B11" s="1" t="str">
        <f>TEXT(WEEKDAY(Table1[[#This Row],[Date]]), "dddd")</f>
        <v>Wednesday</v>
      </c>
      <c r="C11" t="s">
        <v>8</v>
      </c>
      <c r="D11">
        <v>180</v>
      </c>
      <c r="E11">
        <v>133</v>
      </c>
      <c r="F11">
        <v>84</v>
      </c>
      <c r="G11">
        <v>150</v>
      </c>
      <c r="H11">
        <v>0.35</v>
      </c>
      <c r="I11">
        <f>Table1[[#This Row],[Lemon]]+Table1[[#This Row],[Orange]]</f>
        <v>313</v>
      </c>
      <c r="J11" s="6">
        <f>Table1[[#This Row],[Sales]]*Table1[[#This Row],[Price]]</f>
        <v>109.55</v>
      </c>
    </row>
    <row r="12" spans="1:10" x14ac:dyDescent="0.25">
      <c r="A12" s="1">
        <v>42315</v>
      </c>
      <c r="B12" s="1" t="str">
        <f>TEXT(WEEKDAY(Table1[[#This Row],[Date]]), "dddd")</f>
        <v>Saturday</v>
      </c>
      <c r="C12" t="s">
        <v>8</v>
      </c>
      <c r="D12">
        <v>144</v>
      </c>
      <c r="E12">
        <v>105</v>
      </c>
      <c r="F12">
        <v>85</v>
      </c>
      <c r="G12">
        <v>110</v>
      </c>
      <c r="H12">
        <v>0.35</v>
      </c>
      <c r="I12">
        <f>Table1[[#This Row],[Lemon]]+Table1[[#This Row],[Orange]]</f>
        <v>249</v>
      </c>
      <c r="J12" s="6">
        <f>Table1[[#This Row],[Sales]]*Table1[[#This Row],[Price]]</f>
        <v>87.149999999999991</v>
      </c>
    </row>
    <row r="13" spans="1:10" x14ac:dyDescent="0.25">
      <c r="A13" s="1">
        <v>42345</v>
      </c>
      <c r="B13" s="1" t="str">
        <f>TEXT(WEEKDAY(Table1[[#This Row],[Date]]), "dddd")</f>
        <v>Monday</v>
      </c>
      <c r="C13" t="s">
        <v>8</v>
      </c>
      <c r="D13">
        <v>121</v>
      </c>
      <c r="E13">
        <v>83</v>
      </c>
      <c r="F13">
        <v>78</v>
      </c>
      <c r="G13">
        <v>110</v>
      </c>
      <c r="H13">
        <v>0.35</v>
      </c>
      <c r="I13">
        <f>Table1[[#This Row],[Lemon]]+Table1[[#This Row],[Orange]]</f>
        <v>204</v>
      </c>
      <c r="J13" s="6">
        <f>Table1[[#This Row],[Sales]]*Table1[[#This Row],[Price]]</f>
        <v>71.399999999999991</v>
      </c>
    </row>
    <row r="14" spans="1:10" x14ac:dyDescent="0.25">
      <c r="A14" s="1">
        <v>42345</v>
      </c>
      <c r="B14" s="1" t="str">
        <f>TEXT(WEEKDAY(Table1[[#This Row],[Date]]), "dddd")</f>
        <v>Monday</v>
      </c>
      <c r="C14" t="s">
        <v>8</v>
      </c>
      <c r="D14">
        <v>135</v>
      </c>
      <c r="E14">
        <v>94</v>
      </c>
      <c r="F14">
        <v>79</v>
      </c>
      <c r="G14">
        <v>125</v>
      </c>
      <c r="H14">
        <v>0.35</v>
      </c>
      <c r="I14">
        <f>Table1[[#This Row],[Lemon]]+Table1[[#This Row],[Orange]]</f>
        <v>229</v>
      </c>
      <c r="J14" s="6">
        <f>Table1[[#This Row],[Sales]]*Table1[[#This Row],[Price]]</f>
        <v>80.149999999999991</v>
      </c>
    </row>
    <row r="15" spans="1:10" x14ac:dyDescent="0.25">
      <c r="A15" s="1">
        <v>42346</v>
      </c>
      <c r="B15" s="1" t="str">
        <f>TEXT(WEEKDAY(Table1[[#This Row],[Date]]), "dddd")</f>
        <v>Tuesday</v>
      </c>
      <c r="C15" t="s">
        <v>8</v>
      </c>
      <c r="D15">
        <v>109</v>
      </c>
      <c r="E15">
        <v>69</v>
      </c>
      <c r="F15">
        <v>76</v>
      </c>
      <c r="G15">
        <v>120</v>
      </c>
      <c r="H15">
        <v>0.75</v>
      </c>
      <c r="I15">
        <f>Table1[[#This Row],[Lemon]]+Table1[[#This Row],[Orange]]</f>
        <v>178</v>
      </c>
      <c r="J15" s="6">
        <f>Table1[[#This Row],[Sales]]*Table1[[#This Row],[Price]]</f>
        <v>133.5</v>
      </c>
    </row>
    <row r="16" spans="1:10" x14ac:dyDescent="0.25">
      <c r="A16" s="1">
        <v>42347</v>
      </c>
      <c r="B16" s="1" t="str">
        <f>TEXT(WEEKDAY(Table1[[#This Row],[Date]]), "dddd")</f>
        <v>Wednesday</v>
      </c>
      <c r="C16" t="s">
        <v>8</v>
      </c>
      <c r="D16">
        <v>90</v>
      </c>
      <c r="E16">
        <v>55</v>
      </c>
      <c r="F16">
        <v>75</v>
      </c>
      <c r="G16">
        <v>100</v>
      </c>
      <c r="H16">
        <v>0.75</v>
      </c>
      <c r="I16">
        <f>Table1[[#This Row],[Lemon]]+Table1[[#This Row],[Orange]]</f>
        <v>145</v>
      </c>
      <c r="J16" s="6">
        <f>Table1[[#This Row],[Sales]]*Table1[[#This Row],[Price]]</f>
        <v>108.75</v>
      </c>
    </row>
    <row r="17" spans="1:10" x14ac:dyDescent="0.25">
      <c r="A17" s="1">
        <v>42345</v>
      </c>
      <c r="B17" s="1" t="str">
        <f>TEXT(WEEKDAY(Table1[[#This Row],[Date]]), "dddd")</f>
        <v>Monday</v>
      </c>
      <c r="C17" t="s">
        <v>8</v>
      </c>
      <c r="D17">
        <v>128</v>
      </c>
      <c r="E17">
        <v>84</v>
      </c>
      <c r="F17">
        <v>78</v>
      </c>
      <c r="G17">
        <v>140</v>
      </c>
      <c r="H17">
        <v>0.75</v>
      </c>
      <c r="I17">
        <f>Table1[[#This Row],[Lemon]]+Table1[[#This Row],[Orange]]</f>
        <v>212</v>
      </c>
      <c r="J17" s="6">
        <f>Table1[[#This Row],[Sales]]*Table1[[#This Row],[Price]]</f>
        <v>159</v>
      </c>
    </row>
    <row r="18" spans="1:10" x14ac:dyDescent="0.25">
      <c r="A18" s="1">
        <v>42284</v>
      </c>
      <c r="B18" s="1" t="str">
        <f>TEXT(WEEKDAY(Table1[[#This Row],[Date]]), "dddd")</f>
        <v>Wednesday</v>
      </c>
      <c r="C18" t="s">
        <v>7</v>
      </c>
      <c r="D18">
        <v>145</v>
      </c>
      <c r="E18">
        <v>102</v>
      </c>
      <c r="F18">
        <v>82</v>
      </c>
      <c r="G18">
        <v>135</v>
      </c>
      <c r="H18">
        <v>0.75</v>
      </c>
      <c r="I18">
        <f>Table1[[#This Row],[Lemon]]+Table1[[#This Row],[Orange]]</f>
        <v>247</v>
      </c>
      <c r="J18" s="6">
        <f>Table1[[#This Row],[Sales]]*Table1[[#This Row],[Price]]</f>
        <v>185.25</v>
      </c>
    </row>
    <row r="19" spans="1:10" x14ac:dyDescent="0.25">
      <c r="A19" s="1">
        <v>42315</v>
      </c>
      <c r="B19" s="1" t="str">
        <f>TEXT(WEEKDAY(Table1[[#This Row],[Date]]), "dddd")</f>
        <v>Saturday</v>
      </c>
      <c r="C19" t="s">
        <v>8</v>
      </c>
      <c r="D19">
        <v>137</v>
      </c>
      <c r="E19">
        <v>95</v>
      </c>
      <c r="F19">
        <v>83</v>
      </c>
      <c r="G19">
        <v>125</v>
      </c>
      <c r="H19">
        <v>0.35</v>
      </c>
      <c r="I19">
        <f>Table1[[#This Row],[Lemon]]+Table1[[#This Row],[Orange]]</f>
        <v>232</v>
      </c>
      <c r="J19" s="6">
        <f>Table1[[#This Row],[Sales]]*Table1[[#This Row],[Price]]</f>
        <v>81.199999999999989</v>
      </c>
    </row>
    <row r="20" spans="1:10" x14ac:dyDescent="0.25">
      <c r="A20" s="5">
        <f>COUNT(A2:A19)</f>
        <v>18</v>
      </c>
      <c r="B20" s="1"/>
      <c r="D20">
        <f>AVERAGE(D2:D19)</f>
        <v>135.05555555555554</v>
      </c>
      <c r="E20">
        <f>AVERAGE(E2:E19)</f>
        <v>94.277777777777771</v>
      </c>
      <c r="F20">
        <f>MAX(F2:F19)</f>
        <v>85</v>
      </c>
      <c r="I20" s="5">
        <f>SUM(I2:I19)</f>
        <v>4128</v>
      </c>
      <c r="J20" s="6">
        <f>SUM(J2:J19)</f>
        <v>1757.6</v>
      </c>
    </row>
    <row r="21" spans="1:10" x14ac:dyDescent="0.25">
      <c r="A21" s="1"/>
      <c r="B21" s="1"/>
    </row>
    <row r="22" spans="1:10" x14ac:dyDescent="0.25">
      <c r="A22" s="1"/>
      <c r="B22" s="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</row>
  </sheetData>
  <conditionalFormatting sqref="J2:J1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{38EFA02C-F4B6-4C44-B3B3-EFDBC2B21FD8}</x14:id>
        </ext>
      </extLst>
    </cfRule>
  </conditionalFormatting>
  <conditionalFormatting sqref="F2:F1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:I19">
    <cfRule type="top10" dxfId="4" priority="2" percent="1" rank="10"/>
    <cfRule type="top10" dxfId="3" priority="1" percent="1" bottom="1" rank="10"/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EFA02C-F4B6-4C44-B3B3-EFDBC2B21FD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J2:J19</xm:sqref>
        </x14:conditionalFormatting>
        <x14:conditionalFormatting xmlns:xm="http://schemas.microsoft.com/office/excel/2006/main">
          <x14:cfRule type="iconSet" priority="3" id="{1B80086C-D08D-419B-BD0F-E9F796FCCFE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G2:G19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Sheet1!I2:I19</xm:f>
              <xm:sqref>I21</xm:sqref>
            </x14:sparkline>
          </x14:sparklines>
        </x14:sparklineGroup>
        <x14:sparklineGroup displayEmptyCellsAs="gap" high="1" low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Sheet1!H2:H19</xm:f>
              <xm:sqref>H20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2021-11-11T05:43:24Z</dcterms:created>
  <dcterms:modified xsi:type="dcterms:W3CDTF">2022-01-03T09:42:20Z</dcterms:modified>
</cp:coreProperties>
</file>