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95a4f6d016b82e/Documents/"/>
    </mc:Choice>
  </mc:AlternateContent>
  <xr:revisionPtr revIDLastSave="419" documentId="8_{AB1DFA9E-6D41-4AD0-B7A2-DA1859DA7A78}" xr6:coauthVersionLast="47" xr6:coauthVersionMax="47" xr10:uidLastSave="{7C47B07C-11ED-4FF9-A36B-A7BA981A11B5}"/>
  <bookViews>
    <workbookView minimized="1" xWindow="1464" yWindow="1464" windowWidth="17280" windowHeight="8880" xr2:uid="{CE9F6C29-DF47-4D4A-B77F-A1E9FC97E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3" i="1"/>
  <c r="Z3" i="1" s="1"/>
  <c r="AA3" i="1" s="1"/>
  <c r="AB3" i="1" s="1"/>
  <c r="T3" i="1"/>
  <c r="U3" i="1" s="1"/>
  <c r="V3" i="1" s="1"/>
  <c r="W3" i="1" s="1"/>
  <c r="Q8" i="1"/>
  <c r="Q4" i="1"/>
  <c r="P5" i="1"/>
  <c r="P6" i="1"/>
  <c r="P4" i="1"/>
  <c r="R20" i="1"/>
  <c r="Q20" i="1"/>
  <c r="P20" i="1"/>
  <c r="R19" i="1"/>
  <c r="Q19" i="1"/>
  <c r="AA19" i="1" s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AB11" i="1" s="1"/>
  <c r="Q11" i="1"/>
  <c r="P11" i="1"/>
  <c r="R10" i="1"/>
  <c r="Q10" i="1"/>
  <c r="P10" i="1"/>
  <c r="Z10" i="1" s="1"/>
  <c r="R9" i="1"/>
  <c r="Q9" i="1"/>
  <c r="P9" i="1"/>
  <c r="R8" i="1"/>
  <c r="P8" i="1"/>
  <c r="R7" i="1"/>
  <c r="Q7" i="1"/>
  <c r="P7" i="1"/>
  <c r="R6" i="1"/>
  <c r="Q6" i="1"/>
  <c r="R5" i="1"/>
  <c r="Q5" i="1"/>
  <c r="R4" i="1"/>
  <c r="O4" i="1"/>
  <c r="N4" i="1"/>
  <c r="O20" i="1"/>
  <c r="O19" i="1"/>
  <c r="O18" i="1"/>
  <c r="O17" i="1"/>
  <c r="O16" i="1"/>
  <c r="O15" i="1"/>
  <c r="O14" i="1"/>
  <c r="O13" i="1"/>
  <c r="Y13" i="1" s="1"/>
  <c r="O12" i="1"/>
  <c r="O11" i="1"/>
  <c r="O10" i="1"/>
  <c r="O9" i="1"/>
  <c r="O8" i="1"/>
  <c r="O7" i="1"/>
  <c r="O6" i="1"/>
  <c r="O5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AB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4" i="1"/>
  <c r="T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3" i="1"/>
  <c r="K3" i="1" s="1"/>
  <c r="L3" i="1" s="1"/>
  <c r="M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C25" i="1"/>
  <c r="D25" i="1"/>
  <c r="D22" i="1"/>
  <c r="D23" i="1"/>
  <c r="D24" i="1"/>
  <c r="C22" i="1"/>
  <c r="C23" i="1"/>
  <c r="C24" i="1"/>
  <c r="Y9" i="1" l="1"/>
  <c r="AA10" i="1"/>
  <c r="Z11" i="1"/>
  <c r="Y6" i="1"/>
  <c r="AA18" i="1"/>
  <c r="Z20" i="1"/>
  <c r="AB19" i="1"/>
  <c r="AA8" i="1"/>
  <c r="AA15" i="1"/>
  <c r="X4" i="1"/>
  <c r="AB10" i="1"/>
  <c r="Z16" i="1"/>
  <c r="Y7" i="1"/>
  <c r="Y8" i="1"/>
  <c r="AA11" i="1"/>
  <c r="Z12" i="1"/>
  <c r="AA12" i="1"/>
  <c r="AA7" i="1"/>
  <c r="Z13" i="1"/>
  <c r="Y12" i="1"/>
  <c r="Z17" i="1"/>
  <c r="Z6" i="1"/>
  <c r="Z18" i="1"/>
  <c r="AA17" i="1"/>
  <c r="AB16" i="1"/>
  <c r="Y15" i="1"/>
  <c r="AB13" i="1"/>
  <c r="Z19" i="1"/>
  <c r="AA20" i="1"/>
  <c r="Y20" i="1"/>
  <c r="P25" i="1"/>
  <c r="Y5" i="1"/>
  <c r="T25" i="1"/>
  <c r="AB17" i="1"/>
  <c r="Y16" i="1"/>
  <c r="AB8" i="1"/>
  <c r="Z14" i="1"/>
  <c r="U25" i="1"/>
  <c r="Y17" i="1"/>
  <c r="Z9" i="1"/>
  <c r="AA14" i="1"/>
  <c r="Z5" i="1"/>
  <c r="V25" i="1"/>
  <c r="Y18" i="1"/>
  <c r="AA9" i="1"/>
  <c r="AB14" i="1"/>
  <c r="AA5" i="1"/>
  <c r="W25" i="1"/>
  <c r="AB20" i="1"/>
  <c r="Y19" i="1"/>
  <c r="AB9" i="1"/>
  <c r="Z15" i="1"/>
  <c r="P23" i="1"/>
  <c r="O23" i="1"/>
  <c r="R24" i="1"/>
  <c r="Q24" i="1"/>
  <c r="S23" i="1"/>
  <c r="R23" i="1"/>
  <c r="Q22" i="1"/>
  <c r="Y10" i="1"/>
  <c r="AA6" i="1"/>
  <c r="S24" i="1"/>
  <c r="Y11" i="1"/>
  <c r="AB6" i="1"/>
  <c r="Z7" i="1"/>
  <c r="S25" i="1"/>
  <c r="P24" i="1"/>
  <c r="AA16" i="1"/>
  <c r="AB15" i="1"/>
  <c r="O24" i="1"/>
  <c r="AB7" i="1"/>
  <c r="Q25" i="1"/>
  <c r="AB18" i="1"/>
  <c r="Y4" i="1"/>
  <c r="Z8" i="1"/>
  <c r="O25" i="1"/>
  <c r="AB4" i="1"/>
  <c r="AA13" i="1"/>
  <c r="V23" i="1"/>
  <c r="T22" i="1"/>
  <c r="AB5" i="1"/>
  <c r="W24" i="1"/>
  <c r="U23" i="1"/>
  <c r="S22" i="1"/>
  <c r="Y14" i="1"/>
  <c r="V24" i="1"/>
  <c r="T23" i="1"/>
  <c r="R22" i="1"/>
  <c r="R25" i="1"/>
  <c r="W22" i="1"/>
  <c r="W23" i="1"/>
  <c r="T24" i="1"/>
  <c r="P22" i="1"/>
  <c r="V22" i="1"/>
  <c r="U24" i="1"/>
  <c r="Q23" i="1"/>
  <c r="O22" i="1"/>
  <c r="Z4" i="1"/>
  <c r="AA4" i="1"/>
  <c r="U22" i="1"/>
  <c r="X12" i="1"/>
  <c r="X20" i="1"/>
  <c r="X8" i="1"/>
  <c r="X6" i="1"/>
  <c r="X17" i="1"/>
  <c r="N22" i="1"/>
  <c r="X16" i="1"/>
  <c r="X7" i="1"/>
  <c r="X19" i="1"/>
  <c r="X18" i="1"/>
  <c r="X13" i="1"/>
  <c r="X5" i="1"/>
  <c r="N25" i="1"/>
  <c r="X11" i="1"/>
  <c r="X15" i="1"/>
  <c r="X10" i="1"/>
  <c r="X14" i="1"/>
  <c r="N24" i="1"/>
  <c r="N23" i="1"/>
  <c r="X9" i="1"/>
  <c r="X25" i="1" l="1"/>
  <c r="X23" i="1"/>
  <c r="AA23" i="1"/>
  <c r="AA22" i="1"/>
  <c r="AA24" i="1"/>
  <c r="AA25" i="1"/>
  <c r="Z24" i="1"/>
  <c r="Z25" i="1"/>
  <c r="Z23" i="1"/>
  <c r="Z22" i="1"/>
  <c r="AB22" i="1"/>
  <c r="AB25" i="1"/>
  <c r="AB24" i="1"/>
  <c r="AB23" i="1"/>
  <c r="Y23" i="1"/>
  <c r="Y22" i="1"/>
  <c r="Y25" i="1"/>
  <c r="Y24" i="1"/>
  <c r="X24" i="1"/>
  <c r="X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<sst xmlns="http://schemas.openxmlformats.org/spreadsheetml/2006/main" count="49" uniqueCount="49">
  <si>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</si>
  <si>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</si>
  <si>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 xml:space="preserve">First Name 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</si>
  <si>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</si>
  <si>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</si>
  <si>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</si>
  <si>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</si>
  <si>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</si>
  <si>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</si>
  <si>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</si>
  <si>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</si>
  <si>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</si>
  <si>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</si>
  <si>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</si>
  <si>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</si>
  <si>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</si>
  <si>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 xml:space="preserve">BAKER 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</si>
  <si>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</si>
  <si>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</si>
  <si>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</si>
  <si>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</si>
  <si>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</si>
  <si>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</si>
  <si>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</si>
  <si>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</si>
  <si>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</si>
  <si>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ISHLINGTON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</si>
  <si>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</si>
  <si>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</si>
  <si>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</si>
  <si>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</si>
  <si>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</si>
  <si>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</si>
  <si>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</si>
  <si>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</si>
  <si>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</si>
  <si>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</t>
  </si>
  <si>
    <t>TRENT</t>
  </si>
  <si>
    <t>UNDERHILL</t>
  </si>
  <si>
    <t>GENESIS</t>
  </si>
  <si>
    <t>MAX</t>
  </si>
  <si>
    <t>MIN</t>
  </si>
  <si>
    <t>AVERAGE</t>
  </si>
  <si>
    <t>TOTAL</t>
  </si>
  <si>
    <t>Miss Riya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</si>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</sst>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BD1-ADF3-4A05-822E-31B7833401FC}">
  <sheetPr>
    <pageSetUpPr fitToPage="1"/>
  </sheetPr>
  <dimension ref="A1:AD25"/>
  <sheetViews>
    <sheetView tabSelected="1" workbookViewId="0">
      <selection activeCell="B4" sqref="B4:B20"/>
    </sheetView>
  </sheetViews>
  <sheetFormatPr defaultRowHeight="14.4" x14ac:dyDescent="0.3"/>
  <cols>
    <col min="1" max="1" width="15.5546875" customWidth="1"/>
    <col min="2" max="2" width="13.44140625" customWidth="1"/>
    <col min="3" max="3" width="11.44140625" bestFit="1" customWidth="1"/>
    <col min="4" max="8" width="12.77734375" customWidth="1"/>
    <col min="9" max="13" width="14.109375" customWidth="1"/>
    <col min="14" max="18" width="14.77734375" customWidth="1"/>
    <col min="19" max="21" width="14" customWidth="1"/>
    <col min="22" max="23" width="14.109375" customWidth="1"/>
    <col min="24" max="24" width="10.5546875" customWidth="1"/>
    <col min="25" max="28" width="11.109375" bestFit="1" customWidth="1"/>
    <col min="30" max="30" width="12.5546875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6">
        <v>44927</v>
      </c>
      <c r="E3" s="6">
        <f>D3+7</f>
        <v>44934</v>
      </c>
      <c r="F3" s="6">
        <f t="shared" ref="F3:H3" si="0">E3+7</f>
        <v>44941</v>
      </c>
      <c r="G3" s="6">
        <f t="shared" si="0"/>
        <v>44948</v>
      </c>
      <c r="H3" s="6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14">
        <v>44927</v>
      </c>
      <c r="Y3" s="14">
        <f>X3+7</f>
        <v>44934</v>
      </c>
      <c r="Z3" s="14">
        <f t="shared" ref="Z3:AB3" si="4">Y3+7</f>
        <v>44941</v>
      </c>
      <c r="AA3" s="14">
        <f t="shared" si="4"/>
        <v>44948</v>
      </c>
      <c r="AB3" s="14">
        <f t="shared" si="4"/>
        <v>44955</v>
      </c>
      <c r="AC3" s="2"/>
      <c r="AD3" s="1"/>
    </row>
    <row r="4" spans="1:30" x14ac:dyDescent="0.3">
      <c r="A4" t="s">
        <v>6</v>
      </c>
      <c r="B4" t="s">
        <v>7</v>
      </c>
      <c r="C4" s="1">
        <v>15.9</v>
      </c>
      <c r="D4" s="7">
        <v>40</v>
      </c>
      <c r="E4" s="7">
        <v>40</v>
      </c>
      <c r="F4" s="7">
        <v>38</v>
      </c>
      <c r="G4" s="7">
        <v>45</v>
      </c>
      <c r="H4" s="7">
        <v>46</v>
      </c>
      <c r="I4" s="9">
        <f>IF(D4&gt;40,D4-40,0)</f>
        <v>0</v>
      </c>
      <c r="J4" s="9">
        <f>IF(E4&gt;40,E4-40,0)</f>
        <v>0</v>
      </c>
      <c r="K4" s="9">
        <f>IF(F4&gt;40,F4-40,0)</f>
        <v>0</v>
      </c>
      <c r="L4" s="9">
        <f>IF(G4&gt;40,G4-40,0)</f>
        <v>5</v>
      </c>
      <c r="M4" s="9">
        <f>IF(H4&gt;40,H4-40,0)</f>
        <v>6</v>
      </c>
      <c r="N4" s="11">
        <f>$C4*D4</f>
        <v>636</v>
      </c>
      <c r="O4" s="11">
        <f>$C4*E4</f>
        <v>636</v>
      </c>
      <c r="P4" s="11">
        <f>$C4*F4</f>
        <v>604.20000000000005</v>
      </c>
      <c r="Q4" s="11">
        <f>$C4*G4</f>
        <v>715.5</v>
      </c>
      <c r="R4" s="11">
        <f t="shared" ref="R4" si="5">$C4*H4</f>
        <v>731.4</v>
      </c>
      <c r="S4" s="13">
        <f>0.5*$C4*I4</f>
        <v>0</v>
      </c>
      <c r="T4" s="13">
        <f t="shared" ref="T4:T20" si="6">0.5*$C4*J4</f>
        <v>0</v>
      </c>
      <c r="U4" s="13">
        <f t="shared" ref="U4:U20" si="7">0.5*$C4*K4</f>
        <v>0</v>
      </c>
      <c r="V4" s="13">
        <f t="shared" ref="V4:V20" si="8">0.5*$C4*L4</f>
        <v>39.75</v>
      </c>
      <c r="W4" s="13">
        <f t="shared" ref="W4:W20" si="9">0.5*$C4*M4</f>
        <v>47.7</v>
      </c>
      <c r="X4" s="15">
        <f t="shared" ref="X4:X20" si="10">N4+S4</f>
        <v>636</v>
      </c>
      <c r="Y4" s="15">
        <f t="shared" ref="Y4:Y20" si="11">O4+T4</f>
        <v>636</v>
      </c>
      <c r="Z4" s="15">
        <f t="shared" ref="Z4:Z20" si="12">P4+U4</f>
        <v>604.20000000000005</v>
      </c>
      <c r="AA4" s="15">
        <f t="shared" ref="AA4:AA20" si="13">Q4+V4</f>
        <v>755.25</v>
      </c>
      <c r="AB4" s="15">
        <f t="shared" ref="AB4:AB20" si="14">R4+W4</f>
        <v>779.1</v>
      </c>
      <c r="AC4" s="1"/>
      <c r="AD4" s="1">
        <f>SUM(X4:AB4)</f>
        <v>3410.5499999999997</v>
      </c>
    </row>
    <row r="5" spans="1:30" x14ac:dyDescent="0.3">
      <c r="A5" t="s">
        <v>8</v>
      </c>
      <c r="B5" t="s">
        <v>9</v>
      </c>
      <c r="C5" s="1">
        <v>10</v>
      </c>
      <c r="D5" s="7">
        <v>42</v>
      </c>
      <c r="E5" s="7">
        <v>41</v>
      </c>
      <c r="F5" s="7">
        <v>40</v>
      </c>
      <c r="G5" s="7">
        <v>30</v>
      </c>
      <c r="H5" s="7">
        <v>44</v>
      </c>
      <c r="I5" s="9">
        <f t="shared" ref="I5:I20" si="15">IF(D5&gt;40,D5-40,0)</f>
        <v>2</v>
      </c>
      <c r="J5" s="9">
        <f t="shared" ref="J5" si="16">IF(E5&gt;40,E5-40,0)</f>
        <v>1</v>
      </c>
      <c r="K5" s="9">
        <f t="shared" ref="K5:M5" si="17">IF(F5&gt;40,F5-40,0)</f>
        <v>0</v>
      </c>
      <c r="L5" s="9">
        <f t="shared" si="17"/>
        <v>0</v>
      </c>
      <c r="M5" s="9">
        <f t="shared" si="17"/>
        <v>4</v>
      </c>
      <c r="N5" s="11">
        <f t="shared" ref="N5:P6" si="18">C5*D5</f>
        <v>420</v>
      </c>
      <c r="O5" s="11">
        <f t="shared" si="18"/>
        <v>1722</v>
      </c>
      <c r="P5" s="11">
        <f t="shared" si="18"/>
        <v>1640</v>
      </c>
      <c r="Q5" s="11">
        <f t="shared" ref="P5:R20" si="19">F5*G5</f>
        <v>1200</v>
      </c>
      <c r="R5" s="11">
        <f t="shared" si="19"/>
        <v>1320</v>
      </c>
      <c r="S5" s="13">
        <f t="shared" ref="S5:S20" si="20">0.5*C5*I5</f>
        <v>10</v>
      </c>
      <c r="T5" s="13">
        <f t="shared" si="6"/>
        <v>5</v>
      </c>
      <c r="U5" s="13">
        <f t="shared" si="7"/>
        <v>0</v>
      </c>
      <c r="V5" s="13">
        <f t="shared" si="8"/>
        <v>0</v>
      </c>
      <c r="W5" s="13">
        <f t="shared" si="9"/>
        <v>20</v>
      </c>
      <c r="X5" s="15">
        <f t="shared" si="10"/>
        <v>430</v>
      </c>
      <c r="Y5" s="15">
        <f t="shared" si="11"/>
        <v>1727</v>
      </c>
      <c r="Z5" s="15">
        <f t="shared" si="12"/>
        <v>1640</v>
      </c>
      <c r="AA5" s="15">
        <f t="shared" si="13"/>
        <v>1200</v>
      </c>
      <c r="AB5" s="15">
        <f t="shared" si="14"/>
        <v>1340</v>
      </c>
      <c r="AC5" s="1"/>
      <c r="AD5" s="1">
        <f t="shared" ref="AD5:AD20" si="21">SUM(X5:AB5)</f>
        <v>6337</v>
      </c>
    </row>
    <row r="6" spans="1:30" x14ac:dyDescent="0.3">
      <c r="A6" t="s">
        <v>10</v>
      </c>
      <c r="B6" t="s">
        <v>11</v>
      </c>
      <c r="C6" s="1">
        <v>22.1</v>
      </c>
      <c r="D6" s="7">
        <v>49</v>
      </c>
      <c r="E6" s="7">
        <v>40</v>
      </c>
      <c r="F6" s="7">
        <v>33</v>
      </c>
      <c r="G6" s="7">
        <v>38</v>
      </c>
      <c r="H6" s="7">
        <v>18</v>
      </c>
      <c r="I6" s="9">
        <f t="shared" si="15"/>
        <v>9</v>
      </c>
      <c r="J6" s="9">
        <f t="shared" ref="J6" si="22">IF(E6&gt;40,E6-40,0)</f>
        <v>0</v>
      </c>
      <c r="K6" s="9">
        <f t="shared" ref="K6:M6" si="23">IF(F6&gt;40,F6-40,0)</f>
        <v>0</v>
      </c>
      <c r="L6" s="9">
        <f t="shared" si="23"/>
        <v>0</v>
      </c>
      <c r="M6" s="9">
        <f t="shared" si="23"/>
        <v>0</v>
      </c>
      <c r="N6" s="11">
        <f t="shared" si="18"/>
        <v>1082.9000000000001</v>
      </c>
      <c r="O6" s="11">
        <f t="shared" si="18"/>
        <v>1960</v>
      </c>
      <c r="P6" s="11">
        <f t="shared" si="18"/>
        <v>1320</v>
      </c>
      <c r="Q6" s="11">
        <f t="shared" si="19"/>
        <v>1254</v>
      </c>
      <c r="R6" s="11">
        <f t="shared" si="19"/>
        <v>684</v>
      </c>
      <c r="S6" s="13">
        <f t="shared" si="20"/>
        <v>99.45</v>
      </c>
      <c r="T6" s="13">
        <f t="shared" si="6"/>
        <v>0</v>
      </c>
      <c r="U6" s="13">
        <f t="shared" si="7"/>
        <v>0</v>
      </c>
      <c r="V6" s="13">
        <f t="shared" si="8"/>
        <v>0</v>
      </c>
      <c r="W6" s="13">
        <f t="shared" si="9"/>
        <v>0</v>
      </c>
      <c r="X6" s="15">
        <f t="shared" si="10"/>
        <v>1182.3500000000001</v>
      </c>
      <c r="Y6" s="15">
        <f t="shared" si="11"/>
        <v>1960</v>
      </c>
      <c r="Z6" s="15">
        <f t="shared" si="12"/>
        <v>1320</v>
      </c>
      <c r="AA6" s="15">
        <f t="shared" si="13"/>
        <v>1254</v>
      </c>
      <c r="AB6" s="15">
        <f t="shared" si="14"/>
        <v>684</v>
      </c>
      <c r="AC6" s="1"/>
      <c r="AD6" s="1">
        <f t="shared" si="21"/>
        <v>6400.35</v>
      </c>
    </row>
    <row r="7" spans="1:30" x14ac:dyDescent="0.3">
      <c r="A7" t="s">
        <v>12</v>
      </c>
      <c r="B7" t="s">
        <v>13</v>
      </c>
      <c r="C7" s="1">
        <v>19.100000000000001</v>
      </c>
      <c r="D7" s="7">
        <v>41</v>
      </c>
      <c r="E7" s="7">
        <v>50</v>
      </c>
      <c r="F7" s="7">
        <v>47</v>
      </c>
      <c r="G7" s="7">
        <v>20</v>
      </c>
      <c r="H7" s="7">
        <v>39</v>
      </c>
      <c r="I7" s="9">
        <f t="shared" si="15"/>
        <v>1</v>
      </c>
      <c r="J7" s="9">
        <f t="shared" ref="J7" si="24">IF(E7&gt;40,E7-40,0)</f>
        <v>10</v>
      </c>
      <c r="K7" s="9">
        <f t="shared" ref="K7:M7" si="25">IF(F7&gt;40,F7-40,0)</f>
        <v>7</v>
      </c>
      <c r="L7" s="9">
        <f t="shared" si="25"/>
        <v>0</v>
      </c>
      <c r="M7" s="9">
        <f t="shared" si="25"/>
        <v>0</v>
      </c>
      <c r="N7" s="11">
        <f t="shared" ref="N7:N20" si="26">C7*D7</f>
        <v>783.1</v>
      </c>
      <c r="O7" s="11">
        <f t="shared" ref="O7:O20" si="27">D7*E7</f>
        <v>2050</v>
      </c>
      <c r="P7" s="11">
        <f t="shared" si="19"/>
        <v>2350</v>
      </c>
      <c r="Q7" s="11">
        <f t="shared" si="19"/>
        <v>940</v>
      </c>
      <c r="R7" s="11">
        <f t="shared" si="19"/>
        <v>780</v>
      </c>
      <c r="S7" s="13">
        <f t="shared" si="20"/>
        <v>9.5500000000000007</v>
      </c>
      <c r="T7" s="13">
        <f t="shared" si="6"/>
        <v>95.5</v>
      </c>
      <c r="U7" s="13">
        <f t="shared" si="7"/>
        <v>66.850000000000009</v>
      </c>
      <c r="V7" s="13">
        <f t="shared" si="8"/>
        <v>0</v>
      </c>
      <c r="W7" s="13">
        <f t="shared" si="9"/>
        <v>0</v>
      </c>
      <c r="X7" s="15">
        <f t="shared" si="10"/>
        <v>792.65</v>
      </c>
      <c r="Y7" s="15">
        <f t="shared" si="11"/>
        <v>2145.5</v>
      </c>
      <c r="Z7" s="15">
        <f t="shared" si="12"/>
        <v>2416.85</v>
      </c>
      <c r="AA7" s="15">
        <f t="shared" si="13"/>
        <v>940</v>
      </c>
      <c r="AB7" s="15">
        <f t="shared" si="14"/>
        <v>780</v>
      </c>
      <c r="AC7" s="1"/>
      <c r="AD7" s="1">
        <f t="shared" si="21"/>
        <v>7075</v>
      </c>
    </row>
    <row r="8" spans="1:30" x14ac:dyDescent="0.3">
      <c r="A8" t="s">
        <v>14</v>
      </c>
      <c r="B8" t="s">
        <v>15</v>
      </c>
      <c r="C8" s="1">
        <v>6.9</v>
      </c>
      <c r="D8" s="7">
        <v>39</v>
      </c>
      <c r="E8" s="7">
        <v>52</v>
      </c>
      <c r="F8" s="7">
        <v>42</v>
      </c>
      <c r="G8" s="7">
        <v>30</v>
      </c>
      <c r="H8" s="7">
        <v>40</v>
      </c>
      <c r="I8" s="9">
        <f t="shared" si="15"/>
        <v>0</v>
      </c>
      <c r="J8" s="9">
        <f t="shared" ref="J8" si="28">IF(E8&gt;40,E8-40,0)</f>
        <v>12</v>
      </c>
      <c r="K8" s="9">
        <f t="shared" ref="K8:M8" si="29">IF(F8&gt;40,F8-40,0)</f>
        <v>2</v>
      </c>
      <c r="L8" s="9">
        <f t="shared" si="29"/>
        <v>0</v>
      </c>
      <c r="M8" s="9">
        <f t="shared" si="29"/>
        <v>0</v>
      </c>
      <c r="N8" s="11">
        <f t="shared" si="26"/>
        <v>269.10000000000002</v>
      </c>
      <c r="O8" s="11">
        <f t="shared" si="27"/>
        <v>2028</v>
      </c>
      <c r="P8" s="11">
        <f t="shared" si="19"/>
        <v>2184</v>
      </c>
      <c r="Q8" s="11">
        <f>F8*G8</f>
        <v>1260</v>
      </c>
      <c r="R8" s="11">
        <f t="shared" si="19"/>
        <v>1200</v>
      </c>
      <c r="S8" s="13">
        <f t="shared" si="20"/>
        <v>0</v>
      </c>
      <c r="T8" s="13">
        <f t="shared" si="6"/>
        <v>41.400000000000006</v>
      </c>
      <c r="U8" s="13">
        <f t="shared" si="7"/>
        <v>6.9</v>
      </c>
      <c r="V8" s="13">
        <f t="shared" si="8"/>
        <v>0</v>
      </c>
      <c r="W8" s="13">
        <f t="shared" si="9"/>
        <v>0</v>
      </c>
      <c r="X8" s="15">
        <f t="shared" si="10"/>
        <v>269.10000000000002</v>
      </c>
      <c r="Y8" s="15">
        <f t="shared" si="11"/>
        <v>2069.4</v>
      </c>
      <c r="Z8" s="15">
        <f t="shared" si="12"/>
        <v>2190.9</v>
      </c>
      <c r="AA8" s="15">
        <f t="shared" si="13"/>
        <v>1260</v>
      </c>
      <c r="AB8" s="15">
        <f t="shared" si="14"/>
        <v>1200</v>
      </c>
      <c r="AC8" s="1"/>
      <c r="AD8" s="1">
        <f t="shared" si="21"/>
        <v>6989.4</v>
      </c>
    </row>
    <row r="9" spans="1:30" x14ac:dyDescent="0.3">
      <c r="A9" t="s">
        <v>16</v>
      </c>
      <c r="B9" t="s">
        <v>17</v>
      </c>
      <c r="C9" s="1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15"/>
        <v>4</v>
      </c>
      <c r="J9" s="9">
        <f t="shared" ref="J9" si="30">IF(E9&gt;40,E9-40,0)</f>
        <v>11</v>
      </c>
      <c r="K9" s="9">
        <f t="shared" ref="K9:M9" si="31">IF(F9&gt;40,F9-40,0)</f>
        <v>2</v>
      </c>
      <c r="L9" s="9">
        <f t="shared" si="31"/>
        <v>0</v>
      </c>
      <c r="M9" s="9">
        <f t="shared" si="31"/>
        <v>0</v>
      </c>
      <c r="N9" s="11">
        <f t="shared" si="26"/>
        <v>624.79999999999995</v>
      </c>
      <c r="O9" s="11">
        <f t="shared" si="27"/>
        <v>2244</v>
      </c>
      <c r="P9" s="11">
        <f t="shared" si="19"/>
        <v>2142</v>
      </c>
      <c r="Q9" s="11">
        <f t="shared" si="19"/>
        <v>1680</v>
      </c>
      <c r="R9" s="11">
        <f t="shared" si="19"/>
        <v>800</v>
      </c>
      <c r="S9" s="13">
        <f t="shared" si="20"/>
        <v>28.4</v>
      </c>
      <c r="T9" s="13">
        <f t="shared" si="6"/>
        <v>78.099999999999994</v>
      </c>
      <c r="U9" s="13">
        <f t="shared" si="7"/>
        <v>14.2</v>
      </c>
      <c r="V9" s="13">
        <f t="shared" si="8"/>
        <v>0</v>
      </c>
      <c r="W9" s="13">
        <f t="shared" si="9"/>
        <v>0</v>
      </c>
      <c r="X9" s="15">
        <f t="shared" si="10"/>
        <v>653.19999999999993</v>
      </c>
      <c r="Y9" s="15">
        <f t="shared" si="11"/>
        <v>2322.1</v>
      </c>
      <c r="Z9" s="15">
        <f t="shared" si="12"/>
        <v>2156.1999999999998</v>
      </c>
      <c r="AA9" s="15">
        <f t="shared" si="13"/>
        <v>1680</v>
      </c>
      <c r="AB9" s="15">
        <f t="shared" si="14"/>
        <v>800</v>
      </c>
      <c r="AC9" s="1"/>
      <c r="AD9" s="1">
        <f t="shared" si="21"/>
        <v>7611.5</v>
      </c>
    </row>
    <row r="10" spans="1:30" x14ac:dyDescent="0.3">
      <c r="A10" t="s">
        <v>18</v>
      </c>
      <c r="B10" t="s">
        <v>19</v>
      </c>
      <c r="C10" s="1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15"/>
        <v>15</v>
      </c>
      <c r="J10" s="9">
        <f t="shared" ref="J10" si="32">IF(E10&gt;40,E10-40,0)</f>
        <v>20</v>
      </c>
      <c r="K10" s="9">
        <f t="shared" ref="K10:M10" si="33">IF(F10&gt;40,F10-40,0)</f>
        <v>5</v>
      </c>
      <c r="L10" s="9">
        <f t="shared" si="33"/>
        <v>0</v>
      </c>
      <c r="M10" s="9">
        <f t="shared" si="33"/>
        <v>9</v>
      </c>
      <c r="N10" s="11">
        <f t="shared" si="26"/>
        <v>990</v>
      </c>
      <c r="O10" s="11">
        <f t="shared" si="27"/>
        <v>3300</v>
      </c>
      <c r="P10" s="11">
        <f t="shared" si="19"/>
        <v>2700</v>
      </c>
      <c r="Q10" s="11">
        <f t="shared" si="19"/>
        <v>1800</v>
      </c>
      <c r="R10" s="11">
        <f t="shared" si="19"/>
        <v>1960</v>
      </c>
      <c r="S10" s="13">
        <f t="shared" si="20"/>
        <v>135</v>
      </c>
      <c r="T10" s="13">
        <f t="shared" si="6"/>
        <v>180</v>
      </c>
      <c r="U10" s="13">
        <f t="shared" si="7"/>
        <v>45</v>
      </c>
      <c r="V10" s="13">
        <f t="shared" si="8"/>
        <v>0</v>
      </c>
      <c r="W10" s="13">
        <f t="shared" si="9"/>
        <v>81</v>
      </c>
      <c r="X10" s="15">
        <f t="shared" si="10"/>
        <v>1125</v>
      </c>
      <c r="Y10" s="15">
        <f t="shared" si="11"/>
        <v>3480</v>
      </c>
      <c r="Z10" s="15">
        <f t="shared" si="12"/>
        <v>2745</v>
      </c>
      <c r="AA10" s="15">
        <f t="shared" si="13"/>
        <v>1800</v>
      </c>
      <c r="AB10" s="15">
        <f t="shared" si="14"/>
        <v>2041</v>
      </c>
      <c r="AC10" s="1"/>
      <c r="AD10" s="1">
        <f t="shared" si="21"/>
        <v>11191</v>
      </c>
    </row>
    <row r="11" spans="1:30" x14ac:dyDescent="0.3">
      <c r="A11" t="s">
        <v>20</v>
      </c>
      <c r="B11" t="s">
        <v>21</v>
      </c>
      <c r="C11" s="1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15"/>
        <v>0</v>
      </c>
      <c r="J11" s="9">
        <f t="shared" ref="J11" si="34">IF(E11&gt;40,E11-40,0)</f>
        <v>0</v>
      </c>
      <c r="K11" s="9">
        <f t="shared" ref="K11:M11" si="35">IF(F11&gt;40,F11-40,0)</f>
        <v>14</v>
      </c>
      <c r="L11" s="9">
        <f t="shared" si="35"/>
        <v>0</v>
      </c>
      <c r="M11" s="9">
        <f t="shared" si="35"/>
        <v>0</v>
      </c>
      <c r="N11" s="11">
        <f t="shared" si="26"/>
        <v>577.5</v>
      </c>
      <c r="O11" s="11">
        <f t="shared" si="27"/>
        <v>726</v>
      </c>
      <c r="P11" s="11">
        <f t="shared" si="19"/>
        <v>1188</v>
      </c>
      <c r="Q11" s="11">
        <f t="shared" si="19"/>
        <v>2160</v>
      </c>
      <c r="R11" s="11">
        <f t="shared" si="19"/>
        <v>800</v>
      </c>
      <c r="S11" s="13">
        <f t="shared" si="20"/>
        <v>0</v>
      </c>
      <c r="T11" s="13">
        <f t="shared" si="6"/>
        <v>0</v>
      </c>
      <c r="U11" s="13">
        <f t="shared" si="7"/>
        <v>122.5</v>
      </c>
      <c r="V11" s="13">
        <f t="shared" si="8"/>
        <v>0</v>
      </c>
      <c r="W11" s="13">
        <f t="shared" si="9"/>
        <v>0</v>
      </c>
      <c r="X11" s="15">
        <f t="shared" si="10"/>
        <v>577.5</v>
      </c>
      <c r="Y11" s="15">
        <f t="shared" si="11"/>
        <v>726</v>
      </c>
      <c r="Z11" s="15">
        <f t="shared" si="12"/>
        <v>1310.5</v>
      </c>
      <c r="AA11" s="15">
        <f t="shared" si="13"/>
        <v>2160</v>
      </c>
      <c r="AB11" s="15">
        <f t="shared" si="14"/>
        <v>800</v>
      </c>
      <c r="AC11" s="1"/>
      <c r="AD11" s="1">
        <f t="shared" si="21"/>
        <v>5574</v>
      </c>
    </row>
    <row r="12" spans="1:30" x14ac:dyDescent="0.3">
      <c r="A12" t="s">
        <v>22</v>
      </c>
      <c r="B12" t="s">
        <v>23</v>
      </c>
      <c r="C12" s="1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15"/>
        <v>0</v>
      </c>
      <c r="J12" s="9">
        <f t="shared" ref="J12" si="36">IF(E12&gt;40,E12-40,0)</f>
        <v>0</v>
      </c>
      <c r="K12" s="9">
        <f t="shared" ref="K12:M12" si="37">IF(F12&gt;40,F12-40,0)</f>
        <v>2</v>
      </c>
      <c r="L12" s="9">
        <f t="shared" si="37"/>
        <v>0</v>
      </c>
      <c r="M12" s="9">
        <f t="shared" si="37"/>
        <v>0</v>
      </c>
      <c r="N12" s="11">
        <f t="shared" si="26"/>
        <v>426.29999999999995</v>
      </c>
      <c r="O12" s="11">
        <f t="shared" si="27"/>
        <v>1160</v>
      </c>
      <c r="P12" s="11">
        <f t="shared" si="19"/>
        <v>1680</v>
      </c>
      <c r="Q12" s="11">
        <f t="shared" si="19"/>
        <v>1680</v>
      </c>
      <c r="R12" s="11">
        <f t="shared" si="19"/>
        <v>1600</v>
      </c>
      <c r="S12" s="13">
        <f t="shared" si="20"/>
        <v>0</v>
      </c>
      <c r="T12" s="13">
        <f t="shared" si="6"/>
        <v>0</v>
      </c>
      <c r="U12" s="13">
        <f t="shared" si="7"/>
        <v>14.7</v>
      </c>
      <c r="V12" s="13">
        <f t="shared" si="8"/>
        <v>0</v>
      </c>
      <c r="W12" s="13">
        <f t="shared" si="9"/>
        <v>0</v>
      </c>
      <c r="X12" s="15">
        <f t="shared" si="10"/>
        <v>426.29999999999995</v>
      </c>
      <c r="Y12" s="15">
        <f t="shared" si="11"/>
        <v>1160</v>
      </c>
      <c r="Z12" s="15">
        <f t="shared" si="12"/>
        <v>1694.7</v>
      </c>
      <c r="AA12" s="15">
        <f t="shared" si="13"/>
        <v>1680</v>
      </c>
      <c r="AB12" s="15">
        <f t="shared" si="14"/>
        <v>1600</v>
      </c>
      <c r="AC12" s="1"/>
      <c r="AD12" s="1">
        <f t="shared" si="21"/>
        <v>6561</v>
      </c>
    </row>
    <row r="13" spans="1:30" x14ac:dyDescent="0.3">
      <c r="A13" t="s">
        <v>24</v>
      </c>
      <c r="B13" t="s">
        <v>25</v>
      </c>
      <c r="C13" s="1">
        <v>13.9</v>
      </c>
      <c r="D13" s="7">
        <v>40</v>
      </c>
      <c r="E13" s="7">
        <v>40</v>
      </c>
      <c r="F13" s="7">
        <v>42</v>
      </c>
      <c r="G13" s="7">
        <v>39</v>
      </c>
      <c r="H13" s="7">
        <v>40</v>
      </c>
      <c r="I13" s="9">
        <f t="shared" si="15"/>
        <v>0</v>
      </c>
      <c r="J13" s="9">
        <f t="shared" ref="J13" si="38">IF(E13&gt;40,E13-40,0)</f>
        <v>0</v>
      </c>
      <c r="K13" s="9">
        <f t="shared" ref="K13:M13" si="39">IF(F13&gt;40,F13-40,0)</f>
        <v>2</v>
      </c>
      <c r="L13" s="9">
        <f t="shared" si="39"/>
        <v>0</v>
      </c>
      <c r="M13" s="9">
        <f t="shared" si="39"/>
        <v>0</v>
      </c>
      <c r="N13" s="11">
        <f t="shared" si="26"/>
        <v>556</v>
      </c>
      <c r="O13" s="11">
        <f t="shared" si="27"/>
        <v>1600</v>
      </c>
      <c r="P13" s="11">
        <f t="shared" si="19"/>
        <v>1680</v>
      </c>
      <c r="Q13" s="11">
        <f t="shared" si="19"/>
        <v>1638</v>
      </c>
      <c r="R13" s="11">
        <f t="shared" si="19"/>
        <v>1560</v>
      </c>
      <c r="S13" s="13">
        <f t="shared" si="20"/>
        <v>0</v>
      </c>
      <c r="T13" s="13">
        <f t="shared" si="6"/>
        <v>0</v>
      </c>
      <c r="U13" s="13">
        <f t="shared" si="7"/>
        <v>13.9</v>
      </c>
      <c r="V13" s="13">
        <f t="shared" si="8"/>
        <v>0</v>
      </c>
      <c r="W13" s="13">
        <f t="shared" si="9"/>
        <v>0</v>
      </c>
      <c r="X13" s="15">
        <f t="shared" si="10"/>
        <v>556</v>
      </c>
      <c r="Y13" s="15">
        <f t="shared" si="11"/>
        <v>1600</v>
      </c>
      <c r="Z13" s="15">
        <f t="shared" si="12"/>
        <v>1693.9</v>
      </c>
      <c r="AA13" s="15">
        <f t="shared" si="13"/>
        <v>1638</v>
      </c>
      <c r="AB13" s="15">
        <f t="shared" si="14"/>
        <v>1560</v>
      </c>
      <c r="AC13" s="1"/>
      <c r="AD13" s="1">
        <f t="shared" si="21"/>
        <v>7047.9</v>
      </c>
    </row>
    <row r="14" spans="1:30" x14ac:dyDescent="0.3">
      <c r="A14" t="s">
        <v>26</v>
      </c>
      <c r="B14" t="s">
        <v>27</v>
      </c>
      <c r="C14" s="1">
        <v>11.2</v>
      </c>
      <c r="D14" s="7">
        <v>40</v>
      </c>
      <c r="E14" s="7">
        <v>40</v>
      </c>
      <c r="F14" s="7">
        <v>42</v>
      </c>
      <c r="G14" s="7">
        <v>42</v>
      </c>
      <c r="H14" s="7">
        <v>40</v>
      </c>
      <c r="I14" s="9">
        <f t="shared" si="15"/>
        <v>0</v>
      </c>
      <c r="J14" s="9">
        <f t="shared" ref="J14" si="40">IF(E14&gt;40,E14-40,0)</f>
        <v>0</v>
      </c>
      <c r="K14" s="9">
        <f t="shared" ref="K14:M14" si="41">IF(F14&gt;40,F14-40,0)</f>
        <v>2</v>
      </c>
      <c r="L14" s="9">
        <f t="shared" si="41"/>
        <v>2</v>
      </c>
      <c r="M14" s="9">
        <f t="shared" si="41"/>
        <v>0</v>
      </c>
      <c r="N14" s="11">
        <f t="shared" si="26"/>
        <v>448</v>
      </c>
      <c r="O14" s="11">
        <f t="shared" si="27"/>
        <v>1600</v>
      </c>
      <c r="P14" s="11">
        <f t="shared" si="19"/>
        <v>1680</v>
      </c>
      <c r="Q14" s="11">
        <f t="shared" si="19"/>
        <v>1764</v>
      </c>
      <c r="R14" s="11">
        <f t="shared" si="19"/>
        <v>1680</v>
      </c>
      <c r="S14" s="13">
        <f t="shared" si="20"/>
        <v>0</v>
      </c>
      <c r="T14" s="13">
        <f t="shared" si="6"/>
        <v>0</v>
      </c>
      <c r="U14" s="13">
        <f t="shared" si="7"/>
        <v>11.2</v>
      </c>
      <c r="V14" s="13">
        <f t="shared" si="8"/>
        <v>11.2</v>
      </c>
      <c r="W14" s="13">
        <f t="shared" si="9"/>
        <v>0</v>
      </c>
      <c r="X14" s="15">
        <f t="shared" si="10"/>
        <v>448</v>
      </c>
      <c r="Y14" s="15">
        <f t="shared" si="11"/>
        <v>1600</v>
      </c>
      <c r="Z14" s="15">
        <f t="shared" si="12"/>
        <v>1691.2</v>
      </c>
      <c r="AA14" s="15">
        <f t="shared" si="13"/>
        <v>1775.2</v>
      </c>
      <c r="AB14" s="15">
        <f t="shared" si="14"/>
        <v>1680</v>
      </c>
      <c r="AC14" s="1"/>
      <c r="AD14" s="1">
        <f t="shared" si="21"/>
        <v>7194.4</v>
      </c>
    </row>
    <row r="15" spans="1:30" x14ac:dyDescent="0.3">
      <c r="A15" t="s">
        <v>28</v>
      </c>
      <c r="B15" t="s">
        <v>29</v>
      </c>
      <c r="C15" s="1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15"/>
        <v>0</v>
      </c>
      <c r="J15" s="9">
        <f t="shared" ref="J15" si="42">IF(E15&gt;40,E15-40,0)</f>
        <v>0</v>
      </c>
      <c r="K15" s="9">
        <f t="shared" ref="K15:M15" si="43">IF(F15&gt;40,F15-40,0)</f>
        <v>1</v>
      </c>
      <c r="L15" s="9">
        <f t="shared" si="43"/>
        <v>2</v>
      </c>
      <c r="M15" s="9">
        <f t="shared" si="43"/>
        <v>0</v>
      </c>
      <c r="N15" s="11">
        <f t="shared" si="26"/>
        <v>404</v>
      </c>
      <c r="O15" s="11">
        <f t="shared" si="27"/>
        <v>1600</v>
      </c>
      <c r="P15" s="11">
        <f t="shared" si="19"/>
        <v>1640</v>
      </c>
      <c r="Q15" s="11">
        <f t="shared" si="19"/>
        <v>1722</v>
      </c>
      <c r="R15" s="11">
        <f t="shared" si="19"/>
        <v>1680</v>
      </c>
      <c r="S15" s="13">
        <f t="shared" si="20"/>
        <v>0</v>
      </c>
      <c r="T15" s="13">
        <f t="shared" si="6"/>
        <v>0</v>
      </c>
      <c r="U15" s="13">
        <f t="shared" si="7"/>
        <v>5.05</v>
      </c>
      <c r="V15" s="13">
        <f t="shared" si="8"/>
        <v>10.1</v>
      </c>
      <c r="W15" s="13">
        <f t="shared" si="9"/>
        <v>0</v>
      </c>
      <c r="X15" s="15">
        <f t="shared" si="10"/>
        <v>404</v>
      </c>
      <c r="Y15" s="15">
        <f t="shared" si="11"/>
        <v>1600</v>
      </c>
      <c r="Z15" s="15">
        <f t="shared" si="12"/>
        <v>1645.05</v>
      </c>
      <c r="AA15" s="15">
        <f t="shared" si="13"/>
        <v>1732.1</v>
      </c>
      <c r="AB15" s="15">
        <f t="shared" si="14"/>
        <v>1680</v>
      </c>
      <c r="AC15" s="1"/>
      <c r="AD15" s="1">
        <f t="shared" si="21"/>
        <v>7061.15</v>
      </c>
    </row>
    <row r="16" spans="1:30" x14ac:dyDescent="0.3">
      <c r="A16" t="s">
        <v>30</v>
      </c>
      <c r="B16" t="s">
        <v>31</v>
      </c>
      <c r="C16" s="1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15"/>
        <v>2</v>
      </c>
      <c r="J16" s="9">
        <f t="shared" ref="J16" si="44">IF(E16&gt;40,E16-40,0)</f>
        <v>2</v>
      </c>
      <c r="K16" s="9">
        <f t="shared" ref="K16:M16" si="45">IF(F16&gt;40,F16-40,0)</f>
        <v>0</v>
      </c>
      <c r="L16" s="9">
        <f t="shared" si="45"/>
        <v>2</v>
      </c>
      <c r="M16" s="9">
        <f t="shared" si="45"/>
        <v>0</v>
      </c>
      <c r="N16" s="11">
        <f t="shared" si="26"/>
        <v>378</v>
      </c>
      <c r="O16" s="11">
        <f t="shared" si="27"/>
        <v>1764</v>
      </c>
      <c r="P16" s="11">
        <f t="shared" si="19"/>
        <v>1638</v>
      </c>
      <c r="Q16" s="11">
        <f t="shared" si="19"/>
        <v>1638</v>
      </c>
      <c r="R16" s="11">
        <f t="shared" si="19"/>
        <v>1680</v>
      </c>
      <c r="S16" s="13">
        <f t="shared" si="20"/>
        <v>9</v>
      </c>
      <c r="T16" s="13">
        <f t="shared" si="6"/>
        <v>9</v>
      </c>
      <c r="U16" s="13">
        <f t="shared" si="7"/>
        <v>0</v>
      </c>
      <c r="V16" s="13">
        <f t="shared" si="8"/>
        <v>9</v>
      </c>
      <c r="W16" s="13">
        <f t="shared" si="9"/>
        <v>0</v>
      </c>
      <c r="X16" s="15">
        <f t="shared" si="10"/>
        <v>387</v>
      </c>
      <c r="Y16" s="15">
        <f t="shared" si="11"/>
        <v>1773</v>
      </c>
      <c r="Z16" s="15">
        <f t="shared" si="12"/>
        <v>1638</v>
      </c>
      <c r="AA16" s="15">
        <f t="shared" si="13"/>
        <v>1647</v>
      </c>
      <c r="AB16" s="15">
        <f t="shared" si="14"/>
        <v>1680</v>
      </c>
      <c r="AC16" s="1"/>
      <c r="AD16" s="1">
        <f t="shared" si="21"/>
        <v>7125</v>
      </c>
    </row>
    <row r="17" spans="1:30" x14ac:dyDescent="0.3">
      <c r="A17" t="s">
        <v>32</v>
      </c>
      <c r="B17" t="s">
        <v>33</v>
      </c>
      <c r="C17" s="1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15"/>
        <v>0</v>
      </c>
      <c r="J17" s="9">
        <f t="shared" ref="J17" si="46">IF(E17&gt;40,E17-40,0)</f>
        <v>3</v>
      </c>
      <c r="K17" s="9">
        <f t="shared" ref="K17:M17" si="47">IF(F17&gt;40,F17-40,0)</f>
        <v>0</v>
      </c>
      <c r="L17" s="9">
        <f t="shared" si="47"/>
        <v>1</v>
      </c>
      <c r="M17" s="9">
        <f t="shared" si="47"/>
        <v>0</v>
      </c>
      <c r="N17" s="11">
        <f t="shared" si="26"/>
        <v>337.59999999999997</v>
      </c>
      <c r="O17" s="11">
        <f t="shared" si="27"/>
        <v>1720</v>
      </c>
      <c r="P17" s="11">
        <f t="shared" si="19"/>
        <v>1677</v>
      </c>
      <c r="Q17" s="11">
        <f t="shared" si="19"/>
        <v>1599</v>
      </c>
      <c r="R17" s="11">
        <f t="shared" si="19"/>
        <v>1640</v>
      </c>
      <c r="S17" s="13">
        <f t="shared" si="20"/>
        <v>0</v>
      </c>
      <c r="T17" s="13">
        <f t="shared" si="6"/>
        <v>12.66</v>
      </c>
      <c r="U17" s="13">
        <f t="shared" si="7"/>
        <v>0</v>
      </c>
      <c r="V17" s="13">
        <f t="shared" si="8"/>
        <v>4.22</v>
      </c>
      <c r="W17" s="13">
        <f t="shared" si="9"/>
        <v>0</v>
      </c>
      <c r="X17" s="15">
        <f t="shared" si="10"/>
        <v>337.59999999999997</v>
      </c>
      <c r="Y17" s="15">
        <f t="shared" si="11"/>
        <v>1732.66</v>
      </c>
      <c r="Z17" s="15">
        <f t="shared" si="12"/>
        <v>1677</v>
      </c>
      <c r="AA17" s="15">
        <f t="shared" si="13"/>
        <v>1603.22</v>
      </c>
      <c r="AB17" s="15">
        <f t="shared" si="14"/>
        <v>1640</v>
      </c>
      <c r="AC17" s="1"/>
      <c r="AD17" s="1">
        <f t="shared" si="21"/>
        <v>6990.4800000000005</v>
      </c>
    </row>
    <row r="18" spans="1:30" x14ac:dyDescent="0.3">
      <c r="A18" t="s">
        <v>34</v>
      </c>
      <c r="B18" t="s">
        <v>35</v>
      </c>
      <c r="C18" s="1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15"/>
        <v>0</v>
      </c>
      <c r="J18" s="9">
        <f t="shared" ref="J18" si="48">IF(E18&gt;40,E18-40,0)</f>
        <v>2</v>
      </c>
      <c r="K18" s="9">
        <f t="shared" ref="K18:M18" si="49">IF(F18&gt;40,F18-40,0)</f>
        <v>0</v>
      </c>
      <c r="L18" s="9">
        <f t="shared" si="49"/>
        <v>0</v>
      </c>
      <c r="M18" s="9">
        <f t="shared" si="49"/>
        <v>0</v>
      </c>
      <c r="N18" s="11">
        <f t="shared" si="26"/>
        <v>568</v>
      </c>
      <c r="O18" s="11">
        <f t="shared" si="27"/>
        <v>1680</v>
      </c>
      <c r="P18" s="11">
        <f t="shared" si="19"/>
        <v>1638</v>
      </c>
      <c r="Q18" s="11">
        <f t="shared" si="19"/>
        <v>1560</v>
      </c>
      <c r="R18" s="11">
        <f t="shared" si="19"/>
        <v>1600</v>
      </c>
      <c r="S18" s="13">
        <f t="shared" si="20"/>
        <v>0</v>
      </c>
      <c r="T18" s="13">
        <f t="shared" si="6"/>
        <v>14.2</v>
      </c>
      <c r="U18" s="13">
        <f t="shared" si="7"/>
        <v>0</v>
      </c>
      <c r="V18" s="13">
        <f t="shared" si="8"/>
        <v>0</v>
      </c>
      <c r="W18" s="13">
        <f t="shared" si="9"/>
        <v>0</v>
      </c>
      <c r="X18" s="15">
        <f t="shared" si="10"/>
        <v>568</v>
      </c>
      <c r="Y18" s="15">
        <f t="shared" si="11"/>
        <v>1694.2</v>
      </c>
      <c r="Z18" s="15">
        <f t="shared" si="12"/>
        <v>1638</v>
      </c>
      <c r="AA18" s="15">
        <f t="shared" si="13"/>
        <v>1560</v>
      </c>
      <c r="AB18" s="15">
        <f t="shared" si="14"/>
        <v>1600</v>
      </c>
      <c r="AC18" s="1"/>
      <c r="AD18" s="1">
        <f t="shared" si="21"/>
        <v>7060.2</v>
      </c>
    </row>
    <row r="19" spans="1:30" x14ac:dyDescent="0.3">
      <c r="A19" t="s">
        <v>36</v>
      </c>
      <c r="B19" t="s">
        <v>37</v>
      </c>
      <c r="C19" s="1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15"/>
        <v>1</v>
      </c>
      <c r="J19" s="9">
        <f t="shared" ref="J19" si="50">IF(E19&gt;40,E19-40,0)</f>
        <v>2</v>
      </c>
      <c r="K19" s="9">
        <f t="shared" ref="K19:M19" si="51">IF(F19&gt;40,F19-40,0)</f>
        <v>0</v>
      </c>
      <c r="L19" s="9">
        <f t="shared" si="51"/>
        <v>0</v>
      </c>
      <c r="M19" s="9">
        <f t="shared" si="51"/>
        <v>0</v>
      </c>
      <c r="N19" s="11">
        <f t="shared" si="26"/>
        <v>1845</v>
      </c>
      <c r="O19" s="11">
        <f t="shared" si="27"/>
        <v>1722</v>
      </c>
      <c r="P19" s="11">
        <f t="shared" si="19"/>
        <v>1680</v>
      </c>
      <c r="Q19" s="11">
        <f t="shared" si="19"/>
        <v>1120</v>
      </c>
      <c r="R19" s="11">
        <f t="shared" si="19"/>
        <v>1120</v>
      </c>
      <c r="S19" s="13">
        <f t="shared" si="20"/>
        <v>22.5</v>
      </c>
      <c r="T19" s="13">
        <f t="shared" si="6"/>
        <v>45</v>
      </c>
      <c r="U19" s="13">
        <f t="shared" si="7"/>
        <v>0</v>
      </c>
      <c r="V19" s="13">
        <f t="shared" si="8"/>
        <v>0</v>
      </c>
      <c r="W19" s="13">
        <f t="shared" si="9"/>
        <v>0</v>
      </c>
      <c r="X19" s="15">
        <f t="shared" si="10"/>
        <v>1867.5</v>
      </c>
      <c r="Y19" s="15">
        <f t="shared" si="11"/>
        <v>1767</v>
      </c>
      <c r="Z19" s="15">
        <f t="shared" si="12"/>
        <v>1680</v>
      </c>
      <c r="AA19" s="15">
        <f t="shared" si="13"/>
        <v>1120</v>
      </c>
      <c r="AB19" s="15">
        <f t="shared" si="14"/>
        <v>1120</v>
      </c>
      <c r="AC19" s="1"/>
      <c r="AD19" s="1">
        <f t="shared" si="21"/>
        <v>7554.5</v>
      </c>
    </row>
    <row r="20" spans="1:30" x14ac:dyDescent="0.3">
      <c r="A20" t="s">
        <v>38</v>
      </c>
      <c r="B20" t="s">
        <v>39</v>
      </c>
      <c r="C20" s="1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15"/>
        <v>0</v>
      </c>
      <c r="J20" s="9">
        <f t="shared" ref="J20" si="52">IF(E20&gt;40,E20-40,0)</f>
        <v>40</v>
      </c>
      <c r="K20" s="9">
        <f t="shared" ref="K20:M20" si="53">IF(F20&gt;40,F20-40,0)</f>
        <v>0</v>
      </c>
      <c r="L20" s="9">
        <f t="shared" si="53"/>
        <v>0</v>
      </c>
      <c r="M20" s="9">
        <f t="shared" si="53"/>
        <v>0</v>
      </c>
      <c r="N20" s="11">
        <f t="shared" si="26"/>
        <v>1170</v>
      </c>
      <c r="O20" s="11">
        <f t="shared" si="27"/>
        <v>3120</v>
      </c>
      <c r="P20" s="11">
        <f t="shared" si="19"/>
        <v>3200</v>
      </c>
      <c r="Q20" s="11">
        <f t="shared" si="19"/>
        <v>800</v>
      </c>
      <c r="R20" s="11">
        <f t="shared" si="19"/>
        <v>800</v>
      </c>
      <c r="S20" s="13">
        <f t="shared" si="20"/>
        <v>0</v>
      </c>
      <c r="T20" s="13">
        <f t="shared" si="6"/>
        <v>600</v>
      </c>
      <c r="U20" s="13">
        <f t="shared" si="7"/>
        <v>0</v>
      </c>
      <c r="V20" s="13">
        <f t="shared" si="8"/>
        <v>0</v>
      </c>
      <c r="W20" s="13">
        <f t="shared" si="9"/>
        <v>0</v>
      </c>
      <c r="X20" s="15">
        <f t="shared" si="10"/>
        <v>1170</v>
      </c>
      <c r="Y20" s="15">
        <f t="shared" si="11"/>
        <v>3720</v>
      </c>
      <c r="Z20" s="15">
        <f t="shared" si="12"/>
        <v>3200</v>
      </c>
      <c r="AA20" s="15">
        <f t="shared" si="13"/>
        <v>800</v>
      </c>
      <c r="AB20" s="15">
        <f t="shared" si="14"/>
        <v>800</v>
      </c>
      <c r="AC20" s="1"/>
      <c r="AD20" s="1">
        <f t="shared" si="21"/>
        <v>9690</v>
      </c>
    </row>
    <row r="21" spans="1:30" x14ac:dyDescent="0.3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0" x14ac:dyDescent="0.3">
      <c r="A22" t="s">
        <v>40</v>
      </c>
      <c r="C22" s="3">
        <f>MAX(C3:C21)</f>
        <v>45</v>
      </c>
      <c r="D22" s="4">
        <f>MAX(D4:D20)</f>
        <v>55</v>
      </c>
      <c r="E22" s="4">
        <f t="shared" ref="E22:H22" si="54">MAX(E4:E20)</f>
        <v>80</v>
      </c>
      <c r="F22" s="4">
        <f t="shared" si="54"/>
        <v>54</v>
      </c>
      <c r="G22" s="4">
        <f t="shared" si="54"/>
        <v>45</v>
      </c>
      <c r="H22" s="4">
        <f t="shared" si="54"/>
        <v>49</v>
      </c>
      <c r="N22" s="3">
        <f>MAX(N4:N20)</f>
        <v>1845</v>
      </c>
      <c r="O22" s="3">
        <f t="shared" ref="O22:AB22" si="55">MAX(O4:O20)</f>
        <v>3300</v>
      </c>
      <c r="P22" s="3">
        <f t="shared" si="55"/>
        <v>3200</v>
      </c>
      <c r="Q22" s="3">
        <f t="shared" si="55"/>
        <v>2160</v>
      </c>
      <c r="R22" s="3">
        <f t="shared" si="55"/>
        <v>1960</v>
      </c>
      <c r="S22" s="3">
        <f t="shared" si="55"/>
        <v>135</v>
      </c>
      <c r="T22" s="3">
        <f t="shared" si="55"/>
        <v>600</v>
      </c>
      <c r="U22" s="3">
        <f t="shared" si="55"/>
        <v>122.5</v>
      </c>
      <c r="V22" s="3">
        <f t="shared" si="55"/>
        <v>39.75</v>
      </c>
      <c r="W22" s="3">
        <f t="shared" si="55"/>
        <v>81</v>
      </c>
      <c r="X22" s="3">
        <f t="shared" si="55"/>
        <v>1867.5</v>
      </c>
      <c r="Y22" s="3">
        <f t="shared" si="55"/>
        <v>3720</v>
      </c>
      <c r="Z22" s="3">
        <f t="shared" si="55"/>
        <v>3200</v>
      </c>
      <c r="AA22" s="3">
        <f t="shared" si="55"/>
        <v>2160</v>
      </c>
      <c r="AB22" s="3">
        <f t="shared" si="55"/>
        <v>2041</v>
      </c>
      <c r="AD22" s="3">
        <f>MAX(AD4:AD20)</f>
        <v>11191</v>
      </c>
    </row>
    <row r="23" spans="1:30" x14ac:dyDescent="0.3">
      <c r="A23" t="s">
        <v>41</v>
      </c>
      <c r="C23" s="1">
        <f>MIN(C4:C20)</f>
        <v>6.9</v>
      </c>
      <c r="D23" s="5">
        <f>MIN(D4:D20)</f>
        <v>29</v>
      </c>
      <c r="E23" s="5">
        <f t="shared" ref="E23:H23" si="56">MIN(E4:E20)</f>
        <v>22</v>
      </c>
      <c r="F23" s="5">
        <f t="shared" si="56"/>
        <v>33</v>
      </c>
      <c r="G23" s="5">
        <f t="shared" si="56"/>
        <v>20</v>
      </c>
      <c r="H23" s="5">
        <f t="shared" si="56"/>
        <v>18</v>
      </c>
      <c r="N23" s="1">
        <f>MIN(N4:N20)</f>
        <v>269.10000000000002</v>
      </c>
      <c r="O23" s="1">
        <f t="shared" ref="O23:AB23" si="57">MIN(O4:O20)</f>
        <v>636</v>
      </c>
      <c r="P23" s="1">
        <f t="shared" si="57"/>
        <v>604.20000000000005</v>
      </c>
      <c r="Q23" s="1">
        <f t="shared" si="57"/>
        <v>715.5</v>
      </c>
      <c r="R23" s="1">
        <f t="shared" si="57"/>
        <v>684</v>
      </c>
      <c r="S23" s="1">
        <f t="shared" si="57"/>
        <v>0</v>
      </c>
      <c r="T23" s="1">
        <f t="shared" si="57"/>
        <v>0</v>
      </c>
      <c r="U23" s="1">
        <f t="shared" si="57"/>
        <v>0</v>
      </c>
      <c r="V23" s="1">
        <f t="shared" si="57"/>
        <v>0</v>
      </c>
      <c r="W23" s="1">
        <f t="shared" si="57"/>
        <v>0</v>
      </c>
      <c r="X23" s="1">
        <f t="shared" si="57"/>
        <v>269.10000000000002</v>
      </c>
      <c r="Y23" s="1">
        <f t="shared" si="57"/>
        <v>636</v>
      </c>
      <c r="Z23" s="1">
        <f t="shared" si="57"/>
        <v>604.20000000000005</v>
      </c>
      <c r="AA23" s="1">
        <f t="shared" si="57"/>
        <v>755.25</v>
      </c>
      <c r="AB23" s="1">
        <f t="shared" si="57"/>
        <v>684</v>
      </c>
      <c r="AD23" s="1">
        <f t="shared" ref="AD23" si="58">MIN(AD4:AD20)</f>
        <v>3410.5499999999997</v>
      </c>
    </row>
    <row r="24" spans="1:30" x14ac:dyDescent="0.3">
      <c r="A24" t="s">
        <v>42</v>
      </c>
      <c r="C24" s="1">
        <f>AVERAGE(C4:C20)</f>
        <v>16.484705882352941</v>
      </c>
      <c r="D24" s="5">
        <f>AVERAGE(D4:D20)</f>
        <v>40.823529411764703</v>
      </c>
      <c r="E24" s="5">
        <f t="shared" ref="E24:H24" si="59">AVERAGE(E4:E20)</f>
        <v>45</v>
      </c>
      <c r="F24" s="5">
        <f t="shared" si="59"/>
        <v>41.470588235294116</v>
      </c>
      <c r="G24" s="5">
        <f t="shared" si="59"/>
        <v>36.294117647058826</v>
      </c>
      <c r="H24" s="5">
        <f t="shared" si="59"/>
        <v>37.411764705882355</v>
      </c>
      <c r="N24" s="1">
        <f>AVERAGE(N4:N20)</f>
        <v>677.42941176470583</v>
      </c>
      <c r="O24" s="1">
        <f t="shared" ref="O24:AB24" si="60">AVERAGE(O4:O20)</f>
        <v>1801.8823529411766</v>
      </c>
      <c r="P24" s="1">
        <f t="shared" si="60"/>
        <v>1802.4235294117648</v>
      </c>
      <c r="Q24" s="1">
        <f t="shared" si="60"/>
        <v>1442.9705882352941</v>
      </c>
      <c r="R24" s="1">
        <f t="shared" si="60"/>
        <v>1272.6705882352942</v>
      </c>
      <c r="S24" s="1">
        <f t="shared" si="60"/>
        <v>18.464705882352941</v>
      </c>
      <c r="T24" s="1">
        <f t="shared" si="60"/>
        <v>63.580000000000005</v>
      </c>
      <c r="U24" s="1">
        <f t="shared" si="60"/>
        <v>17.664705882352941</v>
      </c>
      <c r="V24" s="1">
        <f t="shared" si="60"/>
        <v>4.368823529411765</v>
      </c>
      <c r="W24" s="1">
        <f t="shared" si="60"/>
        <v>8.7470588235294109</v>
      </c>
      <c r="X24" s="1">
        <f t="shared" si="60"/>
        <v>695.89411764705892</v>
      </c>
      <c r="Y24" s="1">
        <f t="shared" si="60"/>
        <v>1865.4623529411765</v>
      </c>
      <c r="Z24" s="1">
        <f t="shared" si="60"/>
        <v>1820.0882352941176</v>
      </c>
      <c r="AA24" s="1">
        <f t="shared" si="60"/>
        <v>1447.3394117647058</v>
      </c>
      <c r="AB24" s="1">
        <f t="shared" si="60"/>
        <v>1281.4176470588234</v>
      </c>
      <c r="AD24" s="1">
        <f t="shared" ref="AD24" si="61">AVERAGE(AD4:AD20)</f>
        <v>7110.201764705881</v>
      </c>
    </row>
    <row r="25" spans="1:30" x14ac:dyDescent="0.3">
      <c r="A25" t="s">
        <v>43</v>
      </c>
      <c r="C25" s="1">
        <f>SUM(C4:C20)</f>
        <v>280.24</v>
      </c>
      <c r="D25">
        <f>SUM(D4:D20)</f>
        <v>694</v>
      </c>
      <c r="E25">
        <f t="shared" ref="E25:H25" si="62">SUM(E4:E20)</f>
        <v>765</v>
      </c>
      <c r="F25">
        <f t="shared" si="62"/>
        <v>705</v>
      </c>
      <c r="G25">
        <f t="shared" si="62"/>
        <v>617</v>
      </c>
      <c r="H25">
        <f t="shared" si="62"/>
        <v>636</v>
      </c>
      <c r="N25" s="1">
        <f>SUM(N4:N20)</f>
        <v>11516.3</v>
      </c>
      <c r="O25" s="1">
        <f t="shared" ref="O25:AB25" si="63">SUM(O4:O20)</f>
        <v>30632</v>
      </c>
      <c r="P25" s="1">
        <f t="shared" si="63"/>
        <v>30641.200000000001</v>
      </c>
      <c r="Q25" s="1">
        <f t="shared" si="63"/>
        <v>24530.5</v>
      </c>
      <c r="R25" s="1">
        <f t="shared" si="63"/>
        <v>21635.4</v>
      </c>
      <c r="S25" s="1">
        <f t="shared" si="63"/>
        <v>313.89999999999998</v>
      </c>
      <c r="T25" s="1">
        <f t="shared" si="63"/>
        <v>1080.8600000000001</v>
      </c>
      <c r="U25" s="1">
        <f t="shared" si="63"/>
        <v>300.3</v>
      </c>
      <c r="V25" s="1">
        <f t="shared" si="63"/>
        <v>74.27000000000001</v>
      </c>
      <c r="W25" s="1">
        <f t="shared" si="63"/>
        <v>148.69999999999999</v>
      </c>
      <c r="X25" s="1">
        <f t="shared" si="63"/>
        <v>11830.2</v>
      </c>
      <c r="Y25" s="1">
        <f t="shared" si="63"/>
        <v>31712.86</v>
      </c>
      <c r="Z25" s="1">
        <f t="shared" si="63"/>
        <v>30941.5</v>
      </c>
      <c r="AA25" s="1">
        <f t="shared" si="63"/>
        <v>24604.77</v>
      </c>
      <c r="AB25" s="1">
        <f t="shared" si="63"/>
        <v>21784.1</v>
      </c>
      <c r="AD25" s="1">
        <f t="shared" ref="AD25" si="64">SUM(AD4:AD20)</f>
        <v>120873.42999999998</v>
      </c>
    </row>
  </sheetData>
  <pageMargins left="0.7" right="0.7" top="0.75" bottom="0.75" header="0.3" footer="0.3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</dc:creator>
  <cp:lastModifiedBy>Riya S</cp:lastModifiedBy>
  <cp:lastPrinted>2023-09-11T20:39:59Z</cp:lastPrinted>
  <dcterms:created xsi:type="dcterms:W3CDTF">2023-09-11T18:06:45Z</dcterms:created>
  <dcterms:modified xsi:type="dcterms:W3CDTF">2023-09-11T20:58:01Z</dcterms:modified>
</cp:coreProperties>
</file>