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iya\"/>
    </mc:Choice>
  </mc:AlternateContent>
  <xr:revisionPtr revIDLastSave="0" documentId="8_{58183672-40CB-4451-AC97-72393A9CEDA2}" xr6:coauthVersionLast="47" xr6:coauthVersionMax="47" xr10:uidLastSave="{00000000-0000-0000-0000-000000000000}"/>
  <bookViews>
    <workbookView xWindow="-110" yWindow="-110" windowWidth="19420" windowHeight="10300" tabRatio="849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Dataset!$A$1:$X$40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0" l="1"/>
  <c r="C24" i="20"/>
  <c r="C25" i="20"/>
  <c r="C26" i="20"/>
  <c r="C27" i="20"/>
  <c r="C28" i="20"/>
  <c r="C29" i="20"/>
  <c r="C30" i="20"/>
  <c r="C31" i="20"/>
  <c r="C32" i="20"/>
  <c r="C33" i="20"/>
  <c r="C34" i="20"/>
  <c r="C35" i="20"/>
  <c r="C22" i="19" a="1"/>
  <c r="C22" i="19" s="1"/>
  <c r="C5" i="15"/>
  <c r="C47" i="1"/>
  <c r="C30" i="18"/>
  <c r="D30" i="18"/>
  <c r="E30" i="18"/>
  <c r="F30" i="18"/>
  <c r="B30" i="18"/>
  <c r="C29" i="18"/>
  <c r="D29" i="18"/>
  <c r="E29" i="18"/>
  <c r="F29" i="18"/>
  <c r="B29" i="18"/>
  <c r="C28" i="18"/>
  <c r="D28" i="18"/>
  <c r="E28" i="18"/>
  <c r="F28" i="18"/>
  <c r="B28" i="18"/>
  <c r="B7" i="18"/>
  <c r="C7" i="18"/>
  <c r="D7" i="18"/>
  <c r="E7" i="18"/>
  <c r="F7" i="18"/>
  <c r="B8" i="18"/>
  <c r="C8" i="18"/>
  <c r="D8" i="18"/>
  <c r="E8" i="18"/>
  <c r="F8" i="18"/>
  <c r="B9" i="18"/>
  <c r="C9" i="18"/>
  <c r="D9" i="18"/>
  <c r="E9" i="18"/>
  <c r="F9" i="18"/>
  <c r="B10" i="18"/>
  <c r="C10" i="18"/>
  <c r="D10" i="18"/>
  <c r="E10" i="18"/>
  <c r="F10" i="18"/>
  <c r="B11" i="18"/>
  <c r="C11" i="18"/>
  <c r="D11" i="18"/>
  <c r="E11" i="18"/>
  <c r="F11" i="18"/>
  <c r="B12" i="18"/>
  <c r="C12" i="18"/>
  <c r="D12" i="18"/>
  <c r="E12" i="18"/>
  <c r="F12" i="18"/>
  <c r="B13" i="18"/>
  <c r="C13" i="18"/>
  <c r="D13" i="18"/>
  <c r="E13" i="18"/>
  <c r="F13" i="18"/>
  <c r="B14" i="18"/>
  <c r="C14" i="18"/>
  <c r="D14" i="18"/>
  <c r="E14" i="18"/>
  <c r="F14" i="18"/>
  <c r="B15" i="18"/>
  <c r="C15" i="18"/>
  <c r="D15" i="18"/>
  <c r="E15" i="18"/>
  <c r="F15" i="18"/>
  <c r="B16" i="18"/>
  <c r="C16" i="18"/>
  <c r="D16" i="18"/>
  <c r="E16" i="18"/>
  <c r="F16" i="18"/>
  <c r="B17" i="18"/>
  <c r="C17" i="18"/>
  <c r="D17" i="18"/>
  <c r="E17" i="18"/>
  <c r="F17" i="18"/>
  <c r="B18" i="18"/>
  <c r="C18" i="18"/>
  <c r="D18" i="18"/>
  <c r="E18" i="18"/>
  <c r="F18" i="18"/>
  <c r="B19" i="18"/>
  <c r="C19" i="18"/>
  <c r="D19" i="18"/>
  <c r="E19" i="18"/>
  <c r="F19" i="18"/>
  <c r="B20" i="18"/>
  <c r="C20" i="18"/>
  <c r="D20" i="18"/>
  <c r="E20" i="18"/>
  <c r="F20" i="18"/>
  <c r="B21" i="18"/>
  <c r="C21" i="18"/>
  <c r="D21" i="18"/>
  <c r="E21" i="18"/>
  <c r="F21" i="18"/>
  <c r="B22" i="18"/>
  <c r="C22" i="18"/>
  <c r="D22" i="18"/>
  <c r="E22" i="18"/>
  <c r="F22" i="18"/>
  <c r="B23" i="18"/>
  <c r="C23" i="18"/>
  <c r="D23" i="18"/>
  <c r="E23" i="18"/>
  <c r="F23" i="18"/>
  <c r="B24" i="18"/>
  <c r="C24" i="18"/>
  <c r="D24" i="18"/>
  <c r="E24" i="18"/>
  <c r="F24" i="18"/>
  <c r="B25" i="18"/>
  <c r="C25" i="18"/>
  <c r="D25" i="18"/>
  <c r="E25" i="18"/>
  <c r="F25" i="18"/>
  <c r="B26" i="18"/>
  <c r="C26" i="18"/>
  <c r="D26" i="18"/>
  <c r="E26" i="18"/>
  <c r="F26" i="18"/>
  <c r="B27" i="18"/>
  <c r="C27" i="18"/>
  <c r="D27" i="18"/>
  <c r="E27" i="18"/>
  <c r="F27" i="18"/>
  <c r="C6" i="18"/>
  <c r="D6" i="18"/>
  <c r="E6" i="18"/>
  <c r="F6" i="18"/>
  <c r="B6" i="18"/>
  <c r="C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<sst xmlns="http://schemas.openxmlformats.org/spreadsheetml/2006/main" count="410" uniqueCount="187">
  <si>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</si>
  <si>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</si>
  <si>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</si>
  <si>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</si>
  <si>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</si>
  <si>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</si>
  <si>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</si>
  <si>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</si>
  <si>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</si>
  <si>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</si>
  <si>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</si>
  <si>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</si>
  <si>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</si>
  <si>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</si>
  <si>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</si>
  <si>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</si>
  <si>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</si>
  <si>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</si>
  <si>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</si>
  <si>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</si>
  <si>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</si>
  <si>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</si>
  <si>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</si>
  <si>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</si>
  <si>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</si>
  <si>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</si>
  <si>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</si>
  <si>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</si>
  <si>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</si>
  <si>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</si>
  <si>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</si>
  <si>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</si>
  <si>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</si>
  <si>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</si>
  <si>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</si>
  <si>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</si>
  <si>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</si>
  <si>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</si>
  <si>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</si>
  <si>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</si>
  <si>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</si>
  <si>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</si>
  <si>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</si>
  <si>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</si>
  <si>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</si>
  <si>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</si>
  <si>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</si>
  <si>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</si>
  <si>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</si>
  <si>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</si>
  <si>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</si>
  <si>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</si>
  <si>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</si>
  <si>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</si>
  <si>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</si>
  <si>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</si>
  <si>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</si>
  <si>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</si>
  <si>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</si>
  <si>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</si>
  <si>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</si>
  <si>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</si>
  <si>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</si>
  <si>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</si>
  <si>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</si>
  <si>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</si>
  <si>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</si>
  <si>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</si>
  <si>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</si>
  <si>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</si>
  <si>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</si>
  <si>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</si>
  <si>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</si>
  <si>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</si>
  <si>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</si>
  <si>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</si>
  <si>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</si>
  <si>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</si>
  <si>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</si>
  <si>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</si>
  <si>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</si>
  <si>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</si>
  <si>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</si>
  <si>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</si>
  <si>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</si>
  <si>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</si>
  <si>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</si>
  <si>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</si>
  <si>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</si>
  <si>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</si>
  <si>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</si>
  <si>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</si>
  <si>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</si>
  <si>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</si>
  <si>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</si>
  <si>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</si>
  <si>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</si>
  <si>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</si>
  <si>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</si>
  <si>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</si>
  <si>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</si>
  <si>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</si>
  <si>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</si>
  <si>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</si>
  <si>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</si>
  <si>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</si>
  <si>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</si>
  <si>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</si>
  <si>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</si>
  <si>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</si>
  <si>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</si>
  <si>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</si>
  <si>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</si>
  <si>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</si>
  <si>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</si>
  <si>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</si>
  <si>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</si>
  <si>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</si>
  <si>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</si>
  <si>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</si>
  <si>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</si>
  <si>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</si>
  <si>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</si>
  <si>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</si>
  <si>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</si>
  <si>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</si>
  <si>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</si>
  <si>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</si>
  <si>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</si>
  <si>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</si>
  <si>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</si>
  <si>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</si>
  <si>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</si>
  <si>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</si>
  <si>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</si>
  <si>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</si>
  <si>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</si>
  <si>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</si>
  <si>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</si>
  <si>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</si>
  <si>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</si>
  <si>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</si>
  <si>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</si>
  <si>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</si>
  <si>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</si>
  <si>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</si>
  <si>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</si>
  <si>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</si>
  <si>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</si>
  <si>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</si>
  <si>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</si>
  <si>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</si>
  <si>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</si>
  <si>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</si>
  <si>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</si>
  <si>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</si>
  <si>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</si>
  <si>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</si>
  <si>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</si>
  <si>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</si>
  <si>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</si>
  <si>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</si>
  <si>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</si>
  <si>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</si>
  <si>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</si>
  <si>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</si>
  <si>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</si>
  <si>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</si>
  <si>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</si>
  <si>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</si>
  <si>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</si>
  <si>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</si>
  <si>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</si>
  <si>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</si>
  <si>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</si>
  <si>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</si>
  <si>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`</t>
  </si>
  <si>
    <t>Here the Formula used: Text to Columns</t>
  </si>
  <si>
    <t>Explaination:</t>
  </si>
  <si>
    <t xml:space="preserve">First I have Seleced the column containing the values I want to split </t>
  </si>
  <si>
    <t>Then I selected Text to column in Data tab.</t>
  </si>
  <si>
    <t>In the "Convert Text to Columns Wizard," I choose "Delimited" and clicked"Next."</t>
  </si>
  <si>
    <t>Then choose the delimiter that separates the values is '-'</t>
  </si>
  <si>
    <t>Then I choose specify the destination cells where I want the split values to be placed (columns col_1, col_3, col_4, col_5, col_6)</t>
  </si>
  <si>
    <t>Then I clicked finish to complete the task.</t>
  </si>
  <si>
    <t>Here formula is used IF(ISNA(C12:C21), 20, C2:C11): This part of the formula checks if each value in the Sales column (C2:C11) is #N/A. If it is, it substitutes it with '20'; otherwise, it keeps the original value.
SUM(...): The SUM function then calculates the sum of the resulting array, giving the total sales.</t>
  </si>
  <si>
    <t>Here formula use Index match and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</si>
</sst>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70" formatCode="\'yyyy/mm/dd\'"/>
  </numFmts>
  <fonts count="1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"/>
      <color rgb="FFFFFFF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49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2" borderId="10" xfId="0" applyFont="1" applyFill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3" fillId="6" borderId="0" xfId="0" applyFont="1" applyFill="1"/>
    <xf numFmtId="0" fontId="3" fillId="7" borderId="0" xfId="0" applyFont="1" applyFill="1"/>
    <xf numFmtId="0" fontId="18" fillId="0" borderId="0" xfId="0" applyFont="1"/>
    <xf numFmtId="170" fontId="7" fillId="0" borderId="0" xfId="0" applyNumberFormat="1" applyFont="1"/>
    <xf numFmtId="170" fontId="3" fillId="0" borderId="0" xfId="0" applyNumberFormat="1" applyFont="1"/>
    <xf numFmtId="0" fontId="8" fillId="0" borderId="0" xfId="0" applyFont="1" applyAlignment="1">
      <alignment wrapText="1"/>
    </xf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tabSelected="1" zoomScaleNormal="100" workbookViewId="0"/>
  </sheetViews>
  <sheetFormatPr defaultColWidth="11" defaultRowHeight="13" x14ac:dyDescent="0.3"/>
  <cols>
    <col min="1" max="1" width="70.796875" style="2" bestFit="1" customWidth="1"/>
    <col min="2" max="16384" width="11" style="2"/>
  </cols>
  <sheetData>
    <row r="1" spans="1:3" ht="18.5" x14ac:dyDescent="0.45">
      <c r="A1" s="37" t="s">
        <v>107</v>
      </c>
    </row>
    <row r="2" spans="1:3" x14ac:dyDescent="0.3">
      <c r="A2" s="2" t="s">
        <v>108</v>
      </c>
    </row>
    <row r="3" spans="1:3" x14ac:dyDescent="0.3">
      <c r="A3" s="2" t="s">
        <v>109</v>
      </c>
    </row>
    <row r="4" spans="1:3" ht="14.5" x14ac:dyDescent="0.35">
      <c r="A4" s="2" t="s">
        <v>110</v>
      </c>
      <c r="C4" s="1"/>
    </row>
    <row r="5" spans="1:3" x14ac:dyDescent="0.3">
      <c r="A5" s="2" t="s">
        <v>151</v>
      </c>
    </row>
    <row r="8" spans="1:3" x14ac:dyDescent="0.3">
      <c r="A8" s="2" t="s">
        <v>172</v>
      </c>
    </row>
    <row r="9" spans="1:3" x14ac:dyDescent="0.3">
      <c r="A9" s="34" t="s">
        <v>170</v>
      </c>
      <c r="B9" s="24" t="s">
        <v>168</v>
      </c>
    </row>
    <row r="10" spans="1:3" x14ac:dyDescent="0.3">
      <c r="A10" s="33" t="s">
        <v>171</v>
      </c>
      <c r="B10" s="35">
        <v>25</v>
      </c>
    </row>
    <row r="11" spans="1:3" x14ac:dyDescent="0.3">
      <c r="A11" s="33" t="s">
        <v>54</v>
      </c>
      <c r="B11" s="35">
        <v>30</v>
      </c>
    </row>
    <row r="12" spans="1:3" x14ac:dyDescent="0.3">
      <c r="A12" s="33" t="s">
        <v>55</v>
      </c>
      <c r="B12" s="35">
        <v>10</v>
      </c>
    </row>
    <row r="13" spans="1:3" x14ac:dyDescent="0.3">
      <c r="A13" s="33" t="s">
        <v>84</v>
      </c>
      <c r="B13" s="35">
        <v>20</v>
      </c>
    </row>
    <row r="14" spans="1:3" x14ac:dyDescent="0.3">
      <c r="A14" s="33" t="s">
        <v>97</v>
      </c>
      <c r="B14" s="35">
        <v>40</v>
      </c>
    </row>
    <row r="15" spans="1:3" x14ac:dyDescent="0.3">
      <c r="A15" s="36" t="s">
        <v>169</v>
      </c>
      <c r="B15" s="23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opLeftCell="D1" zoomScaleNormal="100" workbookViewId="0">
      <pane ySplit="1" topLeftCell="A15" activePane="bottomLeft" state="frozen"/>
      <selection activeCell="B1" sqref="B1"/>
      <selection pane="bottomLeft" activeCell="C47" sqref="C47"/>
    </sheetView>
  </sheetViews>
  <sheetFormatPr defaultColWidth="9" defaultRowHeight="14.5" x14ac:dyDescent="0.35"/>
  <cols>
    <col min="1" max="1" width="25.3984375" style="1" bestFit="1" customWidth="1"/>
    <col min="2" max="2" width="7.3984375" style="1" bestFit="1" customWidth="1"/>
    <col min="3" max="3" width="9.796875" style="1" bestFit="1" customWidth="1"/>
    <col min="4" max="4" width="11" style="22" customWidth="1"/>
    <col min="5" max="5" width="9.19921875" style="1" bestFit="1" customWidth="1"/>
    <col min="6" max="6" width="10.3984375" style="22" bestFit="1" customWidth="1"/>
    <col min="7" max="9" width="12.796875" style="1" bestFit="1" customWidth="1"/>
    <col min="10" max="12" width="13" style="1" bestFit="1" customWidth="1"/>
    <col min="13" max="15" width="14.19921875" style="1" bestFit="1" customWidth="1"/>
    <col min="16" max="18" width="14.3984375" style="1" bestFit="1" customWidth="1"/>
    <col min="19" max="20" width="18.796875" style="1" bestFit="1" customWidth="1"/>
    <col min="21" max="23" width="19" style="1" bestFit="1" customWidth="1"/>
    <col min="24" max="24" width="12.59765625" style="47" bestFit="1" customWidth="1"/>
    <col min="25" max="16384" width="9" style="1"/>
  </cols>
  <sheetData>
    <row r="1" spans="1:24" s="3" customFormat="1" ht="14.75" customHeight="1" x14ac:dyDescent="0.35">
      <c r="A1" s="25" t="s">
        <v>63</v>
      </c>
      <c r="B1" s="25" t="s">
        <v>43</v>
      </c>
      <c r="C1" s="25" t="s">
        <v>0</v>
      </c>
      <c r="D1" s="26" t="s">
        <v>1</v>
      </c>
      <c r="E1" s="25" t="s">
        <v>2</v>
      </c>
      <c r="F1" s="26" t="s">
        <v>3</v>
      </c>
      <c r="G1" s="27" t="s">
        <v>78</v>
      </c>
      <c r="H1" s="27" t="s">
        <v>64</v>
      </c>
      <c r="I1" s="27" t="s">
        <v>65</v>
      </c>
      <c r="J1" s="28" t="s">
        <v>66</v>
      </c>
      <c r="K1" s="28" t="s">
        <v>67</v>
      </c>
      <c r="L1" s="28" t="s">
        <v>68</v>
      </c>
      <c r="M1" s="27" t="s">
        <v>69</v>
      </c>
      <c r="N1" s="27" t="s">
        <v>70</v>
      </c>
      <c r="O1" s="27" t="s">
        <v>71</v>
      </c>
      <c r="P1" s="28" t="s">
        <v>72</v>
      </c>
      <c r="Q1" s="28" t="s">
        <v>73</v>
      </c>
      <c r="R1" s="28" t="s">
        <v>74</v>
      </c>
      <c r="S1" s="27" t="s">
        <v>79</v>
      </c>
      <c r="T1" s="27" t="s">
        <v>75</v>
      </c>
      <c r="U1" s="28" t="s">
        <v>80</v>
      </c>
      <c r="V1" s="28" t="s">
        <v>76</v>
      </c>
      <c r="W1" s="28" t="s">
        <v>77</v>
      </c>
      <c r="X1" s="46" t="s">
        <v>104</v>
      </c>
    </row>
    <row r="2" spans="1:24" x14ac:dyDescent="0.35">
      <c r="A2" s="1" t="s">
        <v>40</v>
      </c>
      <c r="B2" s="1">
        <v>20000</v>
      </c>
      <c r="C2" s="1" t="s">
        <v>5</v>
      </c>
      <c r="D2" s="22">
        <v>0</v>
      </c>
      <c r="E2" s="1" t="s">
        <v>6</v>
      </c>
      <c r="F2" s="22">
        <v>0.99998842592592596</v>
      </c>
      <c r="G2" s="1">
        <v>2.7</v>
      </c>
      <c r="H2" s="1">
        <v>3.6</v>
      </c>
      <c r="I2" s="1">
        <v>4.2</v>
      </c>
      <c r="J2" s="43">
        <v>-1</v>
      </c>
      <c r="K2" s="43">
        <v>-1</v>
      </c>
      <c r="L2" s="43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7">
        <v>45051</v>
      </c>
    </row>
    <row r="3" spans="1:24" x14ac:dyDescent="0.35">
      <c r="A3" s="1" t="s">
        <v>4</v>
      </c>
      <c r="B3" s="1">
        <v>20002</v>
      </c>
      <c r="C3" s="1" t="s">
        <v>5</v>
      </c>
      <c r="D3" s="22">
        <v>0</v>
      </c>
      <c r="E3" s="1" t="s">
        <v>6</v>
      </c>
      <c r="F3" s="22">
        <v>0.99998842592592596</v>
      </c>
      <c r="G3" s="1">
        <v>2.7</v>
      </c>
      <c r="H3" s="1">
        <v>3.6</v>
      </c>
      <c r="I3" s="1">
        <v>4.2</v>
      </c>
      <c r="J3" s="43">
        <v>-1</v>
      </c>
      <c r="K3" s="43">
        <v>-1</v>
      </c>
      <c r="L3" s="43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7">
        <v>45048</v>
      </c>
    </row>
    <row r="4" spans="1:24" x14ac:dyDescent="0.35">
      <c r="A4" s="1" t="s">
        <v>7</v>
      </c>
      <c r="B4" s="1">
        <v>20004</v>
      </c>
      <c r="C4" s="1" t="s">
        <v>5</v>
      </c>
      <c r="D4" s="22">
        <v>0</v>
      </c>
      <c r="E4" s="1" t="s">
        <v>6</v>
      </c>
      <c r="F4" s="22">
        <v>0.99998842592592596</v>
      </c>
      <c r="G4" s="1">
        <v>3.6</v>
      </c>
      <c r="H4" s="1">
        <v>5.4</v>
      </c>
      <c r="I4" s="1">
        <v>5.8</v>
      </c>
      <c r="J4" s="43">
        <v>-1</v>
      </c>
      <c r="K4" s="43">
        <v>-1</v>
      </c>
      <c r="L4" s="43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7">
        <v>45055</v>
      </c>
    </row>
    <row r="5" spans="1:24" x14ac:dyDescent="0.35">
      <c r="A5" s="1" t="s">
        <v>8</v>
      </c>
      <c r="B5" s="1">
        <v>20006</v>
      </c>
      <c r="C5" s="1" t="s">
        <v>5</v>
      </c>
      <c r="D5" s="22">
        <v>0</v>
      </c>
      <c r="E5" s="1" t="s">
        <v>6</v>
      </c>
      <c r="F5" s="22">
        <v>0.99998842592592596</v>
      </c>
      <c r="G5" s="1">
        <v>4.9000000000000004</v>
      </c>
      <c r="H5" s="1">
        <v>6.6</v>
      </c>
      <c r="I5" s="1">
        <v>8.1</v>
      </c>
      <c r="J5" s="43">
        <v>-1</v>
      </c>
      <c r="K5" s="43">
        <v>-1</v>
      </c>
      <c r="L5" s="43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7">
        <v>45059</v>
      </c>
    </row>
    <row r="6" spans="1:24" x14ac:dyDescent="0.35">
      <c r="A6" s="1" t="s">
        <v>9</v>
      </c>
      <c r="B6" s="1">
        <v>20008</v>
      </c>
      <c r="C6" s="1" t="s">
        <v>5</v>
      </c>
      <c r="D6" s="22">
        <v>0</v>
      </c>
      <c r="E6" s="1" t="s">
        <v>6</v>
      </c>
      <c r="F6" s="22">
        <v>0.99998842592592596</v>
      </c>
      <c r="G6" s="1">
        <v>6.6</v>
      </c>
      <c r="H6" s="1">
        <v>8.8000000000000007</v>
      </c>
      <c r="I6" s="1">
        <v>11</v>
      </c>
      <c r="J6" s="43">
        <v>-1</v>
      </c>
      <c r="K6" s="43">
        <v>-1</v>
      </c>
      <c r="L6" s="43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7">
        <v>45076</v>
      </c>
    </row>
    <row r="7" spans="1:24" x14ac:dyDescent="0.35">
      <c r="A7" s="1" t="s">
        <v>10</v>
      </c>
      <c r="B7" s="1">
        <v>20010</v>
      </c>
      <c r="C7" s="1" t="s">
        <v>5</v>
      </c>
      <c r="D7" s="22">
        <v>0</v>
      </c>
      <c r="E7" s="1" t="s">
        <v>6</v>
      </c>
      <c r="F7" s="22">
        <v>0.99998842592592596</v>
      </c>
      <c r="G7" s="1">
        <v>7.1</v>
      </c>
      <c r="H7" s="1">
        <v>10.4</v>
      </c>
      <c r="I7" s="1">
        <v>12.8</v>
      </c>
      <c r="J7" s="43">
        <v>-1</v>
      </c>
      <c r="K7" s="43">
        <v>-1</v>
      </c>
      <c r="L7" s="43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7">
        <v>45057</v>
      </c>
    </row>
    <row r="8" spans="1:24" x14ac:dyDescent="0.35">
      <c r="A8" s="1" t="s">
        <v>11</v>
      </c>
      <c r="B8" s="1">
        <v>20012</v>
      </c>
      <c r="C8" s="1" t="s">
        <v>5</v>
      </c>
      <c r="D8" s="22">
        <v>0</v>
      </c>
      <c r="E8" s="1" t="s">
        <v>6</v>
      </c>
      <c r="F8" s="22">
        <v>0.99998842592592596</v>
      </c>
      <c r="G8" s="1">
        <v>9.4</v>
      </c>
      <c r="H8" s="1">
        <v>13.8</v>
      </c>
      <c r="I8" s="1">
        <v>16.100000000000001</v>
      </c>
      <c r="J8" s="43">
        <v>-1</v>
      </c>
      <c r="K8" s="43">
        <v>-1</v>
      </c>
      <c r="L8" s="43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47">
        <v>45052</v>
      </c>
    </row>
    <row r="9" spans="1:24" x14ac:dyDescent="0.35">
      <c r="A9" s="1" t="s">
        <v>12</v>
      </c>
      <c r="B9" s="1">
        <v>20014</v>
      </c>
      <c r="C9" s="1" t="s">
        <v>5</v>
      </c>
      <c r="D9" s="22">
        <v>0</v>
      </c>
      <c r="E9" s="1" t="s">
        <v>6</v>
      </c>
      <c r="F9" s="22">
        <v>0.99998842592592596</v>
      </c>
      <c r="G9" s="1">
        <v>11.6</v>
      </c>
      <c r="H9" s="1">
        <v>17.3</v>
      </c>
      <c r="I9" s="1">
        <v>21.3</v>
      </c>
      <c r="J9" s="43">
        <v>-1</v>
      </c>
      <c r="K9" s="43">
        <v>-1</v>
      </c>
      <c r="L9" s="43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7">
        <v>45098</v>
      </c>
    </row>
    <row r="10" spans="1:24" x14ac:dyDescent="0.35">
      <c r="A10" s="1" t="s">
        <v>13</v>
      </c>
      <c r="B10" s="1">
        <v>20016</v>
      </c>
      <c r="C10" s="1" t="s">
        <v>5</v>
      </c>
      <c r="D10" s="22">
        <v>0</v>
      </c>
      <c r="E10" s="1" t="s">
        <v>6</v>
      </c>
      <c r="F10" s="22">
        <v>0.99998842592592596</v>
      </c>
      <c r="G10" s="1">
        <v>16.100000000000001</v>
      </c>
      <c r="H10" s="1">
        <v>24.1</v>
      </c>
      <c r="I10" s="1">
        <v>29.1</v>
      </c>
      <c r="J10" s="43">
        <v>-1</v>
      </c>
      <c r="K10" s="43">
        <v>-1</v>
      </c>
      <c r="L10" s="43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7">
        <v>45092</v>
      </c>
    </row>
    <row r="11" spans="1:24" x14ac:dyDescent="0.35">
      <c r="A11" s="1" t="s">
        <v>14</v>
      </c>
      <c r="B11" s="1">
        <v>20018</v>
      </c>
      <c r="C11" s="1" t="s">
        <v>5</v>
      </c>
      <c r="D11" s="22">
        <v>0</v>
      </c>
      <c r="E11" s="1" t="s">
        <v>6</v>
      </c>
      <c r="F11" s="22">
        <v>0.99998842592592596</v>
      </c>
      <c r="G11" s="1">
        <v>18.399999999999999</v>
      </c>
      <c r="H11" s="1">
        <v>27.5</v>
      </c>
      <c r="I11" s="1">
        <v>33.799999999999997</v>
      </c>
      <c r="J11" s="43">
        <v>-1</v>
      </c>
      <c r="K11" s="43">
        <v>-1</v>
      </c>
      <c r="L11" s="43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7">
        <v>45104</v>
      </c>
    </row>
    <row r="12" spans="1:24" x14ac:dyDescent="0.35">
      <c r="A12" s="1" t="s">
        <v>15</v>
      </c>
      <c r="B12" s="1">
        <v>20020</v>
      </c>
      <c r="C12" s="1" t="s">
        <v>5</v>
      </c>
      <c r="D12" s="22">
        <v>0</v>
      </c>
      <c r="E12" s="1" t="s">
        <v>6</v>
      </c>
      <c r="F12" s="22">
        <v>0.99998842592592596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7">
        <v>45116</v>
      </c>
    </row>
    <row r="13" spans="1:24" x14ac:dyDescent="0.35">
      <c r="A13" s="1" t="s">
        <v>16</v>
      </c>
      <c r="B13" s="1">
        <v>20022</v>
      </c>
      <c r="C13" s="1" t="s">
        <v>5</v>
      </c>
      <c r="D13" s="22">
        <v>0</v>
      </c>
      <c r="E13" s="1" t="s">
        <v>6</v>
      </c>
      <c r="F13" s="22">
        <v>0.99998842592592596</v>
      </c>
      <c r="G13" s="1">
        <v>21.9</v>
      </c>
      <c r="H13" s="1">
        <v>32.1</v>
      </c>
      <c r="I13" s="1">
        <v>40.1</v>
      </c>
      <c r="J13" s="43">
        <v>-1</v>
      </c>
      <c r="K13" s="43">
        <v>-1</v>
      </c>
      <c r="L13" s="43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7">
        <v>45110</v>
      </c>
    </row>
    <row r="14" spans="1:24" x14ac:dyDescent="0.35">
      <c r="A14" s="1" t="s">
        <v>17</v>
      </c>
      <c r="B14" s="1">
        <v>20024</v>
      </c>
      <c r="C14" s="1" t="s">
        <v>5</v>
      </c>
      <c r="D14" s="22">
        <v>0</v>
      </c>
      <c r="E14" s="1" t="s">
        <v>6</v>
      </c>
      <c r="F14" s="22">
        <v>0.99998842592592596</v>
      </c>
      <c r="G14" s="1">
        <v>23.5</v>
      </c>
      <c r="H14" s="1">
        <v>34.700000000000003</v>
      </c>
      <c r="I14" s="1">
        <v>42.7</v>
      </c>
      <c r="J14" s="43">
        <v>-1</v>
      </c>
      <c r="K14" s="43">
        <v>-1</v>
      </c>
      <c r="L14" s="43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7">
        <v>45095</v>
      </c>
    </row>
    <row r="15" spans="1:24" x14ac:dyDescent="0.35">
      <c r="A15" s="1" t="s">
        <v>18</v>
      </c>
      <c r="B15" s="1">
        <v>20026</v>
      </c>
      <c r="C15" s="1" t="s">
        <v>5</v>
      </c>
      <c r="D15" s="22">
        <v>0</v>
      </c>
      <c r="E15" s="1" t="s">
        <v>6</v>
      </c>
      <c r="F15" s="22">
        <v>0.99998842592592596</v>
      </c>
      <c r="G15" s="1">
        <v>26.8</v>
      </c>
      <c r="H15" s="1">
        <v>39.299999999999997</v>
      </c>
      <c r="I15" s="1">
        <v>47.9</v>
      </c>
      <c r="J15" s="43">
        <v>-1</v>
      </c>
      <c r="K15" s="43">
        <v>-1</v>
      </c>
      <c r="L15" s="43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7">
        <v>45113</v>
      </c>
    </row>
    <row r="16" spans="1:24" x14ac:dyDescent="0.35">
      <c r="A16" s="1" t="s">
        <v>19</v>
      </c>
      <c r="B16" s="1">
        <v>20028</v>
      </c>
      <c r="C16" s="1" t="s">
        <v>5</v>
      </c>
      <c r="D16" s="22">
        <v>0</v>
      </c>
      <c r="E16" s="1" t="s">
        <v>6</v>
      </c>
      <c r="F16" s="22">
        <v>0.99998842592592596</v>
      </c>
      <c r="G16" s="1">
        <v>28</v>
      </c>
      <c r="H16" s="1">
        <v>41</v>
      </c>
      <c r="I16" s="1">
        <v>50.1</v>
      </c>
      <c r="J16" s="43">
        <v>-1</v>
      </c>
      <c r="K16" s="43">
        <v>-1</v>
      </c>
      <c r="L16" s="43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7">
        <v>45063</v>
      </c>
    </row>
    <row r="17" spans="1:24" x14ac:dyDescent="0.35">
      <c r="A17" s="1" t="s">
        <v>20</v>
      </c>
      <c r="B17" s="1">
        <v>20030</v>
      </c>
      <c r="C17" s="1" t="s">
        <v>5</v>
      </c>
      <c r="D17" s="22">
        <v>0</v>
      </c>
      <c r="E17" s="1" t="s">
        <v>6</v>
      </c>
      <c r="F17" s="22">
        <v>0.99998842592592596</v>
      </c>
      <c r="G17" s="1">
        <v>28.5</v>
      </c>
      <c r="H17" s="1">
        <v>42.3</v>
      </c>
      <c r="I17" s="1">
        <v>52.3</v>
      </c>
      <c r="J17" s="43">
        <v>-1</v>
      </c>
      <c r="K17" s="43">
        <v>-1</v>
      </c>
      <c r="L17" s="43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7">
        <v>45071</v>
      </c>
    </row>
    <row r="18" spans="1:24" x14ac:dyDescent="0.35">
      <c r="A18" s="1" t="s">
        <v>21</v>
      </c>
      <c r="B18" s="1">
        <v>20032</v>
      </c>
      <c r="C18" s="1" t="s">
        <v>5</v>
      </c>
      <c r="D18" s="22">
        <v>0</v>
      </c>
      <c r="E18" s="1" t="s">
        <v>6</v>
      </c>
      <c r="F18" s="22">
        <v>0.99998842592592596</v>
      </c>
      <c r="G18" s="1">
        <v>29.1</v>
      </c>
      <c r="H18" s="1">
        <v>43.3</v>
      </c>
      <c r="I18" s="1">
        <v>53.7</v>
      </c>
      <c r="J18" s="43">
        <v>-1</v>
      </c>
      <c r="K18" s="43">
        <v>-1</v>
      </c>
      <c r="L18" s="43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7">
        <v>45085</v>
      </c>
    </row>
    <row r="19" spans="1:24" x14ac:dyDescent="0.35">
      <c r="A19" s="1" t="s">
        <v>22</v>
      </c>
      <c r="B19" s="1">
        <v>20034</v>
      </c>
      <c r="C19" s="1" t="s">
        <v>5</v>
      </c>
      <c r="D19" s="22">
        <v>0</v>
      </c>
      <c r="E19" s="1" t="s">
        <v>6</v>
      </c>
      <c r="F19" s="22">
        <v>0.99998842592592596</v>
      </c>
      <c r="G19" s="1">
        <v>30.7</v>
      </c>
      <c r="H19" s="1">
        <v>45.5</v>
      </c>
      <c r="I19" s="1">
        <v>57</v>
      </c>
      <c r="J19" s="43">
        <v>-1</v>
      </c>
      <c r="K19" s="43">
        <v>-1</v>
      </c>
      <c r="L19" s="43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7">
        <v>45099</v>
      </c>
    </row>
    <row r="20" spans="1:24" x14ac:dyDescent="0.35">
      <c r="A20" s="1" t="s">
        <v>23</v>
      </c>
      <c r="B20" s="1">
        <v>20036</v>
      </c>
      <c r="C20" s="1" t="s">
        <v>5</v>
      </c>
      <c r="D20" s="22">
        <v>0</v>
      </c>
      <c r="E20" s="1" t="s">
        <v>6</v>
      </c>
      <c r="F20" s="22">
        <v>0.99998842592592596</v>
      </c>
      <c r="G20" s="1">
        <v>33.799999999999997</v>
      </c>
      <c r="H20" s="1">
        <v>50.1</v>
      </c>
      <c r="I20" s="1">
        <v>61.4</v>
      </c>
      <c r="J20" s="43">
        <v>-1</v>
      </c>
      <c r="K20" s="43">
        <v>-1</v>
      </c>
      <c r="L20" s="43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7">
        <v>45091</v>
      </c>
    </row>
    <row r="21" spans="1:24" x14ac:dyDescent="0.35">
      <c r="A21" s="1" t="s">
        <v>24</v>
      </c>
      <c r="B21" s="1">
        <v>20038</v>
      </c>
      <c r="C21" s="1" t="s">
        <v>5</v>
      </c>
      <c r="D21" s="22">
        <v>0</v>
      </c>
      <c r="E21" s="1" t="s">
        <v>6</v>
      </c>
      <c r="F21" s="22">
        <v>0.99998842592592596</v>
      </c>
      <c r="G21" s="1">
        <v>34.700000000000003</v>
      </c>
      <c r="H21" s="1">
        <v>52.3</v>
      </c>
      <c r="I21" s="1">
        <v>63.6</v>
      </c>
      <c r="J21" s="43">
        <v>-1</v>
      </c>
      <c r="K21" s="43">
        <v>-1</v>
      </c>
      <c r="L21" s="43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7">
        <v>45079</v>
      </c>
    </row>
    <row r="22" spans="1:24" x14ac:dyDescent="0.35">
      <c r="A22" s="1" t="s">
        <v>25</v>
      </c>
      <c r="B22" s="1">
        <v>20040</v>
      </c>
      <c r="C22" s="1" t="s">
        <v>5</v>
      </c>
      <c r="D22" s="22">
        <v>0</v>
      </c>
      <c r="E22" s="1" t="s">
        <v>6</v>
      </c>
      <c r="F22" s="22">
        <v>0.99998842592592596</v>
      </c>
      <c r="G22" s="1">
        <v>36.5</v>
      </c>
      <c r="H22" s="1">
        <v>54.6</v>
      </c>
      <c r="I22" s="1">
        <v>65.900000000000006</v>
      </c>
      <c r="J22" s="43">
        <v>-1</v>
      </c>
      <c r="K22" s="43">
        <v>-1</v>
      </c>
      <c r="L22" s="43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7">
        <v>45075</v>
      </c>
    </row>
    <row r="23" spans="1:24" x14ac:dyDescent="0.35">
      <c r="A23" s="1" t="s">
        <v>41</v>
      </c>
      <c r="B23" s="1">
        <v>20042</v>
      </c>
      <c r="C23" s="1" t="s">
        <v>5</v>
      </c>
      <c r="D23" s="22">
        <v>0</v>
      </c>
      <c r="E23" s="1" t="s">
        <v>6</v>
      </c>
      <c r="F23" s="22">
        <v>0.99998842592592596</v>
      </c>
      <c r="G23" s="1">
        <v>38</v>
      </c>
      <c r="H23" s="1">
        <v>57.2</v>
      </c>
      <c r="I23" s="1">
        <v>68.7</v>
      </c>
      <c r="J23" s="43">
        <v>-1</v>
      </c>
      <c r="K23" s="43">
        <v>-1</v>
      </c>
      <c r="L23" s="43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7">
        <v>45110</v>
      </c>
    </row>
    <row r="24" spans="1:24" x14ac:dyDescent="0.35">
      <c r="A24" s="1" t="s">
        <v>26</v>
      </c>
      <c r="B24" s="1">
        <v>20044</v>
      </c>
      <c r="C24" s="1" t="s">
        <v>5</v>
      </c>
      <c r="D24" s="22">
        <v>0</v>
      </c>
      <c r="E24" s="1" t="s">
        <v>6</v>
      </c>
      <c r="F24" s="22">
        <v>0.99998842592592596</v>
      </c>
      <c r="G24" s="1">
        <v>38.700000000000003</v>
      </c>
      <c r="H24" s="1">
        <v>59.2</v>
      </c>
      <c r="I24" s="1">
        <v>70.400000000000006</v>
      </c>
      <c r="J24" s="43">
        <v>-1</v>
      </c>
      <c r="K24" s="43">
        <v>-1</v>
      </c>
      <c r="L24" s="43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7">
        <v>45114</v>
      </c>
    </row>
    <row r="25" spans="1:24" x14ac:dyDescent="0.35">
      <c r="A25" s="1" t="s">
        <v>27</v>
      </c>
      <c r="B25" s="1">
        <v>20046</v>
      </c>
      <c r="C25" s="1" t="s">
        <v>5</v>
      </c>
      <c r="D25" s="22">
        <v>0</v>
      </c>
      <c r="E25" s="1" t="s">
        <v>6</v>
      </c>
      <c r="F25" s="22">
        <v>0.99998842592592596</v>
      </c>
      <c r="G25" s="1">
        <v>40.1</v>
      </c>
      <c r="H25" s="1">
        <v>59.2</v>
      </c>
      <c r="I25" s="1">
        <v>72.8</v>
      </c>
      <c r="J25" s="43">
        <v>-1</v>
      </c>
      <c r="K25" s="43">
        <v>-1</v>
      </c>
      <c r="L25" s="43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7">
        <v>45118</v>
      </c>
    </row>
    <row r="26" spans="1:24" x14ac:dyDescent="0.35">
      <c r="A26" s="1" t="s">
        <v>28</v>
      </c>
      <c r="B26" s="1">
        <v>20048</v>
      </c>
      <c r="C26" s="1" t="s">
        <v>5</v>
      </c>
      <c r="D26" s="22">
        <v>0</v>
      </c>
      <c r="E26" s="1" t="s">
        <v>6</v>
      </c>
      <c r="F26" s="22">
        <v>0.99998842592592596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7">
        <v>45142</v>
      </c>
    </row>
    <row r="27" spans="1:24" x14ac:dyDescent="0.35">
      <c r="A27" s="1" t="s">
        <v>56</v>
      </c>
      <c r="B27" s="1">
        <v>20050</v>
      </c>
      <c r="C27" s="1" t="s">
        <v>5</v>
      </c>
      <c r="D27" s="22">
        <v>0</v>
      </c>
      <c r="E27" s="1" t="s">
        <v>6</v>
      </c>
      <c r="F27" s="22">
        <v>0.99998842592592596</v>
      </c>
      <c r="G27" s="1">
        <v>41.3</v>
      </c>
      <c r="H27" s="1">
        <v>61.4</v>
      </c>
      <c r="I27" s="1">
        <v>75</v>
      </c>
      <c r="J27" s="43">
        <v>-1</v>
      </c>
      <c r="K27" s="43">
        <v>-1</v>
      </c>
      <c r="L27" s="43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7">
        <v>45146</v>
      </c>
    </row>
    <row r="28" spans="1:24" x14ac:dyDescent="0.35">
      <c r="A28" s="1" t="s">
        <v>29</v>
      </c>
      <c r="B28" s="1">
        <v>20052</v>
      </c>
      <c r="C28" s="1" t="s">
        <v>5</v>
      </c>
      <c r="D28" s="22">
        <v>0</v>
      </c>
      <c r="E28" s="1" t="s">
        <v>6</v>
      </c>
      <c r="F28" s="22">
        <v>0.99998842592592596</v>
      </c>
      <c r="G28" s="1">
        <v>42.3</v>
      </c>
      <c r="H28" s="1">
        <v>61.4</v>
      </c>
      <c r="I28" s="1">
        <v>75</v>
      </c>
      <c r="J28" s="43">
        <v>-1</v>
      </c>
      <c r="K28" s="43">
        <v>-1</v>
      </c>
      <c r="L28" s="43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7">
        <v>45108</v>
      </c>
    </row>
    <row r="29" spans="1:24" x14ac:dyDescent="0.35">
      <c r="A29" s="1" t="s">
        <v>30</v>
      </c>
      <c r="B29" s="1">
        <v>20054</v>
      </c>
      <c r="C29" s="1" t="s">
        <v>5</v>
      </c>
      <c r="D29" s="22">
        <v>0</v>
      </c>
      <c r="E29" s="1" t="s">
        <v>6</v>
      </c>
      <c r="F29" s="22">
        <v>0.99998842592592596</v>
      </c>
      <c r="G29" s="1">
        <v>43.3</v>
      </c>
      <c r="H29" s="1">
        <v>63.6</v>
      </c>
      <c r="I29" s="1">
        <v>77.2</v>
      </c>
      <c r="J29" s="43">
        <v>-1</v>
      </c>
      <c r="K29" s="43">
        <v>-1</v>
      </c>
      <c r="L29" s="43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7">
        <v>45153</v>
      </c>
    </row>
    <row r="30" spans="1:24" x14ac:dyDescent="0.35">
      <c r="A30" s="1" t="s">
        <v>57</v>
      </c>
      <c r="B30" s="1">
        <v>20058</v>
      </c>
      <c r="C30" s="1" t="s">
        <v>5</v>
      </c>
      <c r="D30" s="22">
        <v>0</v>
      </c>
      <c r="E30" s="1" t="s">
        <v>6</v>
      </c>
      <c r="F30" s="22">
        <v>0.99998842592592596</v>
      </c>
      <c r="G30" s="43">
        <v>-1</v>
      </c>
      <c r="H30" s="43">
        <v>-1</v>
      </c>
      <c r="I30" s="43">
        <v>-1</v>
      </c>
      <c r="J30" s="43">
        <v>-1</v>
      </c>
      <c r="K30" s="43">
        <v>-1</v>
      </c>
      <c r="L30" s="43">
        <v>-1</v>
      </c>
      <c r="M30" s="43">
        <v>-1</v>
      </c>
      <c r="N30" s="43">
        <v>-1</v>
      </c>
      <c r="O30" s="43">
        <v>-1</v>
      </c>
      <c r="P30" s="43">
        <v>-1</v>
      </c>
      <c r="Q30" s="43">
        <v>-1</v>
      </c>
      <c r="R30" s="43">
        <v>-1</v>
      </c>
      <c r="S30" s="43">
        <v>-1</v>
      </c>
      <c r="T30" s="43">
        <v>-1</v>
      </c>
      <c r="U30" s="43">
        <v>-1</v>
      </c>
      <c r="V30" s="43">
        <v>-1</v>
      </c>
      <c r="W30" s="43">
        <v>-1</v>
      </c>
      <c r="X30" s="47">
        <v>45150</v>
      </c>
    </row>
    <row r="31" spans="1:24" x14ac:dyDescent="0.35">
      <c r="A31" s="1" t="s">
        <v>31</v>
      </c>
      <c r="B31" s="1">
        <v>20060</v>
      </c>
      <c r="C31" s="1" t="s">
        <v>5</v>
      </c>
      <c r="D31" s="22">
        <v>0</v>
      </c>
      <c r="E31" s="1" t="s">
        <v>6</v>
      </c>
      <c r="F31" s="22">
        <v>0.99998842592592596</v>
      </c>
      <c r="G31" s="1">
        <v>45</v>
      </c>
      <c r="H31" s="1">
        <v>65.900000000000006</v>
      </c>
      <c r="I31" s="1">
        <v>79.400000000000006</v>
      </c>
      <c r="J31" s="43">
        <v>-1</v>
      </c>
      <c r="K31" s="43">
        <v>-1</v>
      </c>
      <c r="L31" s="43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7">
        <v>45157</v>
      </c>
    </row>
    <row r="32" spans="1:24" x14ac:dyDescent="0.35">
      <c r="A32" s="1" t="s">
        <v>32</v>
      </c>
      <c r="B32" s="1">
        <v>21000</v>
      </c>
      <c r="C32" s="1" t="s">
        <v>5</v>
      </c>
      <c r="D32" s="22">
        <v>0</v>
      </c>
      <c r="E32" s="1" t="s">
        <v>6</v>
      </c>
      <c r="F32" s="22">
        <v>0.99998842592592596</v>
      </c>
      <c r="G32" s="43">
        <v>-1</v>
      </c>
      <c r="H32" s="43">
        <v>-1</v>
      </c>
      <c r="I32" s="43">
        <v>-1</v>
      </c>
      <c r="J32" s="43">
        <v>-1</v>
      </c>
      <c r="K32" s="43">
        <v>-1</v>
      </c>
      <c r="L32" s="43">
        <v>-1</v>
      </c>
      <c r="M32" s="43">
        <v>-1</v>
      </c>
      <c r="N32" s="43">
        <v>-1</v>
      </c>
      <c r="O32" s="43">
        <v>-1</v>
      </c>
      <c r="P32" s="43">
        <v>-1</v>
      </c>
      <c r="Q32" s="43">
        <v>-1</v>
      </c>
      <c r="R32" s="43">
        <v>-1</v>
      </c>
      <c r="S32" s="43">
        <v>-1</v>
      </c>
      <c r="T32" s="43">
        <v>-1</v>
      </c>
      <c r="U32" s="43">
        <v>-1</v>
      </c>
      <c r="V32" s="43">
        <v>-1</v>
      </c>
      <c r="W32" s="43">
        <v>-1</v>
      </c>
      <c r="X32" s="47">
        <v>45143</v>
      </c>
    </row>
    <row r="33" spans="1:24" x14ac:dyDescent="0.35">
      <c r="A33" s="1" t="s">
        <v>33</v>
      </c>
      <c r="B33" s="1">
        <v>21002</v>
      </c>
      <c r="C33" s="1" t="s">
        <v>5</v>
      </c>
      <c r="D33" s="22">
        <v>0</v>
      </c>
      <c r="E33" s="1" t="s">
        <v>6</v>
      </c>
      <c r="F33" s="22">
        <v>0.99998842592592596</v>
      </c>
      <c r="G33" s="1">
        <v>41.5</v>
      </c>
      <c r="H33" s="1">
        <v>61.4</v>
      </c>
      <c r="I33" s="1">
        <v>75</v>
      </c>
      <c r="J33" s="43">
        <v>-1</v>
      </c>
      <c r="K33" s="43">
        <v>-1</v>
      </c>
      <c r="L33" s="43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7">
        <v>45166</v>
      </c>
    </row>
    <row r="34" spans="1:24" x14ac:dyDescent="0.35">
      <c r="A34" s="1" t="s">
        <v>34</v>
      </c>
      <c r="B34" s="1">
        <v>21004</v>
      </c>
      <c r="C34" s="1" t="s">
        <v>5</v>
      </c>
      <c r="D34" s="22">
        <v>0</v>
      </c>
      <c r="E34" s="1" t="s">
        <v>6</v>
      </c>
      <c r="F34" s="22">
        <v>0.99998842592592596</v>
      </c>
      <c r="G34" s="1">
        <v>43.3</v>
      </c>
      <c r="H34" s="1">
        <v>63.6</v>
      </c>
      <c r="I34" s="1">
        <v>79.400000000000006</v>
      </c>
      <c r="J34" s="43">
        <v>-1</v>
      </c>
      <c r="K34" s="43">
        <v>-1</v>
      </c>
      <c r="L34" s="43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7">
        <v>45162</v>
      </c>
    </row>
    <row r="35" spans="1:24" x14ac:dyDescent="0.35">
      <c r="A35" s="1" t="s">
        <v>35</v>
      </c>
      <c r="B35" s="1">
        <v>21006</v>
      </c>
      <c r="C35" s="1" t="s">
        <v>5</v>
      </c>
      <c r="D35" s="22">
        <v>0</v>
      </c>
      <c r="E35" s="1" t="s">
        <v>6</v>
      </c>
      <c r="F35" s="22">
        <v>0.99998842592592596</v>
      </c>
      <c r="G35" s="1">
        <v>44.5</v>
      </c>
      <c r="H35" s="1">
        <v>65.900000000000006</v>
      </c>
      <c r="I35" s="1">
        <v>81.8</v>
      </c>
      <c r="J35" s="43">
        <v>-1</v>
      </c>
      <c r="K35" s="43">
        <v>-1</v>
      </c>
      <c r="L35" s="43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7">
        <v>45160</v>
      </c>
    </row>
    <row r="36" spans="1:24" x14ac:dyDescent="0.35">
      <c r="A36" s="1" t="s">
        <v>36</v>
      </c>
      <c r="B36" s="1">
        <v>21008</v>
      </c>
      <c r="C36" s="1" t="s">
        <v>5</v>
      </c>
      <c r="D36" s="22">
        <v>0</v>
      </c>
      <c r="E36" s="1" t="s">
        <v>6</v>
      </c>
      <c r="F36" s="22">
        <v>0.99998842592592596</v>
      </c>
      <c r="G36" s="1">
        <v>47.3</v>
      </c>
      <c r="H36" s="1">
        <v>70.400000000000006</v>
      </c>
      <c r="I36" s="1">
        <v>86.4</v>
      </c>
      <c r="J36" s="43">
        <v>-1</v>
      </c>
      <c r="K36" s="43">
        <v>-1</v>
      </c>
      <c r="L36" s="43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7">
        <v>45179</v>
      </c>
    </row>
    <row r="37" spans="1:24" x14ac:dyDescent="0.35">
      <c r="A37" s="1" t="s">
        <v>42</v>
      </c>
      <c r="B37" s="1">
        <v>21010</v>
      </c>
      <c r="C37" s="1" t="s">
        <v>5</v>
      </c>
      <c r="D37" s="22">
        <v>0</v>
      </c>
      <c r="E37" s="1" t="s">
        <v>6</v>
      </c>
      <c r="F37" s="22">
        <v>0.99998842592592596</v>
      </c>
      <c r="G37" s="1">
        <v>48.3</v>
      </c>
      <c r="H37" s="1">
        <v>72</v>
      </c>
      <c r="I37" s="1">
        <v>89</v>
      </c>
      <c r="J37" s="43">
        <v>-1</v>
      </c>
      <c r="K37" s="43">
        <v>-1</v>
      </c>
      <c r="L37" s="43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7">
        <v>45157</v>
      </c>
    </row>
    <row r="38" spans="1:24" x14ac:dyDescent="0.35">
      <c r="A38" s="1" t="s">
        <v>37</v>
      </c>
      <c r="B38" s="1">
        <v>21012</v>
      </c>
      <c r="C38" s="1" t="s">
        <v>5</v>
      </c>
      <c r="D38" s="22">
        <v>0</v>
      </c>
      <c r="E38" s="1" t="s">
        <v>6</v>
      </c>
      <c r="F38" s="22">
        <v>0.99998842592592596</v>
      </c>
      <c r="G38" s="1">
        <v>49.1</v>
      </c>
      <c r="H38" s="1">
        <v>72.8</v>
      </c>
      <c r="I38" s="1">
        <v>90.9</v>
      </c>
      <c r="J38" s="43">
        <v>-1</v>
      </c>
      <c r="K38" s="43">
        <v>-1</v>
      </c>
      <c r="L38" s="43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7">
        <v>45143</v>
      </c>
    </row>
    <row r="39" spans="1:24" x14ac:dyDescent="0.35">
      <c r="A39" s="1" t="s">
        <v>38</v>
      </c>
      <c r="B39" s="1">
        <v>21014</v>
      </c>
      <c r="C39" s="1" t="s">
        <v>5</v>
      </c>
      <c r="D39" s="22">
        <v>0</v>
      </c>
      <c r="E39" s="1" t="s">
        <v>6</v>
      </c>
      <c r="F39" s="22">
        <v>0.99998842592592596</v>
      </c>
      <c r="G39" s="1">
        <v>50.6</v>
      </c>
      <c r="H39" s="1">
        <v>75</v>
      </c>
      <c r="I39" s="1">
        <v>93.1</v>
      </c>
      <c r="J39" s="43">
        <v>-1</v>
      </c>
      <c r="K39" s="43">
        <v>-1</v>
      </c>
      <c r="L39" s="43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7">
        <v>45166</v>
      </c>
    </row>
    <row r="40" spans="1:24" x14ac:dyDescent="0.35">
      <c r="A40" s="1" t="s">
        <v>39</v>
      </c>
      <c r="B40" s="1">
        <v>21016</v>
      </c>
      <c r="C40" s="1" t="s">
        <v>5</v>
      </c>
      <c r="D40" s="22">
        <v>0</v>
      </c>
      <c r="E40" s="1" t="s">
        <v>6</v>
      </c>
      <c r="F40" s="22">
        <v>0.99998842592592596</v>
      </c>
      <c r="G40" s="1">
        <v>51.8</v>
      </c>
      <c r="H40" s="1">
        <v>77.2</v>
      </c>
      <c r="I40" s="1">
        <v>93.1</v>
      </c>
      <c r="J40" s="43">
        <v>-1</v>
      </c>
      <c r="K40" s="43">
        <v>-1</v>
      </c>
      <c r="L40" s="43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7">
        <v>45162</v>
      </c>
    </row>
    <row r="47" spans="1:24" x14ac:dyDescent="0.35">
      <c r="C47" s="1">
        <f>SUMIF(H:H, "&gt;20")</f>
        <v>1473.0000000000002</v>
      </c>
    </row>
    <row r="48" spans="1:24" x14ac:dyDescent="0.35">
      <c r="C48" s="45">
        <f>SUMIF(H:H, "&gt;20")</f>
        <v>1473.0000000000002</v>
      </c>
    </row>
  </sheetData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B6" sqref="B6"/>
    </sheetView>
  </sheetViews>
  <sheetFormatPr defaultColWidth="11" defaultRowHeight="14.5" x14ac:dyDescent="0.35"/>
  <cols>
    <col min="1" max="1" width="8.3984375" style="1" bestFit="1" customWidth="1"/>
    <col min="2" max="2" width="65.796875" style="1" bestFit="1" customWidth="1"/>
    <col min="3" max="3" width="27.59765625" style="1" bestFit="1" customWidth="1"/>
    <col min="4" max="4" width="11" style="1"/>
    <col min="5" max="5" width="14.3984375" style="1" bestFit="1" customWidth="1"/>
    <col min="6" max="16384" width="11" style="1"/>
  </cols>
  <sheetData>
    <row r="1" spans="1:5" x14ac:dyDescent="0.35">
      <c r="A1" s="4" t="s">
        <v>176</v>
      </c>
      <c r="B1" s="4" t="s">
        <v>47</v>
      </c>
      <c r="C1" s="4" t="s">
        <v>44</v>
      </c>
      <c r="E1" s="4" t="s">
        <v>175</v>
      </c>
    </row>
    <row r="2" spans="1:5" x14ac:dyDescent="0.35">
      <c r="A2" s="2"/>
      <c r="B2" s="5" t="s">
        <v>159</v>
      </c>
      <c r="C2" s="2"/>
    </row>
    <row r="3" spans="1:5" x14ac:dyDescent="0.35">
      <c r="A3" s="6">
        <v>1</v>
      </c>
      <c r="B3" s="2" t="s">
        <v>106</v>
      </c>
      <c r="C3" s="2" t="s">
        <v>45</v>
      </c>
      <c r="E3" s="1">
        <v>5</v>
      </c>
    </row>
    <row r="4" spans="1:5" x14ac:dyDescent="0.35">
      <c r="A4" s="6">
        <v>2</v>
      </c>
      <c r="B4" s="2" t="s">
        <v>46</v>
      </c>
      <c r="C4" s="2"/>
      <c r="E4" s="1">
        <v>5</v>
      </c>
    </row>
    <row r="5" spans="1:5" x14ac:dyDescent="0.35">
      <c r="A5" s="6">
        <v>3</v>
      </c>
      <c r="B5" s="2" t="s">
        <v>103</v>
      </c>
      <c r="C5" s="32">
        <f>SUMIF(Dataset!H2:H100, "&gt;20")</f>
        <v>1473.0000000000002</v>
      </c>
      <c r="E5" s="1">
        <v>10</v>
      </c>
    </row>
    <row r="6" spans="1:5" x14ac:dyDescent="0.35">
      <c r="A6" s="6">
        <v>4</v>
      </c>
      <c r="B6" s="2" t="s">
        <v>105</v>
      </c>
      <c r="C6" s="2"/>
      <c r="E6" s="1">
        <v>5</v>
      </c>
    </row>
    <row r="7" spans="1:5" x14ac:dyDescent="0.35">
      <c r="A7" s="2"/>
      <c r="B7" s="2"/>
      <c r="C7" s="2"/>
    </row>
    <row r="13" spans="1:5" x14ac:dyDescent="0.35">
      <c r="E13" s="2"/>
    </row>
    <row r="14" spans="1:5" x14ac:dyDescent="0.3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G30"/>
  <sheetViews>
    <sheetView topLeftCell="A17" zoomScaleNormal="100" workbookViewId="0">
      <selection activeCell="H25" sqref="H25"/>
    </sheetView>
  </sheetViews>
  <sheetFormatPr defaultColWidth="11" defaultRowHeight="13" x14ac:dyDescent="0.3"/>
  <cols>
    <col min="1" max="1" width="18.59765625" style="2" bestFit="1" customWidth="1"/>
    <col min="2" max="6" width="15.3984375" style="2" customWidth="1"/>
    <col min="7" max="7" width="11" style="2"/>
    <col min="8" max="8" width="14.3984375" style="2" bestFit="1" customWidth="1"/>
    <col min="9" max="16384" width="11" style="2"/>
  </cols>
  <sheetData>
    <row r="1" spans="1:7" s="39" customFormat="1" ht="21" x14ac:dyDescent="0.5">
      <c r="A1" s="40" t="s">
        <v>54</v>
      </c>
      <c r="B1" s="39" t="s">
        <v>163</v>
      </c>
    </row>
    <row r="2" spans="1:7" s="39" customFormat="1" ht="21" x14ac:dyDescent="0.5">
      <c r="B2" s="39" t="s">
        <v>160</v>
      </c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5" x14ac:dyDescent="0.55000000000000004">
      <c r="A4" s="16" t="s">
        <v>161</v>
      </c>
      <c r="B4" s="1"/>
      <c r="C4" s="1"/>
      <c r="D4" s="1"/>
      <c r="E4" s="1"/>
      <c r="F4" s="1"/>
      <c r="G4" s="1"/>
    </row>
    <row r="5" spans="1:7" ht="14.5" x14ac:dyDescent="0.35">
      <c r="A5" s="18" t="s">
        <v>63</v>
      </c>
      <c r="B5" s="19" t="s">
        <v>78</v>
      </c>
      <c r="C5" s="20" t="s">
        <v>70</v>
      </c>
      <c r="D5" s="19" t="s">
        <v>74</v>
      </c>
      <c r="E5" s="20" t="s">
        <v>75</v>
      </c>
      <c r="F5" s="21" t="s">
        <v>76</v>
      </c>
    </row>
    <row r="6" spans="1:7" ht="14.5" x14ac:dyDescent="0.35">
      <c r="A6" s="7" t="s">
        <v>40</v>
      </c>
      <c r="B6" s="11">
        <f>INDEX(Dataset!$B$2:$X$40,MATCH(Task_2!$A6,Dataset!$A$2:$A$40,0),MATCH(Task_2!B$5,Dataset!$B$1:$X$1,0))</f>
        <v>2.7</v>
      </c>
      <c r="C6" s="11">
        <f>INDEX(Dataset!$B$2:$X$40,MATCH(Task_2!$A6,Dataset!$A$2:$A$40,0),MATCH(Task_2!C$5,Dataset!$B$1:$X$1,0))</f>
        <v>7.6</v>
      </c>
      <c r="D6" s="11">
        <f>INDEX(Dataset!$B$2:$X$40,MATCH(Task_2!$A6,Dataset!$A$2:$A$40,0),MATCH(Task_2!D$5,Dataset!$B$1:$X$1,0))</f>
        <v>4.2</v>
      </c>
      <c r="E6" s="11">
        <f>INDEX(Dataset!$B$2:$X$40,MATCH(Task_2!$A6,Dataset!$A$2:$A$40,0),MATCH(Task_2!E$5,Dataset!$B$1:$X$1,0))</f>
        <v>8.9</v>
      </c>
      <c r="F6" s="11">
        <f>INDEX(Dataset!$B$2:$X$40,MATCH(Task_2!$A6,Dataset!$A$2:$A$40,0),MATCH(Task_2!F$5,Dataset!$B$1:$X$1,0))</f>
        <v>4.2</v>
      </c>
    </row>
    <row r="7" spans="1:7" ht="14.5" x14ac:dyDescent="0.35">
      <c r="A7" s="7" t="s">
        <v>4</v>
      </c>
      <c r="B7" s="11">
        <f>INDEX(Dataset!$B$2:$X$40,MATCH(Task_2!$A7,Dataset!$A$2:$A$40,0),MATCH(Task_2!B$5,Dataset!$B$1:$X$1,0))</f>
        <v>2.7</v>
      </c>
      <c r="C7" s="11">
        <f>INDEX(Dataset!$B$2:$X$40,MATCH(Task_2!$A7,Dataset!$A$2:$A$40,0),MATCH(Task_2!C$5,Dataset!$B$1:$X$1,0))</f>
        <v>7.6</v>
      </c>
      <c r="D7" s="11">
        <f>INDEX(Dataset!$B$2:$X$40,MATCH(Task_2!$A7,Dataset!$A$2:$A$40,0),MATCH(Task_2!D$5,Dataset!$B$1:$X$1,0))</f>
        <v>4.2</v>
      </c>
      <c r="E7" s="11">
        <f>INDEX(Dataset!$B$2:$X$40,MATCH(Task_2!$A7,Dataset!$A$2:$A$40,0),MATCH(Task_2!E$5,Dataset!$B$1:$X$1,0))</f>
        <v>8.9</v>
      </c>
      <c r="F7" s="11">
        <f>INDEX(Dataset!$B$2:$X$40,MATCH(Task_2!$A7,Dataset!$A$2:$A$40,0),MATCH(Task_2!F$5,Dataset!$B$1:$X$1,0))</f>
        <v>4.2</v>
      </c>
    </row>
    <row r="8" spans="1:7" ht="14.5" x14ac:dyDescent="0.35">
      <c r="A8" s="7" t="s">
        <v>7</v>
      </c>
      <c r="B8" s="11">
        <f>INDEX(Dataset!$B$2:$X$40,MATCH(Task_2!$A8,Dataset!$A$2:$A$40,0),MATCH(Task_2!B$5,Dataset!$B$1:$X$1,0))</f>
        <v>3.6</v>
      </c>
      <c r="C8" s="11">
        <f>INDEX(Dataset!$B$2:$X$40,MATCH(Task_2!$A8,Dataset!$A$2:$A$40,0),MATCH(Task_2!C$5,Dataset!$B$1:$X$1,0))</f>
        <v>11.1</v>
      </c>
      <c r="D8" s="11">
        <f>INDEX(Dataset!$B$2:$X$40,MATCH(Task_2!$A8,Dataset!$A$2:$A$40,0),MATCH(Task_2!D$5,Dataset!$B$1:$X$1,0))</f>
        <v>5.8</v>
      </c>
      <c r="E8" s="11">
        <f>INDEX(Dataset!$B$2:$X$40,MATCH(Task_2!$A8,Dataset!$A$2:$A$40,0),MATCH(Task_2!E$5,Dataset!$B$1:$X$1,0))</f>
        <v>12.2</v>
      </c>
      <c r="F8" s="11">
        <f>INDEX(Dataset!$B$2:$X$40,MATCH(Task_2!$A8,Dataset!$A$2:$A$40,0),MATCH(Task_2!F$5,Dataset!$B$1:$X$1,0))</f>
        <v>5.8</v>
      </c>
    </row>
    <row r="9" spans="1:7" ht="14.5" x14ac:dyDescent="0.35">
      <c r="A9" s="7" t="s">
        <v>8</v>
      </c>
      <c r="B9" s="11">
        <f>INDEX(Dataset!$B$2:$X$40,MATCH(Task_2!$A9,Dataset!$A$2:$A$40,0),MATCH(Task_2!B$5,Dataset!$B$1:$X$1,0))</f>
        <v>4.9000000000000004</v>
      </c>
      <c r="C9" s="11">
        <f>INDEX(Dataset!$B$2:$X$40,MATCH(Task_2!$A9,Dataset!$A$2:$A$40,0),MATCH(Task_2!C$5,Dataset!$B$1:$X$1,0))</f>
        <v>13.3</v>
      </c>
      <c r="D9" s="11">
        <f>INDEX(Dataset!$B$2:$X$40,MATCH(Task_2!$A9,Dataset!$A$2:$A$40,0),MATCH(Task_2!D$5,Dataset!$B$1:$X$1,0))</f>
        <v>8.1</v>
      </c>
      <c r="E9" s="11">
        <f>INDEX(Dataset!$B$2:$X$40,MATCH(Task_2!$A9,Dataset!$A$2:$A$40,0),MATCH(Task_2!E$5,Dataset!$B$1:$X$1,0))</f>
        <v>17</v>
      </c>
      <c r="F9" s="11">
        <f>INDEX(Dataset!$B$2:$X$40,MATCH(Task_2!$A9,Dataset!$A$2:$A$40,0),MATCH(Task_2!F$5,Dataset!$B$1:$X$1,0))</f>
        <v>8.1</v>
      </c>
    </row>
    <row r="10" spans="1:7" ht="14.5" x14ac:dyDescent="0.35">
      <c r="A10" s="7" t="s">
        <v>11</v>
      </c>
      <c r="B10" s="11">
        <f>INDEX(Dataset!$B$2:$X$40,MATCH(Task_2!$A10,Dataset!$A$2:$A$40,0),MATCH(Task_2!B$5,Dataset!$B$1:$X$1,0))</f>
        <v>9.4</v>
      </c>
      <c r="C10" s="11">
        <f>INDEX(Dataset!$B$2:$X$40,MATCH(Task_2!$A10,Dataset!$A$2:$A$40,0),MATCH(Task_2!C$5,Dataset!$B$1:$X$1,0))</f>
        <v>28.3</v>
      </c>
      <c r="D10" s="11">
        <f>INDEX(Dataset!$B$2:$X$40,MATCH(Task_2!$A10,Dataset!$A$2:$A$40,0),MATCH(Task_2!D$5,Dataset!$B$1:$X$1,0))</f>
        <v>16.100000000000001</v>
      </c>
      <c r="E10" s="11">
        <f>INDEX(Dataset!$B$2:$X$40,MATCH(Task_2!$A10,Dataset!$A$2:$A$40,0),MATCH(Task_2!E$5,Dataset!$B$1:$X$1,0))</f>
        <v>32.799999999999997</v>
      </c>
      <c r="F10" s="11">
        <f>INDEX(Dataset!$B$2:$X$40,MATCH(Task_2!$A10,Dataset!$A$2:$A$40,0),MATCH(Task_2!F$5,Dataset!$B$1:$X$1,0))</f>
        <v>16.100000000000001</v>
      </c>
    </row>
    <row r="11" spans="1:7" ht="14.5" x14ac:dyDescent="0.35">
      <c r="A11" s="7" t="s">
        <v>12</v>
      </c>
      <c r="B11" s="11">
        <f>INDEX(Dataset!$B$2:$X$40,MATCH(Task_2!$A11,Dataset!$A$2:$A$40,0),MATCH(Task_2!B$5,Dataset!$B$1:$X$1,0))</f>
        <v>11.6</v>
      </c>
      <c r="C11" s="11">
        <f>INDEX(Dataset!$B$2:$X$40,MATCH(Task_2!$A11,Dataset!$A$2:$A$40,0),MATCH(Task_2!C$5,Dataset!$B$1:$X$1,0))</f>
        <v>35.200000000000003</v>
      </c>
      <c r="D11" s="11">
        <f>INDEX(Dataset!$B$2:$X$40,MATCH(Task_2!$A11,Dataset!$A$2:$A$40,0),MATCH(Task_2!D$5,Dataset!$B$1:$X$1,0))</f>
        <v>21.3</v>
      </c>
      <c r="E11" s="11">
        <f>INDEX(Dataset!$B$2:$X$40,MATCH(Task_2!$A11,Dataset!$A$2:$A$40,0),MATCH(Task_2!E$5,Dataset!$B$1:$X$1,0))</f>
        <v>43</v>
      </c>
      <c r="F11" s="11">
        <f>INDEX(Dataset!$B$2:$X$40,MATCH(Task_2!$A11,Dataset!$A$2:$A$40,0),MATCH(Task_2!F$5,Dataset!$B$1:$X$1,0))</f>
        <v>21.3</v>
      </c>
    </row>
    <row r="12" spans="1:7" ht="14.5" x14ac:dyDescent="0.35">
      <c r="A12" s="7" t="s">
        <v>14</v>
      </c>
      <c r="B12" s="11">
        <f>INDEX(Dataset!$B$2:$X$40,MATCH(Task_2!$A12,Dataset!$A$2:$A$40,0),MATCH(Task_2!B$5,Dataset!$B$1:$X$1,0))</f>
        <v>18.399999999999999</v>
      </c>
      <c r="C12" s="11">
        <f>INDEX(Dataset!$B$2:$X$40,MATCH(Task_2!$A12,Dataset!$A$2:$A$40,0),MATCH(Task_2!C$5,Dataset!$B$1:$X$1,0))</f>
        <v>55.6</v>
      </c>
      <c r="D12" s="11">
        <f>INDEX(Dataset!$B$2:$X$40,MATCH(Task_2!$A12,Dataset!$A$2:$A$40,0),MATCH(Task_2!D$5,Dataset!$B$1:$X$1,0))</f>
        <v>33.799999999999997</v>
      </c>
      <c r="E12" s="11">
        <f>INDEX(Dataset!$B$2:$X$40,MATCH(Task_2!$A12,Dataset!$A$2:$A$40,0),MATCH(Task_2!E$5,Dataset!$B$1:$X$1,0))</f>
        <v>67.900000000000006</v>
      </c>
      <c r="F12" s="11">
        <f>INDEX(Dataset!$B$2:$X$40,MATCH(Task_2!$A12,Dataset!$A$2:$A$40,0),MATCH(Task_2!F$5,Dataset!$B$1:$X$1,0))</f>
        <v>33.799999999999997</v>
      </c>
    </row>
    <row r="13" spans="1:7" ht="14.5" x14ac:dyDescent="0.35">
      <c r="A13" s="7" t="s">
        <v>15</v>
      </c>
      <c r="B13" s="11">
        <f>INDEX(Dataset!$B$2:$X$40,MATCH(Task_2!$A13,Dataset!$A$2:$A$40,0),MATCH(Task_2!B$5,Dataset!$B$1:$X$1,0))</f>
        <v>0</v>
      </c>
      <c r="C13" s="11">
        <f>INDEX(Dataset!$B$2:$X$40,MATCH(Task_2!$A13,Dataset!$A$2:$A$40,0),MATCH(Task_2!C$5,Dataset!$B$1:$X$1,0))</f>
        <v>0</v>
      </c>
      <c r="D13" s="11">
        <f>INDEX(Dataset!$B$2:$X$40,MATCH(Task_2!$A13,Dataset!$A$2:$A$40,0),MATCH(Task_2!D$5,Dataset!$B$1:$X$1,0))</f>
        <v>0</v>
      </c>
      <c r="E13" s="11">
        <f>INDEX(Dataset!$B$2:$X$40,MATCH(Task_2!$A13,Dataset!$A$2:$A$40,0),MATCH(Task_2!E$5,Dataset!$B$1:$X$1,0))</f>
        <v>0</v>
      </c>
      <c r="F13" s="11">
        <f>INDEX(Dataset!$B$2:$X$40,MATCH(Task_2!$A13,Dataset!$A$2:$A$40,0),MATCH(Task_2!F$5,Dataset!$B$1:$X$1,0))</f>
        <v>0</v>
      </c>
    </row>
    <row r="14" spans="1:7" ht="14.5" x14ac:dyDescent="0.35">
      <c r="A14" s="7" t="s">
        <v>16</v>
      </c>
      <c r="B14" s="11">
        <f>INDEX(Dataset!$B$2:$X$40,MATCH(Task_2!$A14,Dataset!$A$2:$A$40,0),MATCH(Task_2!B$5,Dataset!$B$1:$X$1,0))</f>
        <v>21.9</v>
      </c>
      <c r="C14" s="11">
        <f>INDEX(Dataset!$B$2:$X$40,MATCH(Task_2!$A14,Dataset!$A$2:$A$40,0),MATCH(Task_2!C$5,Dataset!$B$1:$X$1,0))</f>
        <v>61.5</v>
      </c>
      <c r="D14" s="11">
        <f>INDEX(Dataset!$B$2:$X$40,MATCH(Task_2!$A14,Dataset!$A$2:$A$40,0),MATCH(Task_2!D$5,Dataset!$B$1:$X$1,0))</f>
        <v>40.1</v>
      </c>
      <c r="E14" s="11">
        <f>INDEX(Dataset!$B$2:$X$40,MATCH(Task_2!$A14,Dataset!$A$2:$A$40,0),MATCH(Task_2!E$5,Dataset!$B$1:$X$1,0))</f>
        <v>76.599999999999994</v>
      </c>
      <c r="F14" s="11">
        <f>INDEX(Dataset!$B$2:$X$40,MATCH(Task_2!$A14,Dataset!$A$2:$A$40,0),MATCH(Task_2!F$5,Dataset!$B$1:$X$1,0))</f>
        <v>40.1</v>
      </c>
    </row>
    <row r="15" spans="1:7" ht="14.5" x14ac:dyDescent="0.35">
      <c r="A15" s="7" t="s">
        <v>18</v>
      </c>
      <c r="B15" s="11">
        <f>INDEX(Dataset!$B$2:$X$40,MATCH(Task_2!$A15,Dataset!$A$2:$A$40,0),MATCH(Task_2!B$5,Dataset!$B$1:$X$1,0))</f>
        <v>26.8</v>
      </c>
      <c r="C15" s="11">
        <f>INDEX(Dataset!$B$2:$X$40,MATCH(Task_2!$A15,Dataset!$A$2:$A$40,0),MATCH(Task_2!C$5,Dataset!$B$1:$X$1,0))</f>
        <v>79.599999999999994</v>
      </c>
      <c r="D15" s="11">
        <f>INDEX(Dataset!$B$2:$X$40,MATCH(Task_2!$A15,Dataset!$A$2:$A$40,0),MATCH(Task_2!D$5,Dataset!$B$1:$X$1,0))</f>
        <v>47.9</v>
      </c>
      <c r="E15" s="11">
        <f>INDEX(Dataset!$B$2:$X$40,MATCH(Task_2!$A15,Dataset!$A$2:$A$40,0),MATCH(Task_2!E$5,Dataset!$B$1:$X$1,0))</f>
        <v>96.8</v>
      </c>
      <c r="F15" s="11">
        <f>INDEX(Dataset!$B$2:$X$40,MATCH(Task_2!$A15,Dataset!$A$2:$A$40,0),MATCH(Task_2!F$5,Dataset!$B$1:$X$1,0))</f>
        <v>47.9</v>
      </c>
    </row>
    <row r="16" spans="1:7" ht="14.5" x14ac:dyDescent="0.35">
      <c r="A16" s="7" t="s">
        <v>20</v>
      </c>
      <c r="B16" s="11">
        <f>INDEX(Dataset!$B$2:$X$40,MATCH(Task_2!$A16,Dataset!$A$2:$A$40,0),MATCH(Task_2!B$5,Dataset!$B$1:$X$1,0))</f>
        <v>28.5</v>
      </c>
      <c r="C16" s="11">
        <f>INDEX(Dataset!$B$2:$X$40,MATCH(Task_2!$A16,Dataset!$A$2:$A$40,0),MATCH(Task_2!C$5,Dataset!$B$1:$X$1,0))</f>
        <v>85.4</v>
      </c>
      <c r="D16" s="11">
        <f>INDEX(Dataset!$B$2:$X$40,MATCH(Task_2!$A16,Dataset!$A$2:$A$40,0),MATCH(Task_2!D$5,Dataset!$B$1:$X$1,0))</f>
        <v>52.3</v>
      </c>
      <c r="E16" s="11">
        <f>INDEX(Dataset!$B$2:$X$40,MATCH(Task_2!$A16,Dataset!$A$2:$A$40,0),MATCH(Task_2!E$5,Dataset!$B$1:$X$1,0))</f>
        <v>106.1</v>
      </c>
      <c r="F16" s="11">
        <f>INDEX(Dataset!$B$2:$X$40,MATCH(Task_2!$A16,Dataset!$A$2:$A$40,0),MATCH(Task_2!F$5,Dataset!$B$1:$X$1,0))</f>
        <v>52.3</v>
      </c>
    </row>
    <row r="17" spans="1:6" ht="14.5" x14ac:dyDescent="0.35">
      <c r="A17" s="7" t="s">
        <v>22</v>
      </c>
      <c r="B17" s="11">
        <f>INDEX(Dataset!$B$2:$X$40,MATCH(Task_2!$A17,Dataset!$A$2:$A$40,0),MATCH(Task_2!B$5,Dataset!$B$1:$X$1,0))</f>
        <v>30.7</v>
      </c>
      <c r="C17" s="11">
        <f>INDEX(Dataset!$B$2:$X$40,MATCH(Task_2!$A17,Dataset!$A$2:$A$40,0),MATCH(Task_2!C$5,Dataset!$B$1:$X$1,0))</f>
        <v>92.1</v>
      </c>
      <c r="D17" s="11">
        <f>INDEX(Dataset!$B$2:$X$40,MATCH(Task_2!$A17,Dataset!$A$2:$A$40,0),MATCH(Task_2!D$5,Dataset!$B$1:$X$1,0))</f>
        <v>57</v>
      </c>
      <c r="E17" s="11">
        <f>INDEX(Dataset!$B$2:$X$40,MATCH(Task_2!$A17,Dataset!$A$2:$A$40,0),MATCH(Task_2!E$5,Dataset!$B$1:$X$1,0))</f>
        <v>115.1</v>
      </c>
      <c r="F17" s="11">
        <f>INDEX(Dataset!$B$2:$X$40,MATCH(Task_2!$A17,Dataset!$A$2:$A$40,0),MATCH(Task_2!F$5,Dataset!$B$1:$X$1,0))</f>
        <v>57</v>
      </c>
    </row>
    <row r="18" spans="1:6" ht="14.5" x14ac:dyDescent="0.35">
      <c r="A18" s="7" t="s">
        <v>23</v>
      </c>
      <c r="B18" s="11">
        <f>INDEX(Dataset!$B$2:$X$40,MATCH(Task_2!$A18,Dataset!$A$2:$A$40,0),MATCH(Task_2!B$5,Dataset!$B$1:$X$1,0))</f>
        <v>33.799999999999997</v>
      </c>
      <c r="C18" s="11">
        <f>INDEX(Dataset!$B$2:$X$40,MATCH(Task_2!$A18,Dataset!$A$2:$A$40,0),MATCH(Task_2!C$5,Dataset!$B$1:$X$1,0))</f>
        <v>101.3</v>
      </c>
      <c r="D18" s="11">
        <f>INDEX(Dataset!$B$2:$X$40,MATCH(Task_2!$A18,Dataset!$A$2:$A$40,0),MATCH(Task_2!D$5,Dataset!$B$1:$X$1,0))</f>
        <v>61.4</v>
      </c>
      <c r="E18" s="11">
        <f>INDEX(Dataset!$B$2:$X$40,MATCH(Task_2!$A18,Dataset!$A$2:$A$40,0),MATCH(Task_2!E$5,Dataset!$B$1:$X$1,0))</f>
        <v>124.4</v>
      </c>
      <c r="F18" s="11">
        <f>INDEX(Dataset!$B$2:$X$40,MATCH(Task_2!$A18,Dataset!$A$2:$A$40,0),MATCH(Task_2!F$5,Dataset!$B$1:$X$1,0))</f>
        <v>61.4</v>
      </c>
    </row>
    <row r="19" spans="1:6" ht="14.5" x14ac:dyDescent="0.35">
      <c r="A19" s="7" t="s">
        <v>24</v>
      </c>
      <c r="B19" s="11">
        <f>INDEX(Dataset!$B$2:$X$40,MATCH(Task_2!$A19,Dataset!$A$2:$A$40,0),MATCH(Task_2!B$5,Dataset!$B$1:$X$1,0))</f>
        <v>34.700000000000003</v>
      </c>
      <c r="C19" s="11">
        <f>INDEX(Dataset!$B$2:$X$40,MATCH(Task_2!$A19,Dataset!$A$2:$A$40,0),MATCH(Task_2!C$5,Dataset!$B$1:$X$1,0))</f>
        <v>106.1</v>
      </c>
      <c r="D19" s="11">
        <f>INDEX(Dataset!$B$2:$X$40,MATCH(Task_2!$A19,Dataset!$A$2:$A$40,0),MATCH(Task_2!D$5,Dataset!$B$1:$X$1,0))</f>
        <v>63.6</v>
      </c>
      <c r="E19" s="11">
        <f>INDEX(Dataset!$B$2:$X$40,MATCH(Task_2!$A19,Dataset!$A$2:$A$40,0),MATCH(Task_2!E$5,Dataset!$B$1:$X$1,0))</f>
        <v>128.6</v>
      </c>
      <c r="F19" s="11">
        <f>INDEX(Dataset!$B$2:$X$40,MATCH(Task_2!$A19,Dataset!$A$2:$A$40,0),MATCH(Task_2!F$5,Dataset!$B$1:$X$1,0))</f>
        <v>63.6</v>
      </c>
    </row>
    <row r="20" spans="1:6" ht="14.5" x14ac:dyDescent="0.35">
      <c r="A20" s="7" t="s">
        <v>28</v>
      </c>
      <c r="B20" s="11">
        <f>INDEX(Dataset!$B$2:$X$40,MATCH(Task_2!$A20,Dataset!$A$2:$A$40,0),MATCH(Task_2!B$5,Dataset!$B$1:$X$1,0))</f>
        <v>0</v>
      </c>
      <c r="C20" s="11">
        <f>INDEX(Dataset!$B$2:$X$40,MATCH(Task_2!$A20,Dataset!$A$2:$A$40,0),MATCH(Task_2!C$5,Dataset!$B$1:$X$1,0))</f>
        <v>0</v>
      </c>
      <c r="D20" s="11">
        <f>INDEX(Dataset!$B$2:$X$40,MATCH(Task_2!$A20,Dataset!$A$2:$A$40,0),MATCH(Task_2!D$5,Dataset!$B$1:$X$1,0))</f>
        <v>0</v>
      </c>
      <c r="E20" s="11">
        <f>INDEX(Dataset!$B$2:$X$40,MATCH(Task_2!$A20,Dataset!$A$2:$A$40,0),MATCH(Task_2!E$5,Dataset!$B$1:$X$1,0))</f>
        <v>0</v>
      </c>
      <c r="F20" s="11">
        <f>INDEX(Dataset!$B$2:$X$40,MATCH(Task_2!$A20,Dataset!$A$2:$A$40,0),MATCH(Task_2!F$5,Dataset!$B$1:$X$1,0))</f>
        <v>0</v>
      </c>
    </row>
    <row r="21" spans="1:6" ht="14.5" x14ac:dyDescent="0.35">
      <c r="A21" s="7" t="s">
        <v>56</v>
      </c>
      <c r="B21" s="11">
        <f>INDEX(Dataset!$B$2:$X$40,MATCH(Task_2!$A21,Dataset!$A$2:$A$40,0),MATCH(Task_2!B$5,Dataset!$B$1:$X$1,0))</f>
        <v>41.3</v>
      </c>
      <c r="C21" s="11">
        <f>INDEX(Dataset!$B$2:$X$40,MATCH(Task_2!$A21,Dataset!$A$2:$A$40,0),MATCH(Task_2!C$5,Dataset!$B$1:$X$1,0))</f>
        <v>124.4</v>
      </c>
      <c r="D21" s="11">
        <f>INDEX(Dataset!$B$2:$X$40,MATCH(Task_2!$A21,Dataset!$A$2:$A$40,0),MATCH(Task_2!D$5,Dataset!$B$1:$X$1,0))</f>
        <v>75</v>
      </c>
      <c r="E21" s="11">
        <f>INDEX(Dataset!$B$2:$X$40,MATCH(Task_2!$A21,Dataset!$A$2:$A$40,0),MATCH(Task_2!E$5,Dataset!$B$1:$X$1,0))</f>
        <v>151.5</v>
      </c>
      <c r="F21" s="11">
        <f>INDEX(Dataset!$B$2:$X$40,MATCH(Task_2!$A21,Dataset!$A$2:$A$40,0),MATCH(Task_2!F$5,Dataset!$B$1:$X$1,0))</f>
        <v>75</v>
      </c>
    </row>
    <row r="22" spans="1:6" ht="14.5" x14ac:dyDescent="0.35">
      <c r="A22" s="7" t="s">
        <v>57</v>
      </c>
      <c r="B22" s="11">
        <f>INDEX(Dataset!$B$2:$X$40,MATCH(Task_2!$A22,Dataset!$A$2:$A$40,0),MATCH(Task_2!B$5,Dataset!$B$1:$X$1,0))</f>
        <v>-1</v>
      </c>
      <c r="C22" s="11">
        <f>INDEX(Dataset!$B$2:$X$40,MATCH(Task_2!$A22,Dataset!$A$2:$A$40,0),MATCH(Task_2!C$5,Dataset!$B$1:$X$1,0))</f>
        <v>-1</v>
      </c>
      <c r="D22" s="11">
        <f>INDEX(Dataset!$B$2:$X$40,MATCH(Task_2!$A22,Dataset!$A$2:$A$40,0),MATCH(Task_2!D$5,Dataset!$B$1:$X$1,0))</f>
        <v>-1</v>
      </c>
      <c r="E22" s="11">
        <f>INDEX(Dataset!$B$2:$X$40,MATCH(Task_2!$A22,Dataset!$A$2:$A$40,0),MATCH(Task_2!E$5,Dataset!$B$1:$X$1,0))</f>
        <v>-1</v>
      </c>
      <c r="F22" s="11">
        <f>INDEX(Dataset!$B$2:$X$40,MATCH(Task_2!$A22,Dataset!$A$2:$A$40,0),MATCH(Task_2!F$5,Dataset!$B$1:$X$1,0))</f>
        <v>-1</v>
      </c>
    </row>
    <row r="23" spans="1:6" ht="14.5" x14ac:dyDescent="0.35">
      <c r="A23" s="7" t="s">
        <v>31</v>
      </c>
      <c r="B23" s="11">
        <f>INDEX(Dataset!$B$2:$X$40,MATCH(Task_2!$A23,Dataset!$A$2:$A$40,0),MATCH(Task_2!B$5,Dataset!$B$1:$X$1,0))</f>
        <v>45</v>
      </c>
      <c r="C23" s="11">
        <f>INDEX(Dataset!$B$2:$X$40,MATCH(Task_2!$A23,Dataset!$A$2:$A$40,0),MATCH(Task_2!C$5,Dataset!$B$1:$X$1,0))</f>
        <v>133.4</v>
      </c>
      <c r="D23" s="11">
        <f>INDEX(Dataset!$B$2:$X$40,MATCH(Task_2!$A23,Dataset!$A$2:$A$40,0),MATCH(Task_2!D$5,Dataset!$B$1:$X$1,0))</f>
        <v>79.400000000000006</v>
      </c>
      <c r="E23" s="11">
        <f>INDEX(Dataset!$B$2:$X$40,MATCH(Task_2!$A23,Dataset!$A$2:$A$40,0),MATCH(Task_2!E$5,Dataset!$B$1:$X$1,0))</f>
        <v>160.9</v>
      </c>
      <c r="F23" s="11">
        <f>INDEX(Dataset!$B$2:$X$40,MATCH(Task_2!$A23,Dataset!$A$2:$A$40,0),MATCH(Task_2!F$5,Dataset!$B$1:$X$1,0))</f>
        <v>79.400000000000006</v>
      </c>
    </row>
    <row r="24" spans="1:6" ht="14.5" x14ac:dyDescent="0.35">
      <c r="A24" s="7" t="s">
        <v>32</v>
      </c>
      <c r="B24" s="11">
        <f>INDEX(Dataset!$B$2:$X$40,MATCH(Task_2!$A24,Dataset!$A$2:$A$40,0),MATCH(Task_2!B$5,Dataset!$B$1:$X$1,0))</f>
        <v>-1</v>
      </c>
      <c r="C24" s="11">
        <f>INDEX(Dataset!$B$2:$X$40,MATCH(Task_2!$A24,Dataset!$A$2:$A$40,0),MATCH(Task_2!C$5,Dataset!$B$1:$X$1,0))</f>
        <v>-1</v>
      </c>
      <c r="D24" s="11">
        <f>INDEX(Dataset!$B$2:$X$40,MATCH(Task_2!$A24,Dataset!$A$2:$A$40,0),MATCH(Task_2!D$5,Dataset!$B$1:$X$1,0))</f>
        <v>-1</v>
      </c>
      <c r="E24" s="11">
        <f>INDEX(Dataset!$B$2:$X$40,MATCH(Task_2!$A24,Dataset!$A$2:$A$40,0),MATCH(Task_2!E$5,Dataset!$B$1:$X$1,0))</f>
        <v>-1</v>
      </c>
      <c r="F24" s="11">
        <f>INDEX(Dataset!$B$2:$X$40,MATCH(Task_2!$A24,Dataset!$A$2:$A$40,0),MATCH(Task_2!F$5,Dataset!$B$1:$X$1,0))</f>
        <v>-1</v>
      </c>
    </row>
    <row r="25" spans="1:6" ht="14.5" x14ac:dyDescent="0.35">
      <c r="A25" s="7" t="s">
        <v>34</v>
      </c>
      <c r="B25" s="11">
        <f>INDEX(Dataset!$B$2:$X$40,MATCH(Task_2!$A25,Dataset!$A$2:$A$40,0),MATCH(Task_2!B$5,Dataset!$B$1:$X$1,0))</f>
        <v>43.3</v>
      </c>
      <c r="C25" s="11">
        <f>INDEX(Dataset!$B$2:$X$40,MATCH(Task_2!$A25,Dataset!$A$2:$A$40,0),MATCH(Task_2!C$5,Dataset!$B$1:$X$1,0))</f>
        <v>128.6</v>
      </c>
      <c r="D25" s="11">
        <f>INDEX(Dataset!$B$2:$X$40,MATCH(Task_2!$A25,Dataset!$A$2:$A$40,0),MATCH(Task_2!D$5,Dataset!$B$1:$X$1,0))</f>
        <v>79.400000000000006</v>
      </c>
      <c r="E25" s="11">
        <f>INDEX(Dataset!$B$2:$X$40,MATCH(Task_2!$A25,Dataset!$A$2:$A$40,0),MATCH(Task_2!E$5,Dataset!$B$1:$X$1,0))</f>
        <v>160.9</v>
      </c>
      <c r="F25" s="11">
        <f>INDEX(Dataset!$B$2:$X$40,MATCH(Task_2!$A25,Dataset!$A$2:$A$40,0),MATCH(Task_2!F$5,Dataset!$B$1:$X$1,0))</f>
        <v>79.400000000000006</v>
      </c>
    </row>
    <row r="26" spans="1:6" ht="14.5" x14ac:dyDescent="0.35">
      <c r="A26" s="7" t="s">
        <v>37</v>
      </c>
      <c r="B26" s="11">
        <f>INDEX(Dataset!$B$2:$X$40,MATCH(Task_2!$A26,Dataset!$A$2:$A$40,0),MATCH(Task_2!B$5,Dataset!$B$1:$X$1,0))</f>
        <v>49.1</v>
      </c>
      <c r="C26" s="11">
        <f>INDEX(Dataset!$B$2:$X$40,MATCH(Task_2!$A26,Dataset!$A$2:$A$40,0),MATCH(Task_2!C$5,Dataset!$B$1:$X$1,0))</f>
        <v>146.80000000000001</v>
      </c>
      <c r="D26" s="11">
        <f>INDEX(Dataset!$B$2:$X$40,MATCH(Task_2!$A26,Dataset!$A$2:$A$40,0),MATCH(Task_2!D$5,Dataset!$B$1:$X$1,0))</f>
        <v>90.9</v>
      </c>
      <c r="E26" s="11">
        <f>INDEX(Dataset!$B$2:$X$40,MATCH(Task_2!$A26,Dataset!$A$2:$A$40,0),MATCH(Task_2!E$5,Dataset!$B$1:$X$1,0))</f>
        <v>183.5</v>
      </c>
      <c r="F26" s="11">
        <f>INDEX(Dataset!$B$2:$X$40,MATCH(Task_2!$A26,Dataset!$A$2:$A$40,0),MATCH(Task_2!F$5,Dataset!$B$1:$X$1,0))</f>
        <v>90.9</v>
      </c>
    </row>
    <row r="27" spans="1:6" ht="14.5" x14ac:dyDescent="0.35">
      <c r="A27" s="7" t="s">
        <v>39</v>
      </c>
      <c r="B27" s="11">
        <f>INDEX(Dataset!$B$2:$X$40,MATCH(Task_2!$A27,Dataset!$A$2:$A$40,0),MATCH(Task_2!B$5,Dataset!$B$1:$X$1,0))</f>
        <v>51.8</v>
      </c>
      <c r="C27" s="11">
        <f>INDEX(Dataset!$B$2:$X$40,MATCH(Task_2!$A27,Dataset!$A$2:$A$40,0),MATCH(Task_2!C$5,Dataset!$B$1:$X$1,0))</f>
        <v>156.4</v>
      </c>
      <c r="D27" s="11">
        <f>INDEX(Dataset!$B$2:$X$40,MATCH(Task_2!$A27,Dataset!$A$2:$A$40,0),MATCH(Task_2!D$5,Dataset!$B$1:$X$1,0))</f>
        <v>93.1</v>
      </c>
      <c r="E27" s="11">
        <f>INDEX(Dataset!$B$2:$X$40,MATCH(Task_2!$A27,Dataset!$A$2:$A$40,0),MATCH(Task_2!E$5,Dataset!$B$1:$X$1,0))</f>
        <v>188.1</v>
      </c>
      <c r="F27" s="11">
        <f>INDEX(Dataset!$B$2:$X$40,MATCH(Task_2!$A27,Dataset!$A$2:$A$40,0),MATCH(Task_2!F$5,Dataset!$B$1:$X$1,0))</f>
        <v>93.1</v>
      </c>
    </row>
    <row r="28" spans="1:6" ht="14.5" x14ac:dyDescent="0.35">
      <c r="A28" s="17" t="s">
        <v>81</v>
      </c>
      <c r="B28" s="29">
        <f>MIN(B6:B27)</f>
        <v>-1</v>
      </c>
      <c r="C28" s="29">
        <f t="shared" ref="C28:F28" si="0">MIN(C6:C27)</f>
        <v>-1</v>
      </c>
      <c r="D28" s="29">
        <f t="shared" si="0"/>
        <v>-1</v>
      </c>
      <c r="E28" s="29">
        <f t="shared" si="0"/>
        <v>-1</v>
      </c>
      <c r="F28" s="29">
        <f t="shared" si="0"/>
        <v>-1</v>
      </c>
    </row>
    <row r="29" spans="1:6" ht="14.5" x14ac:dyDescent="0.35">
      <c r="A29" s="17" t="s">
        <v>82</v>
      </c>
      <c r="B29" s="29">
        <f>MAX(B6:B27)</f>
        <v>51.8</v>
      </c>
      <c r="C29" s="29">
        <f t="shared" ref="C29:F29" si="1">MAX(C6:C27)</f>
        <v>156.4</v>
      </c>
      <c r="D29" s="29">
        <f t="shared" si="1"/>
        <v>93.1</v>
      </c>
      <c r="E29" s="29">
        <f t="shared" si="1"/>
        <v>188.1</v>
      </c>
      <c r="F29" s="29">
        <f t="shared" si="1"/>
        <v>93.1</v>
      </c>
    </row>
    <row r="30" spans="1:6" ht="14.5" x14ac:dyDescent="0.35">
      <c r="A30" s="17" t="s">
        <v>83</v>
      </c>
      <c r="B30" s="29">
        <f>AVERAGE(B6:B27)</f>
        <v>20.827272727272728</v>
      </c>
      <c r="C30" s="29">
        <f t="shared" ref="C30:F30" si="2">AVERAGE(C6:C27)</f>
        <v>62.377272727272725</v>
      </c>
      <c r="D30" s="29">
        <f t="shared" si="2"/>
        <v>37.800000000000004</v>
      </c>
      <c r="E30" s="29">
        <f t="shared" si="2"/>
        <v>76.418181818181822</v>
      </c>
      <c r="F30" s="29">
        <f t="shared" si="2"/>
        <v>37.800000000000004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J65"/>
  <sheetViews>
    <sheetView topLeftCell="A58" zoomScaleNormal="100" workbookViewId="0">
      <selection activeCell="A66" sqref="A66"/>
    </sheetView>
  </sheetViews>
  <sheetFormatPr defaultColWidth="11" defaultRowHeight="14.5" x14ac:dyDescent="0.35"/>
  <cols>
    <col min="1" max="1" width="39.796875" style="1" bestFit="1" customWidth="1"/>
    <col min="2" max="16384" width="11" style="1"/>
  </cols>
  <sheetData>
    <row r="1" spans="1:10" s="39" customFormat="1" ht="21" x14ac:dyDescent="0.5">
      <c r="A1" s="40" t="s">
        <v>55</v>
      </c>
      <c r="B1" s="39" t="s">
        <v>173</v>
      </c>
    </row>
    <row r="2" spans="1:10" customFormat="1" ht="13" x14ac:dyDescent="0.3"/>
    <row r="3" spans="1:10" s="2" customFormat="1" x14ac:dyDescent="0.35">
      <c r="B3" s="1"/>
    </row>
    <row r="4" spans="1:10" s="2" customFormat="1" x14ac:dyDescent="0.35">
      <c r="B4" s="1" t="s">
        <v>150</v>
      </c>
    </row>
    <row r="5" spans="1:10" ht="18.5" x14ac:dyDescent="0.45">
      <c r="A5" s="41" t="s">
        <v>52</v>
      </c>
      <c r="B5" s="38"/>
    </row>
    <row r="6" spans="1:10" ht="18.5" x14ac:dyDescent="0.45">
      <c r="A6" s="41" t="s">
        <v>152</v>
      </c>
      <c r="B6" s="38"/>
    </row>
    <row r="7" spans="1:10" ht="18.5" x14ac:dyDescent="0.45">
      <c r="A7" s="41"/>
      <c r="B7" s="38"/>
    </row>
    <row r="9" spans="1:10" ht="23.5" x14ac:dyDescent="0.55000000000000004">
      <c r="A9" s="16" t="s">
        <v>164</v>
      </c>
      <c r="I9" s="2"/>
      <c r="J9" s="2"/>
    </row>
    <row r="10" spans="1:10" x14ac:dyDescent="0.35">
      <c r="A10" s="31" t="s">
        <v>101</v>
      </c>
      <c r="B10" s="15" t="s">
        <v>48</v>
      </c>
      <c r="C10" s="15" t="s">
        <v>49</v>
      </c>
      <c r="D10" s="15" t="s">
        <v>50</v>
      </c>
      <c r="E10" s="15" t="s">
        <v>51</v>
      </c>
      <c r="F10" s="15" t="s">
        <v>53</v>
      </c>
      <c r="I10" s="2"/>
      <c r="J10" s="2"/>
    </row>
    <row r="11" spans="1:10" x14ac:dyDescent="0.35">
      <c r="A11" s="8" t="s">
        <v>120</v>
      </c>
      <c r="B11" s="12">
        <v>20000</v>
      </c>
      <c r="C11" s="12" t="s">
        <v>5</v>
      </c>
      <c r="D11" s="12">
        <v>0</v>
      </c>
      <c r="E11" s="10" t="s">
        <v>6</v>
      </c>
      <c r="F11" s="10">
        <v>24</v>
      </c>
      <c r="I11" s="2"/>
      <c r="J11" s="2"/>
    </row>
    <row r="14" spans="1:10" ht="23.5" x14ac:dyDescent="0.55000000000000004">
      <c r="A14" s="16" t="s">
        <v>161</v>
      </c>
    </row>
    <row r="15" spans="1:10" x14ac:dyDescent="0.35">
      <c r="A15" s="13" t="s">
        <v>102</v>
      </c>
      <c r="B15" s="15" t="s">
        <v>48</v>
      </c>
      <c r="C15" s="15" t="s">
        <v>49</v>
      </c>
      <c r="D15" s="15" t="s">
        <v>50</v>
      </c>
      <c r="E15" s="15" t="s">
        <v>51</v>
      </c>
      <c r="F15" s="15" t="s">
        <v>53</v>
      </c>
    </row>
    <row r="16" spans="1:10" x14ac:dyDescent="0.35">
      <c r="A16" s="7" t="s">
        <v>120</v>
      </c>
      <c r="B16" s="11">
        <v>20000</v>
      </c>
      <c r="C16" s="1" t="s">
        <v>5</v>
      </c>
      <c r="D16" s="11">
        <v>0</v>
      </c>
      <c r="E16" s="1" t="s">
        <v>6</v>
      </c>
      <c r="F16" s="11">
        <v>24</v>
      </c>
    </row>
    <row r="17" spans="1:6" x14ac:dyDescent="0.35">
      <c r="A17" s="7" t="s">
        <v>121</v>
      </c>
      <c r="B17" s="11">
        <v>20002</v>
      </c>
      <c r="C17" s="1" t="s">
        <v>5</v>
      </c>
      <c r="D17" s="11">
        <v>0</v>
      </c>
      <c r="E17" s="1" t="s">
        <v>6</v>
      </c>
      <c r="F17" s="11">
        <v>24</v>
      </c>
    </row>
    <row r="18" spans="1:6" x14ac:dyDescent="0.35">
      <c r="A18" s="7" t="s">
        <v>122</v>
      </c>
      <c r="B18" s="11">
        <v>20004</v>
      </c>
      <c r="C18" s="1" t="s">
        <v>5</v>
      </c>
      <c r="D18" s="11">
        <v>0</v>
      </c>
      <c r="E18" s="1" t="s">
        <v>6</v>
      </c>
      <c r="F18" s="11">
        <v>24</v>
      </c>
    </row>
    <row r="19" spans="1:6" x14ac:dyDescent="0.35">
      <c r="A19" s="7" t="s">
        <v>123</v>
      </c>
      <c r="B19" s="11">
        <v>20006</v>
      </c>
      <c r="C19" s="1" t="s">
        <v>5</v>
      </c>
      <c r="D19" s="11">
        <v>0</v>
      </c>
      <c r="E19" s="1" t="s">
        <v>6</v>
      </c>
      <c r="F19" s="11">
        <v>24</v>
      </c>
    </row>
    <row r="20" spans="1:6" x14ac:dyDescent="0.35">
      <c r="A20" s="7" t="s">
        <v>124</v>
      </c>
      <c r="B20" s="11">
        <v>20008</v>
      </c>
      <c r="C20" s="1" t="s">
        <v>5</v>
      </c>
      <c r="D20" s="11">
        <v>0</v>
      </c>
      <c r="E20" s="1" t="s">
        <v>6</v>
      </c>
      <c r="F20" s="11">
        <v>24</v>
      </c>
    </row>
    <row r="21" spans="1:6" x14ac:dyDescent="0.35">
      <c r="A21" s="7" t="s">
        <v>125</v>
      </c>
      <c r="B21" s="11">
        <v>20010</v>
      </c>
      <c r="C21" s="1" t="s">
        <v>5</v>
      </c>
      <c r="D21" s="11">
        <v>0</v>
      </c>
      <c r="E21" s="1" t="s">
        <v>6</v>
      </c>
      <c r="F21" s="11">
        <v>24</v>
      </c>
    </row>
    <row r="22" spans="1:6" x14ac:dyDescent="0.35">
      <c r="A22" s="7" t="s">
        <v>126</v>
      </c>
      <c r="B22" s="11">
        <v>20012</v>
      </c>
      <c r="C22" s="1" t="s">
        <v>5</v>
      </c>
      <c r="D22" s="11">
        <v>0</v>
      </c>
      <c r="E22" s="1" t="s">
        <v>6</v>
      </c>
      <c r="F22" s="11">
        <v>24</v>
      </c>
    </row>
    <row r="23" spans="1:6" x14ac:dyDescent="0.35">
      <c r="A23" s="7" t="s">
        <v>127</v>
      </c>
      <c r="B23" s="11">
        <v>20014</v>
      </c>
      <c r="C23" s="1" t="s">
        <v>5</v>
      </c>
      <c r="D23" s="11">
        <v>0</v>
      </c>
      <c r="E23" s="1" t="s">
        <v>6</v>
      </c>
      <c r="F23" s="11">
        <v>24</v>
      </c>
    </row>
    <row r="24" spans="1:6" x14ac:dyDescent="0.35">
      <c r="A24" s="7" t="s">
        <v>128</v>
      </c>
      <c r="B24" s="11">
        <v>20016</v>
      </c>
      <c r="C24" s="1" t="s">
        <v>5</v>
      </c>
      <c r="D24" s="11">
        <v>0</v>
      </c>
      <c r="E24" s="1" t="s">
        <v>6</v>
      </c>
      <c r="F24" s="11">
        <v>24</v>
      </c>
    </row>
    <row r="25" spans="1:6" x14ac:dyDescent="0.35">
      <c r="A25" s="7" t="s">
        <v>129</v>
      </c>
      <c r="B25" s="11">
        <v>20018</v>
      </c>
      <c r="C25" s="1" t="s">
        <v>5</v>
      </c>
      <c r="D25" s="11">
        <v>0</v>
      </c>
      <c r="E25" s="1" t="s">
        <v>6</v>
      </c>
      <c r="F25" s="11">
        <v>24</v>
      </c>
    </row>
    <row r="26" spans="1:6" x14ac:dyDescent="0.35">
      <c r="A26" s="7" t="s">
        <v>130</v>
      </c>
      <c r="B26" s="11">
        <v>20020</v>
      </c>
      <c r="C26" s="1" t="s">
        <v>5</v>
      </c>
      <c r="D26" s="11">
        <v>0</v>
      </c>
      <c r="E26" s="1" t="s">
        <v>6</v>
      </c>
      <c r="F26" s="11">
        <v>24</v>
      </c>
    </row>
    <row r="27" spans="1:6" x14ac:dyDescent="0.35">
      <c r="A27" s="7" t="s">
        <v>131</v>
      </c>
      <c r="B27" s="11">
        <v>20022</v>
      </c>
      <c r="C27" s="1" t="s">
        <v>5</v>
      </c>
      <c r="D27" s="11">
        <v>0</v>
      </c>
      <c r="E27" s="1" t="s">
        <v>6</v>
      </c>
      <c r="F27" s="11">
        <v>24</v>
      </c>
    </row>
    <row r="28" spans="1:6" x14ac:dyDescent="0.35">
      <c r="A28" s="7" t="s">
        <v>132</v>
      </c>
      <c r="B28" s="11">
        <v>20024</v>
      </c>
      <c r="C28" s="1" t="s">
        <v>5</v>
      </c>
      <c r="D28" s="11">
        <v>0</v>
      </c>
      <c r="E28" s="1" t="s">
        <v>6</v>
      </c>
      <c r="F28" s="11">
        <v>24</v>
      </c>
    </row>
    <row r="29" spans="1:6" x14ac:dyDescent="0.35">
      <c r="A29" s="7" t="s">
        <v>133</v>
      </c>
      <c r="B29" s="11">
        <v>20026</v>
      </c>
      <c r="C29" s="1" t="s">
        <v>5</v>
      </c>
      <c r="D29" s="11">
        <v>0</v>
      </c>
      <c r="E29" s="1" t="s">
        <v>6</v>
      </c>
      <c r="F29" s="11">
        <v>24</v>
      </c>
    </row>
    <row r="30" spans="1:6" x14ac:dyDescent="0.35">
      <c r="A30" s="7" t="s">
        <v>134</v>
      </c>
      <c r="B30" s="11">
        <v>20028</v>
      </c>
      <c r="C30" s="1" t="s">
        <v>5</v>
      </c>
      <c r="D30" s="11">
        <v>0</v>
      </c>
      <c r="E30" s="1" t="s">
        <v>6</v>
      </c>
      <c r="F30" s="11">
        <v>24</v>
      </c>
    </row>
    <row r="31" spans="1:6" x14ac:dyDescent="0.35">
      <c r="A31" s="7" t="s">
        <v>135</v>
      </c>
      <c r="B31" s="11">
        <v>20030</v>
      </c>
      <c r="C31" s="1" t="s">
        <v>5</v>
      </c>
      <c r="D31" s="11">
        <v>0</v>
      </c>
      <c r="E31" s="1" t="s">
        <v>6</v>
      </c>
      <c r="F31" s="11">
        <v>24</v>
      </c>
    </row>
    <row r="32" spans="1:6" x14ac:dyDescent="0.35">
      <c r="A32" s="7" t="s">
        <v>136</v>
      </c>
      <c r="B32" s="11">
        <v>20032</v>
      </c>
      <c r="C32" s="1" t="s">
        <v>5</v>
      </c>
      <c r="D32" s="11">
        <v>0</v>
      </c>
      <c r="E32" s="1" t="s">
        <v>6</v>
      </c>
      <c r="F32" s="11">
        <v>24</v>
      </c>
    </row>
    <row r="33" spans="1:6" x14ac:dyDescent="0.35">
      <c r="A33" s="7" t="s">
        <v>137</v>
      </c>
      <c r="B33" s="11">
        <v>20034</v>
      </c>
      <c r="C33" s="1" t="s">
        <v>5</v>
      </c>
      <c r="D33" s="11">
        <v>0</v>
      </c>
      <c r="E33" s="1" t="s">
        <v>6</v>
      </c>
      <c r="F33" s="11">
        <v>24</v>
      </c>
    </row>
    <row r="34" spans="1:6" x14ac:dyDescent="0.35">
      <c r="A34" s="7" t="s">
        <v>138</v>
      </c>
      <c r="B34" s="11">
        <v>20036</v>
      </c>
      <c r="C34" s="1" t="s">
        <v>5</v>
      </c>
      <c r="D34" s="11">
        <v>0</v>
      </c>
      <c r="E34" s="1" t="s">
        <v>6</v>
      </c>
      <c r="F34" s="11">
        <v>24</v>
      </c>
    </row>
    <row r="35" spans="1:6" x14ac:dyDescent="0.35">
      <c r="A35" s="7" t="s">
        <v>139</v>
      </c>
      <c r="B35" s="11">
        <v>20038</v>
      </c>
      <c r="C35" s="1" t="s">
        <v>5</v>
      </c>
      <c r="D35" s="11">
        <v>0</v>
      </c>
      <c r="E35" s="1" t="s">
        <v>6</v>
      </c>
      <c r="F35" s="11">
        <v>24</v>
      </c>
    </row>
    <row r="36" spans="1:6" x14ac:dyDescent="0.35">
      <c r="A36" s="7" t="s">
        <v>140</v>
      </c>
      <c r="B36" s="11">
        <v>20040</v>
      </c>
      <c r="C36" s="1" t="s">
        <v>5</v>
      </c>
      <c r="D36" s="11">
        <v>0</v>
      </c>
      <c r="E36" s="1" t="s">
        <v>6</v>
      </c>
      <c r="F36" s="11">
        <v>24</v>
      </c>
    </row>
    <row r="37" spans="1:6" x14ac:dyDescent="0.35">
      <c r="A37" s="7" t="s">
        <v>141</v>
      </c>
      <c r="B37" s="11">
        <v>20042</v>
      </c>
      <c r="C37" s="1" t="s">
        <v>5</v>
      </c>
      <c r="D37" s="11">
        <v>0</v>
      </c>
      <c r="E37" s="1" t="s">
        <v>6</v>
      </c>
      <c r="F37" s="11">
        <v>24</v>
      </c>
    </row>
    <row r="38" spans="1:6" x14ac:dyDescent="0.35">
      <c r="A38" s="7" t="s">
        <v>142</v>
      </c>
      <c r="B38" s="11">
        <v>20044</v>
      </c>
      <c r="C38" s="1" t="s">
        <v>5</v>
      </c>
      <c r="D38" s="11">
        <v>0</v>
      </c>
      <c r="E38" s="1" t="s">
        <v>6</v>
      </c>
      <c r="F38" s="11">
        <v>24</v>
      </c>
    </row>
    <row r="39" spans="1:6" x14ac:dyDescent="0.35">
      <c r="A39" s="7" t="s">
        <v>143</v>
      </c>
      <c r="B39" s="11">
        <v>20046</v>
      </c>
      <c r="C39" s="1" t="s">
        <v>5</v>
      </c>
      <c r="D39" s="11">
        <v>0</v>
      </c>
      <c r="E39" s="1" t="s">
        <v>6</v>
      </c>
      <c r="F39" s="11">
        <v>24</v>
      </c>
    </row>
    <row r="40" spans="1:6" x14ac:dyDescent="0.35">
      <c r="A40" s="7" t="s">
        <v>144</v>
      </c>
      <c r="B40" s="11">
        <v>20048</v>
      </c>
      <c r="C40" s="1" t="s">
        <v>5</v>
      </c>
      <c r="D40" s="11">
        <v>0</v>
      </c>
      <c r="E40" s="1" t="s">
        <v>6</v>
      </c>
      <c r="F40" s="11">
        <v>24</v>
      </c>
    </row>
    <row r="41" spans="1:6" x14ac:dyDescent="0.35">
      <c r="A41" s="7" t="s">
        <v>145</v>
      </c>
      <c r="B41" s="11">
        <v>20050</v>
      </c>
      <c r="C41" s="1" t="s">
        <v>5</v>
      </c>
      <c r="D41" s="11">
        <v>0</v>
      </c>
      <c r="E41" s="1" t="s">
        <v>6</v>
      </c>
      <c r="F41" s="11">
        <v>24</v>
      </c>
    </row>
    <row r="42" spans="1:6" x14ac:dyDescent="0.35">
      <c r="A42" s="7" t="s">
        <v>146</v>
      </c>
      <c r="B42" s="11">
        <v>20052</v>
      </c>
      <c r="C42" s="1" t="s">
        <v>5</v>
      </c>
      <c r="D42" s="11">
        <v>0</v>
      </c>
      <c r="E42" s="1" t="s">
        <v>6</v>
      </c>
      <c r="F42" s="11">
        <v>24</v>
      </c>
    </row>
    <row r="43" spans="1:6" x14ac:dyDescent="0.35">
      <c r="A43" s="7" t="s">
        <v>147</v>
      </c>
      <c r="B43" s="11">
        <v>20054</v>
      </c>
      <c r="C43" s="1" t="s">
        <v>5</v>
      </c>
      <c r="D43" s="11">
        <v>0</v>
      </c>
      <c r="E43" s="1" t="s">
        <v>6</v>
      </c>
      <c r="F43" s="11">
        <v>24</v>
      </c>
    </row>
    <row r="44" spans="1:6" x14ac:dyDescent="0.35">
      <c r="A44" s="7" t="s">
        <v>148</v>
      </c>
      <c r="B44" s="11">
        <v>20058</v>
      </c>
      <c r="C44" s="1" t="s">
        <v>5</v>
      </c>
      <c r="D44" s="11">
        <v>0</v>
      </c>
      <c r="E44" s="1" t="s">
        <v>6</v>
      </c>
      <c r="F44" s="11">
        <v>24</v>
      </c>
    </row>
    <row r="45" spans="1:6" x14ac:dyDescent="0.35">
      <c r="A45" s="7" t="s">
        <v>149</v>
      </c>
      <c r="B45" s="11">
        <v>20060</v>
      </c>
      <c r="C45" s="1" t="s">
        <v>5</v>
      </c>
      <c r="D45" s="11">
        <v>0</v>
      </c>
      <c r="E45" s="1" t="s">
        <v>6</v>
      </c>
      <c r="F45" s="11">
        <v>24</v>
      </c>
    </row>
    <row r="46" spans="1:6" x14ac:dyDescent="0.35">
      <c r="A46" s="7" t="s">
        <v>111</v>
      </c>
      <c r="B46" s="11">
        <v>21000</v>
      </c>
      <c r="C46" s="1" t="s">
        <v>5</v>
      </c>
      <c r="D46" s="11">
        <v>0</v>
      </c>
      <c r="E46" s="1" t="s">
        <v>6</v>
      </c>
      <c r="F46" s="11">
        <v>24</v>
      </c>
    </row>
    <row r="47" spans="1:6" x14ac:dyDescent="0.35">
      <c r="A47" s="7" t="s">
        <v>112</v>
      </c>
      <c r="B47" s="11">
        <v>21002</v>
      </c>
      <c r="C47" s="1" t="s">
        <v>5</v>
      </c>
      <c r="D47" s="11">
        <v>0</v>
      </c>
      <c r="E47" s="1" t="s">
        <v>6</v>
      </c>
      <c r="F47" s="11">
        <v>24</v>
      </c>
    </row>
    <row r="48" spans="1:6" x14ac:dyDescent="0.35">
      <c r="A48" s="7" t="s">
        <v>113</v>
      </c>
      <c r="B48" s="11">
        <v>21004</v>
      </c>
      <c r="C48" s="1" t="s">
        <v>5</v>
      </c>
      <c r="D48" s="11">
        <v>0</v>
      </c>
      <c r="E48" s="1" t="s">
        <v>6</v>
      </c>
      <c r="F48" s="11">
        <v>24</v>
      </c>
    </row>
    <row r="49" spans="1:6" x14ac:dyDescent="0.35">
      <c r="A49" s="7" t="s">
        <v>114</v>
      </c>
      <c r="B49" s="11">
        <v>21006</v>
      </c>
      <c r="C49" s="1" t="s">
        <v>5</v>
      </c>
      <c r="D49" s="11">
        <v>0</v>
      </c>
      <c r="E49" s="1" t="s">
        <v>6</v>
      </c>
      <c r="F49" s="11">
        <v>24</v>
      </c>
    </row>
    <row r="50" spans="1:6" x14ac:dyDescent="0.35">
      <c r="A50" s="7" t="s">
        <v>115</v>
      </c>
      <c r="B50" s="11">
        <v>21008</v>
      </c>
      <c r="C50" s="1" t="s">
        <v>5</v>
      </c>
      <c r="D50" s="11">
        <v>0</v>
      </c>
      <c r="E50" s="1" t="s">
        <v>6</v>
      </c>
      <c r="F50" s="11">
        <v>24</v>
      </c>
    </row>
    <row r="51" spans="1:6" x14ac:dyDescent="0.35">
      <c r="A51" s="7" t="s">
        <v>116</v>
      </c>
      <c r="B51" s="11">
        <v>21010</v>
      </c>
      <c r="C51" s="1" t="s">
        <v>5</v>
      </c>
      <c r="D51" s="11">
        <v>0</v>
      </c>
      <c r="E51" s="1" t="s">
        <v>6</v>
      </c>
      <c r="F51" s="11">
        <v>24</v>
      </c>
    </row>
    <row r="52" spans="1:6" x14ac:dyDescent="0.35">
      <c r="A52" s="7" t="s">
        <v>117</v>
      </c>
      <c r="B52" s="11">
        <v>21012</v>
      </c>
      <c r="C52" s="1" t="s">
        <v>5</v>
      </c>
      <c r="D52" s="11">
        <v>0</v>
      </c>
      <c r="E52" s="1" t="s">
        <v>6</v>
      </c>
      <c r="F52" s="11">
        <v>24</v>
      </c>
    </row>
    <row r="53" spans="1:6" x14ac:dyDescent="0.35">
      <c r="A53" s="7" t="s">
        <v>118</v>
      </c>
      <c r="B53" s="11">
        <v>21014</v>
      </c>
      <c r="C53" s="1" t="s">
        <v>5</v>
      </c>
      <c r="D53" s="11">
        <v>0</v>
      </c>
      <c r="E53" s="1" t="s">
        <v>6</v>
      </c>
      <c r="F53" s="11">
        <v>24</v>
      </c>
    </row>
    <row r="54" spans="1:6" x14ac:dyDescent="0.35">
      <c r="A54" s="8" t="s">
        <v>119</v>
      </c>
      <c r="B54" s="12">
        <v>21016</v>
      </c>
      <c r="C54" s="9" t="s">
        <v>5</v>
      </c>
      <c r="D54" s="12">
        <v>0</v>
      </c>
      <c r="E54" s="9" t="s">
        <v>6</v>
      </c>
      <c r="F54" s="12">
        <v>24</v>
      </c>
    </row>
    <row r="58" spans="1:6" x14ac:dyDescent="0.35">
      <c r="A58" s="1" t="s">
        <v>177</v>
      </c>
    </row>
    <row r="59" spans="1:6" x14ac:dyDescent="0.35">
      <c r="A59" s="1" t="s">
        <v>178</v>
      </c>
    </row>
    <row r="60" spans="1:6" x14ac:dyDescent="0.35">
      <c r="A60" s="1" t="s">
        <v>179</v>
      </c>
    </row>
    <row r="61" spans="1:6" x14ac:dyDescent="0.35">
      <c r="A61" s="1" t="s">
        <v>180</v>
      </c>
    </row>
    <row r="62" spans="1:6" x14ac:dyDescent="0.35">
      <c r="A62" s="1" t="s">
        <v>181</v>
      </c>
    </row>
    <row r="63" spans="1:6" x14ac:dyDescent="0.35">
      <c r="A63" s="1" t="s">
        <v>182</v>
      </c>
    </row>
    <row r="64" spans="1:6" x14ac:dyDescent="0.35">
      <c r="A64" s="1" t="s">
        <v>183</v>
      </c>
    </row>
    <row r="65" spans="1:1" x14ac:dyDescent="0.35">
      <c r="A65" s="1" t="s">
        <v>184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4"/>
  <sheetViews>
    <sheetView topLeftCell="A16" zoomScaleNormal="100" workbookViewId="0">
      <selection activeCell="A24" sqref="A24"/>
    </sheetView>
  </sheetViews>
  <sheetFormatPr defaultColWidth="11" defaultRowHeight="13" x14ac:dyDescent="0.3"/>
  <cols>
    <col min="1" max="1" width="28.19921875" style="2" bestFit="1" customWidth="1"/>
    <col min="2" max="2" width="17.796875" style="2" bestFit="1" customWidth="1"/>
    <col min="3" max="3" width="11" style="2" bestFit="1" customWidth="1"/>
    <col min="4" max="4" width="13.19921875" style="2" bestFit="1" customWidth="1"/>
    <col min="5" max="5" width="10.796875" style="2" bestFit="1" customWidth="1"/>
    <col min="6" max="6" width="13.3984375" style="2" bestFit="1" customWidth="1"/>
    <col min="7" max="8" width="14.59765625" style="2" bestFit="1" customWidth="1"/>
    <col min="9" max="9" width="17.796875" style="2" bestFit="1" customWidth="1"/>
    <col min="10" max="10" width="11" style="2" bestFit="1" customWidth="1"/>
    <col min="11" max="11" width="9" style="2" bestFit="1" customWidth="1"/>
    <col min="12" max="12" width="10.796875" style="2" bestFit="1" customWidth="1"/>
    <col min="13" max="13" width="12.3984375" style="2" bestFit="1" customWidth="1"/>
    <col min="14" max="14" width="11" style="2" bestFit="1" customWidth="1"/>
    <col min="15" max="15" width="8" style="2" bestFit="1" customWidth="1"/>
    <col min="16" max="16" width="12.3984375" style="2" bestFit="1" customWidth="1"/>
    <col min="17" max="17" width="12.59765625" style="2" bestFit="1" customWidth="1"/>
    <col min="18" max="18" width="24.19921875" style="2" bestFit="1" customWidth="1"/>
    <col min="19" max="19" width="12.59765625" style="2" bestFit="1" customWidth="1"/>
    <col min="20" max="20" width="16" style="2" bestFit="1" customWidth="1"/>
    <col min="21" max="21" width="9" style="2" bestFit="1" customWidth="1"/>
    <col min="22" max="22" width="10.796875" style="2" bestFit="1" customWidth="1"/>
    <col min="23" max="24" width="13.3984375" style="2" bestFit="1" customWidth="1"/>
    <col min="25" max="25" width="15" style="2" bestFit="1" customWidth="1"/>
    <col min="26" max="16384" width="11" style="2"/>
  </cols>
  <sheetData>
    <row r="1" spans="1:3" ht="21" x14ac:dyDescent="0.5">
      <c r="A1" s="40" t="s">
        <v>84</v>
      </c>
      <c r="B1" s="39" t="s">
        <v>166</v>
      </c>
    </row>
    <row r="2" spans="1:3" ht="18.5" x14ac:dyDescent="0.45">
      <c r="B2" s="38" t="s">
        <v>165</v>
      </c>
    </row>
    <row r="5" spans="1:3" ht="14.5" x14ac:dyDescent="0.35">
      <c r="B5" s="1" t="s">
        <v>150</v>
      </c>
    </row>
    <row r="6" spans="1:3" ht="14.5" x14ac:dyDescent="0.35">
      <c r="A6" s="3" t="s">
        <v>52</v>
      </c>
      <c r="B6" s="1"/>
    </row>
    <row r="7" spans="1:3" ht="14.5" x14ac:dyDescent="0.35">
      <c r="A7" s="3" t="s">
        <v>152</v>
      </c>
      <c r="B7" s="1"/>
    </row>
    <row r="10" spans="1:3" ht="23.5" x14ac:dyDescent="0.55000000000000004">
      <c r="A10" s="16" t="s">
        <v>161</v>
      </c>
    </row>
    <row r="11" spans="1:3" ht="14.5" x14ac:dyDescent="0.35">
      <c r="A11" s="30" t="s">
        <v>85</v>
      </c>
      <c r="B11" s="15" t="s">
        <v>86</v>
      </c>
      <c r="C11" s="15" t="s">
        <v>87</v>
      </c>
    </row>
    <row r="12" spans="1:3" ht="14.5" x14ac:dyDescent="0.35">
      <c r="A12" s="30">
        <v>44927</v>
      </c>
      <c r="B12" s="15" t="s">
        <v>58</v>
      </c>
      <c r="C12" s="15">
        <v>200</v>
      </c>
    </row>
    <row r="13" spans="1:3" ht="14.5" x14ac:dyDescent="0.35">
      <c r="A13" s="30">
        <v>44928</v>
      </c>
      <c r="B13" s="15" t="s">
        <v>59</v>
      </c>
      <c r="C13" s="15" t="e">
        <v>#N/A</v>
      </c>
    </row>
    <row r="14" spans="1:3" ht="14.5" x14ac:dyDescent="0.35">
      <c r="A14" s="30">
        <v>44929</v>
      </c>
      <c r="B14" s="15" t="s">
        <v>60</v>
      </c>
      <c r="C14" s="15">
        <v>50</v>
      </c>
    </row>
    <row r="15" spans="1:3" ht="14.5" x14ac:dyDescent="0.35">
      <c r="A15" s="30">
        <v>44930</v>
      </c>
      <c r="B15" s="15" t="s">
        <v>61</v>
      </c>
      <c r="C15" s="15" t="e">
        <v>#N/A</v>
      </c>
    </row>
    <row r="16" spans="1:3" ht="14.5" x14ac:dyDescent="0.35">
      <c r="A16" s="30">
        <v>44931</v>
      </c>
      <c r="B16" s="15" t="s">
        <v>62</v>
      </c>
      <c r="C16" s="15">
        <v>10</v>
      </c>
    </row>
    <row r="17" spans="1:3" ht="14.5" x14ac:dyDescent="0.35">
      <c r="A17" s="30">
        <v>44932</v>
      </c>
      <c r="B17" s="15" t="s">
        <v>153</v>
      </c>
      <c r="C17" s="15">
        <v>150</v>
      </c>
    </row>
    <row r="18" spans="1:3" ht="14.5" x14ac:dyDescent="0.35">
      <c r="A18" s="30">
        <v>44933</v>
      </c>
      <c r="B18" s="15" t="s">
        <v>154</v>
      </c>
      <c r="C18" s="15">
        <v>80</v>
      </c>
    </row>
    <row r="19" spans="1:3" ht="14.5" x14ac:dyDescent="0.35">
      <c r="A19" s="30">
        <v>44934</v>
      </c>
      <c r="B19" s="15" t="s">
        <v>155</v>
      </c>
      <c r="C19" s="15" t="e">
        <v>#N/A</v>
      </c>
    </row>
    <row r="20" spans="1:3" ht="14.5" x14ac:dyDescent="0.35">
      <c r="A20" s="30">
        <v>44935</v>
      </c>
      <c r="B20" s="15" t="s">
        <v>156</v>
      </c>
      <c r="C20" s="15">
        <v>30</v>
      </c>
    </row>
    <row r="21" spans="1:3" ht="14.5" x14ac:dyDescent="0.35">
      <c r="A21" s="30">
        <v>44936</v>
      </c>
      <c r="B21" s="15" t="s">
        <v>157</v>
      </c>
      <c r="C21" s="15" t="e">
        <v>#N/A</v>
      </c>
    </row>
    <row r="22" spans="1:3" ht="14.5" x14ac:dyDescent="0.35">
      <c r="B22" s="15" t="s">
        <v>158</v>
      </c>
      <c r="C22" s="23" cm="1">
        <f t="array" ref="C22">SUM(IF(ISNA(C12:C21), 20, C12:C21))</f>
        <v>600</v>
      </c>
    </row>
    <row r="24" spans="1:3" ht="169" x14ac:dyDescent="0.3">
      <c r="A24" s="48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38"/>
  <sheetViews>
    <sheetView topLeftCell="A6" zoomScaleNormal="100" workbookViewId="0">
      <selection activeCell="F27" sqref="F27"/>
    </sheetView>
  </sheetViews>
  <sheetFormatPr defaultColWidth="11" defaultRowHeight="13" x14ac:dyDescent="0.3"/>
  <cols>
    <col min="1" max="1" width="28.19921875" style="2" bestFit="1" customWidth="1"/>
    <col min="2" max="16384" width="11" style="2"/>
  </cols>
  <sheetData>
    <row r="1" spans="1:14" ht="21" x14ac:dyDescent="0.5">
      <c r="A1" s="40" t="s">
        <v>97</v>
      </c>
      <c r="B1" s="39" t="s">
        <v>174</v>
      </c>
    </row>
    <row r="3" spans="1:14" ht="14.5" x14ac:dyDescent="0.35">
      <c r="B3" s="1" t="s">
        <v>150</v>
      </c>
    </row>
    <row r="4" spans="1:14" ht="18.5" x14ac:dyDescent="0.45">
      <c r="A4" s="41" t="s">
        <v>52</v>
      </c>
      <c r="B4" s="1"/>
    </row>
    <row r="5" spans="1:14" ht="18.5" x14ac:dyDescent="0.45">
      <c r="A5" s="41" t="s">
        <v>152</v>
      </c>
      <c r="B5" s="1"/>
    </row>
    <row r="6" spans="1:14" ht="14.5" x14ac:dyDescent="0.35">
      <c r="A6" s="3"/>
      <c r="B6" s="1"/>
    </row>
    <row r="8" spans="1:14" ht="23.5" x14ac:dyDescent="0.55000000000000004">
      <c r="A8" s="16" t="s">
        <v>161</v>
      </c>
      <c r="M8" s="16" t="s">
        <v>162</v>
      </c>
    </row>
    <row r="9" spans="1:14" ht="14.5" x14ac:dyDescent="0.35">
      <c r="A9" s="24"/>
      <c r="B9" s="24" t="s">
        <v>88</v>
      </c>
      <c r="C9" s="24" t="s">
        <v>89</v>
      </c>
      <c r="D9" s="24" t="s">
        <v>90</v>
      </c>
      <c r="E9" s="24" t="s">
        <v>91</v>
      </c>
      <c r="F9" s="24" t="s">
        <v>92</v>
      </c>
      <c r="G9" s="24" t="s">
        <v>93</v>
      </c>
      <c r="H9" s="24" t="s">
        <v>94</v>
      </c>
      <c r="I9" s="24" t="s">
        <v>95</v>
      </c>
      <c r="J9" s="24" t="s">
        <v>96</v>
      </c>
      <c r="M9" s="17" t="s">
        <v>43</v>
      </c>
      <c r="N9" s="17" t="s">
        <v>98</v>
      </c>
    </row>
    <row r="10" spans="1:14" ht="14.5" x14ac:dyDescent="0.35">
      <c r="A10" s="24" t="s">
        <v>88</v>
      </c>
      <c r="B10" s="23">
        <v>-1</v>
      </c>
      <c r="C10" s="23">
        <v>95</v>
      </c>
      <c r="D10" s="23">
        <v>-1</v>
      </c>
      <c r="E10" s="23">
        <v>185</v>
      </c>
      <c r="F10" s="23">
        <v>255</v>
      </c>
      <c r="G10" s="23">
        <v>305</v>
      </c>
      <c r="H10" s="23">
        <v>415</v>
      </c>
      <c r="I10" s="23">
        <v>480</v>
      </c>
      <c r="J10" s="23">
        <v>525</v>
      </c>
      <c r="M10" s="11">
        <v>10100</v>
      </c>
      <c r="N10" s="11" t="s">
        <v>88</v>
      </c>
    </row>
    <row r="11" spans="1:14" ht="14.5" x14ac:dyDescent="0.35">
      <c r="A11" s="24" t="s">
        <v>89</v>
      </c>
      <c r="B11" s="23">
        <v>95</v>
      </c>
      <c r="C11" s="23">
        <v>-1</v>
      </c>
      <c r="D11" s="23">
        <v>-1</v>
      </c>
      <c r="E11" s="23">
        <v>90</v>
      </c>
      <c r="F11" s="23">
        <v>160</v>
      </c>
      <c r="G11" s="23">
        <v>210</v>
      </c>
      <c r="H11" s="23">
        <v>325</v>
      </c>
      <c r="I11" s="23">
        <v>390</v>
      </c>
      <c r="J11" s="23">
        <v>430</v>
      </c>
      <c r="M11" s="11">
        <v>10102</v>
      </c>
      <c r="N11" s="11" t="s">
        <v>89</v>
      </c>
    </row>
    <row r="12" spans="1:14" ht="14.5" x14ac:dyDescent="0.35">
      <c r="A12" s="24" t="s">
        <v>90</v>
      </c>
      <c r="B12" s="23">
        <v>-1</v>
      </c>
      <c r="C12" s="23">
        <v>-1</v>
      </c>
      <c r="D12" s="23">
        <v>-1</v>
      </c>
      <c r="E12" s="23">
        <v>60</v>
      </c>
      <c r="F12" s="23">
        <v>130</v>
      </c>
      <c r="G12" s="23">
        <v>180</v>
      </c>
      <c r="H12" s="23">
        <v>295</v>
      </c>
      <c r="I12" s="23">
        <v>355</v>
      </c>
      <c r="J12" s="23">
        <v>400</v>
      </c>
      <c r="M12" s="11">
        <v>10104</v>
      </c>
      <c r="N12" s="11" t="s">
        <v>90</v>
      </c>
    </row>
    <row r="13" spans="1:14" ht="14.5" x14ac:dyDescent="0.35">
      <c r="A13" s="24" t="s">
        <v>91</v>
      </c>
      <c r="B13" s="23">
        <v>185</v>
      </c>
      <c r="C13" s="23">
        <v>90</v>
      </c>
      <c r="D13" s="23">
        <v>60</v>
      </c>
      <c r="E13" s="23">
        <v>-1</v>
      </c>
      <c r="F13" s="23">
        <v>70</v>
      </c>
      <c r="G13" s="23">
        <v>120</v>
      </c>
      <c r="H13" s="23">
        <v>235</v>
      </c>
      <c r="I13" s="23">
        <v>300</v>
      </c>
      <c r="J13" s="23">
        <v>340</v>
      </c>
      <c r="M13" s="11">
        <v>10106</v>
      </c>
      <c r="N13" s="11" t="s">
        <v>91</v>
      </c>
    </row>
    <row r="14" spans="1:14" ht="14.5" x14ac:dyDescent="0.35">
      <c r="A14" s="24" t="s">
        <v>92</v>
      </c>
      <c r="B14" s="23">
        <v>255</v>
      </c>
      <c r="C14" s="23">
        <v>160</v>
      </c>
      <c r="D14" s="23">
        <v>130</v>
      </c>
      <c r="E14" s="23">
        <v>70</v>
      </c>
      <c r="F14" s="23">
        <v>-1</v>
      </c>
      <c r="G14" s="23">
        <v>50</v>
      </c>
      <c r="H14" s="23">
        <v>165</v>
      </c>
      <c r="I14" s="23">
        <v>230</v>
      </c>
      <c r="J14" s="23">
        <v>270</v>
      </c>
      <c r="M14" s="11">
        <v>10108</v>
      </c>
      <c r="N14" s="11" t="s">
        <v>92</v>
      </c>
    </row>
    <row r="15" spans="1:14" ht="14.5" x14ac:dyDescent="0.35">
      <c r="A15" s="24" t="s">
        <v>93</v>
      </c>
      <c r="B15" s="23">
        <v>305</v>
      </c>
      <c r="C15" s="23">
        <v>210</v>
      </c>
      <c r="D15" s="23">
        <v>180</v>
      </c>
      <c r="E15" s="23">
        <v>120</v>
      </c>
      <c r="F15" s="23">
        <v>50</v>
      </c>
      <c r="G15" s="23">
        <v>-1</v>
      </c>
      <c r="H15" s="23">
        <v>115</v>
      </c>
      <c r="I15" s="23">
        <v>180</v>
      </c>
      <c r="J15" s="23">
        <v>220</v>
      </c>
      <c r="M15" s="11">
        <v>10110</v>
      </c>
      <c r="N15" s="11" t="s">
        <v>93</v>
      </c>
    </row>
    <row r="16" spans="1:14" ht="14.5" x14ac:dyDescent="0.35">
      <c r="A16" s="24" t="s">
        <v>94</v>
      </c>
      <c r="B16" s="23">
        <v>415</v>
      </c>
      <c r="C16" s="23">
        <v>325</v>
      </c>
      <c r="D16" s="23">
        <v>295</v>
      </c>
      <c r="E16" s="23">
        <v>235</v>
      </c>
      <c r="F16" s="23">
        <v>165</v>
      </c>
      <c r="G16" s="23">
        <v>115</v>
      </c>
      <c r="H16" s="23">
        <v>-1</v>
      </c>
      <c r="I16" s="23">
        <v>65</v>
      </c>
      <c r="J16" s="23">
        <v>105</v>
      </c>
      <c r="M16" s="11">
        <v>10112</v>
      </c>
      <c r="N16" s="11" t="s">
        <v>94</v>
      </c>
    </row>
    <row r="17" spans="1:14" ht="14.5" x14ac:dyDescent="0.35">
      <c r="A17" s="24" t="s">
        <v>95</v>
      </c>
      <c r="B17" s="23">
        <v>480</v>
      </c>
      <c r="C17" s="23">
        <v>390</v>
      </c>
      <c r="D17" s="23">
        <v>355</v>
      </c>
      <c r="E17" s="23">
        <v>300</v>
      </c>
      <c r="F17" s="23">
        <v>230</v>
      </c>
      <c r="G17" s="23">
        <v>180</v>
      </c>
      <c r="H17" s="23">
        <v>65</v>
      </c>
      <c r="I17" s="23">
        <v>-1</v>
      </c>
      <c r="J17" s="23">
        <v>40</v>
      </c>
      <c r="M17" s="11">
        <v>10114</v>
      </c>
      <c r="N17" s="11" t="s">
        <v>95</v>
      </c>
    </row>
    <row r="18" spans="1:14" ht="14.5" x14ac:dyDescent="0.35">
      <c r="A18" s="24" t="s">
        <v>96</v>
      </c>
      <c r="B18" s="23">
        <v>525</v>
      </c>
      <c r="C18" s="23">
        <v>430</v>
      </c>
      <c r="D18" s="23">
        <v>400</v>
      </c>
      <c r="E18" s="23">
        <v>340</v>
      </c>
      <c r="F18" s="23">
        <v>270</v>
      </c>
      <c r="G18" s="23">
        <v>220</v>
      </c>
      <c r="H18" s="23">
        <v>105</v>
      </c>
      <c r="I18" s="23">
        <v>40</v>
      </c>
      <c r="J18" s="23">
        <v>-1</v>
      </c>
      <c r="M18" s="12">
        <v>10116</v>
      </c>
      <c r="N18" s="12" t="s">
        <v>96</v>
      </c>
    </row>
    <row r="21" spans="1:14" ht="23.5" x14ac:dyDescent="0.55000000000000004">
      <c r="A21" s="16" t="s">
        <v>167</v>
      </c>
    </row>
    <row r="22" spans="1:14" ht="14.5" x14ac:dyDescent="0.35">
      <c r="A22" s="13" t="s">
        <v>99</v>
      </c>
      <c r="B22" s="15" t="s">
        <v>100</v>
      </c>
      <c r="C22" s="14" t="s">
        <v>101</v>
      </c>
    </row>
    <row r="23" spans="1:14" ht="14.5" x14ac:dyDescent="0.35">
      <c r="A23" s="7">
        <v>10100</v>
      </c>
      <c r="B23" s="11">
        <v>10102</v>
      </c>
      <c r="C23" s="42">
        <f>INDEX($B$10:$J$18,MATCH(VLOOKUP($B23,$M$10:$N$18,2,0),$A$10:$A$18,0),MATCH(VLOOKUP($A23,$M$10:$N$18,2,0),$B$9:$J$9,0))</f>
        <v>95</v>
      </c>
    </row>
    <row r="24" spans="1:14" ht="14.5" x14ac:dyDescent="0.35">
      <c r="A24" s="7">
        <v>10100</v>
      </c>
      <c r="B24" s="11">
        <v>10104</v>
      </c>
      <c r="C24" s="42">
        <f t="shared" ref="C24:C35" si="0">INDEX($B$10:$J$18,MATCH(VLOOKUP($B24,$M$10:$N$18,2,0),$A$10:$A$18,0),MATCH(VLOOKUP($A24,$M$10:$N$18,2,0),$B$9:$J$9,0))</f>
        <v>-1</v>
      </c>
    </row>
    <row r="25" spans="1:14" ht="14.5" x14ac:dyDescent="0.35">
      <c r="A25" s="7">
        <v>10108</v>
      </c>
      <c r="B25" s="11">
        <v>10102</v>
      </c>
      <c r="C25" s="42">
        <f t="shared" si="0"/>
        <v>160</v>
      </c>
    </row>
    <row r="26" spans="1:14" ht="14.5" x14ac:dyDescent="0.35">
      <c r="A26" s="7">
        <v>10100</v>
      </c>
      <c r="B26" s="11">
        <v>10106</v>
      </c>
      <c r="C26" s="42">
        <f t="shared" si="0"/>
        <v>185</v>
      </c>
    </row>
    <row r="27" spans="1:14" ht="14.5" x14ac:dyDescent="0.35">
      <c r="A27" s="7">
        <v>10108</v>
      </c>
      <c r="B27" s="11">
        <v>10110</v>
      </c>
      <c r="C27" s="42">
        <f t="shared" si="0"/>
        <v>50</v>
      </c>
    </row>
    <row r="28" spans="1:14" ht="14.5" x14ac:dyDescent="0.35">
      <c r="A28" s="7">
        <v>10102</v>
      </c>
      <c r="B28" s="11">
        <v>10104</v>
      </c>
      <c r="C28" s="42">
        <f t="shared" si="0"/>
        <v>-1</v>
      </c>
    </row>
    <row r="29" spans="1:14" ht="14.5" x14ac:dyDescent="0.35">
      <c r="A29" s="7">
        <v>10106</v>
      </c>
      <c r="B29" s="11">
        <v>10108</v>
      </c>
      <c r="C29" s="42">
        <f t="shared" si="0"/>
        <v>70</v>
      </c>
    </row>
    <row r="30" spans="1:14" ht="14.5" x14ac:dyDescent="0.35">
      <c r="A30" s="7">
        <v>10102</v>
      </c>
      <c r="B30" s="11">
        <v>10106</v>
      </c>
      <c r="C30" s="42">
        <f t="shared" si="0"/>
        <v>90</v>
      </c>
    </row>
    <row r="31" spans="1:14" ht="14.5" x14ac:dyDescent="0.35">
      <c r="A31" s="7">
        <v>10110</v>
      </c>
      <c r="B31" s="11">
        <v>10114</v>
      </c>
      <c r="C31" s="42">
        <f t="shared" si="0"/>
        <v>180</v>
      </c>
    </row>
    <row r="32" spans="1:14" ht="14.5" x14ac:dyDescent="0.35">
      <c r="A32" s="7">
        <v>10104</v>
      </c>
      <c r="B32" s="11">
        <v>10106</v>
      </c>
      <c r="C32" s="42">
        <f t="shared" si="0"/>
        <v>60</v>
      </c>
    </row>
    <row r="33" spans="1:3" ht="14.5" x14ac:dyDescent="0.35">
      <c r="A33" s="7">
        <v>10110</v>
      </c>
      <c r="B33" s="11">
        <v>10112</v>
      </c>
      <c r="C33" s="42">
        <f t="shared" si="0"/>
        <v>115</v>
      </c>
    </row>
    <row r="34" spans="1:3" ht="14.5" x14ac:dyDescent="0.35">
      <c r="A34" s="7">
        <v>10100</v>
      </c>
      <c r="B34" s="11">
        <v>10114</v>
      </c>
      <c r="C34" s="42">
        <f t="shared" si="0"/>
        <v>480</v>
      </c>
    </row>
    <row r="35" spans="1:3" ht="14.5" x14ac:dyDescent="0.35">
      <c r="A35" s="8">
        <v>10112</v>
      </c>
      <c r="B35" s="12">
        <v>10116</v>
      </c>
      <c r="C35" s="42">
        <f t="shared" si="0"/>
        <v>105</v>
      </c>
    </row>
    <row r="38" spans="1:3" x14ac:dyDescent="0.3">
      <c r="A38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Riya Talukder</cp:lastModifiedBy>
  <dcterms:created xsi:type="dcterms:W3CDTF">2015-02-10T17:33:11Z</dcterms:created>
  <dcterms:modified xsi:type="dcterms:W3CDTF">2023-12-11T17:19:27Z</dcterms:modified>
</cp:coreProperties>
</file>