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8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yaz\Downloads\"/>
    </mc:Choice>
  </mc:AlternateContent>
  <xr:revisionPtr revIDLastSave="0" documentId="13_ncr:1_{D225CB88-DEAE-48C1-B238-58AAF076F2E4}" xr6:coauthVersionLast="47" xr6:coauthVersionMax="47" xr10:uidLastSave="{00000000-0000-0000-0000-000000000000}"/>
  <bookViews>
    <workbookView xWindow="-96" yWindow="0" windowWidth="11712" windowHeight="12336" xr2:uid="{62A2EA52-D4CC-4C1B-BE7D-A0DEBA2EC0A5}"/>
  </bookViews>
  <sheets>
    <sheet name="Sheet1" sheetId="1" r:id="rId1"/>
  </sheets>
  <definedNames>
    <definedName name="_xlnm._FilterDatabase" localSheetId="0" hidden="1">Sheet1!$A$3:$X$3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C55" i="1" l="1"/>
  <c r="AC56" i="1"/>
  <c r="AC57" i="1"/>
  <c r="AC58" i="1"/>
  <c r="AC5" i="1"/>
  <c r="AC6" i="1"/>
  <c r="AC7" i="1"/>
  <c r="AC8" i="1"/>
  <c r="AC9" i="1"/>
  <c r="AC10" i="1"/>
  <c r="AC11" i="1"/>
  <c r="AC12" i="1"/>
  <c r="AC13" i="1"/>
  <c r="AC14" i="1"/>
  <c r="AC15" i="1"/>
  <c r="AC16" i="1"/>
  <c r="AC17" i="1"/>
  <c r="AC18" i="1"/>
  <c r="AC19" i="1"/>
  <c r="AC20" i="1"/>
  <c r="AC21" i="1"/>
  <c r="AC22" i="1"/>
  <c r="AC23" i="1"/>
  <c r="AC24" i="1"/>
  <c r="AC25" i="1"/>
  <c r="AC26" i="1"/>
  <c r="AC27" i="1"/>
  <c r="AC28" i="1"/>
  <c r="AC29" i="1"/>
  <c r="AC30" i="1"/>
  <c r="AC31" i="1"/>
  <c r="AC32" i="1"/>
  <c r="AC33" i="1"/>
  <c r="AC34" i="1"/>
  <c r="AC35" i="1"/>
  <c r="AC36" i="1"/>
  <c r="AC37" i="1"/>
  <c r="AC38" i="1"/>
  <c r="AC39" i="1"/>
  <c r="AC40" i="1"/>
  <c r="AC41" i="1"/>
  <c r="AC42" i="1"/>
  <c r="AC43" i="1"/>
  <c r="AC44" i="1"/>
  <c r="AC45" i="1"/>
  <c r="AC46" i="1"/>
  <c r="AC47" i="1"/>
  <c r="AC48" i="1"/>
  <c r="AC49" i="1"/>
  <c r="AC50" i="1"/>
  <c r="AC51" i="1"/>
  <c r="AC52" i="1"/>
  <c r="AC53" i="1"/>
  <c r="AC4" i="1"/>
  <c r="AA4" i="1"/>
  <c r="Z4" i="1"/>
  <c r="Y4" i="1"/>
  <c r="Y58" i="1"/>
  <c r="Y55" i="1"/>
  <c r="Z55" i="1"/>
  <c r="AA55" i="1"/>
  <c r="AB55" i="1"/>
  <c r="Y56" i="1"/>
  <c r="Z56" i="1"/>
  <c r="AA56" i="1"/>
  <c r="AB56" i="1"/>
  <c r="Y57" i="1"/>
  <c r="Z57" i="1"/>
  <c r="AA57" i="1"/>
  <c r="AB57" i="1"/>
  <c r="Z58" i="1"/>
  <c r="AA58" i="1"/>
  <c r="AB58" i="1"/>
  <c r="Y5" i="1"/>
  <c r="Z5" i="1"/>
  <c r="AA5" i="1"/>
  <c r="AB5" i="1"/>
  <c r="Y6" i="1"/>
  <c r="Z6" i="1"/>
  <c r="AA6" i="1"/>
  <c r="AB6" i="1"/>
  <c r="Y7" i="1"/>
  <c r="Z7" i="1"/>
  <c r="AA7" i="1"/>
  <c r="AB7" i="1"/>
  <c r="Y8" i="1"/>
  <c r="Z8" i="1"/>
  <c r="AA8" i="1"/>
  <c r="AB8" i="1"/>
  <c r="Y9" i="1"/>
  <c r="Z9" i="1"/>
  <c r="AA9" i="1"/>
  <c r="AB9" i="1"/>
  <c r="Y10" i="1"/>
  <c r="Z10" i="1"/>
  <c r="AA10" i="1"/>
  <c r="AB10" i="1"/>
  <c r="Y11" i="1"/>
  <c r="Z11" i="1"/>
  <c r="AA11" i="1"/>
  <c r="AB11" i="1"/>
  <c r="Y12" i="1"/>
  <c r="Z12" i="1"/>
  <c r="AA12" i="1"/>
  <c r="AB12" i="1"/>
  <c r="Y13" i="1"/>
  <c r="Z13" i="1"/>
  <c r="AA13" i="1"/>
  <c r="AB13" i="1"/>
  <c r="Y14" i="1"/>
  <c r="Z14" i="1"/>
  <c r="AA14" i="1"/>
  <c r="AB14" i="1"/>
  <c r="Y15" i="1"/>
  <c r="Z15" i="1"/>
  <c r="AA15" i="1"/>
  <c r="AB15" i="1"/>
  <c r="Y16" i="1"/>
  <c r="Z16" i="1"/>
  <c r="AA16" i="1"/>
  <c r="AB16" i="1"/>
  <c r="Y17" i="1"/>
  <c r="Z17" i="1"/>
  <c r="AA17" i="1"/>
  <c r="AB17" i="1"/>
  <c r="Y18" i="1"/>
  <c r="Z18" i="1"/>
  <c r="AA18" i="1"/>
  <c r="AB18" i="1"/>
  <c r="Y19" i="1"/>
  <c r="Z19" i="1"/>
  <c r="AA19" i="1"/>
  <c r="AB19" i="1"/>
  <c r="Y20" i="1"/>
  <c r="Z20" i="1"/>
  <c r="AA20" i="1"/>
  <c r="AB20" i="1"/>
  <c r="Y21" i="1"/>
  <c r="Z21" i="1"/>
  <c r="AA21" i="1"/>
  <c r="AB21" i="1"/>
  <c r="Y22" i="1"/>
  <c r="Z22" i="1"/>
  <c r="AA22" i="1"/>
  <c r="AB22" i="1"/>
  <c r="Y23" i="1"/>
  <c r="Z23" i="1"/>
  <c r="AA23" i="1"/>
  <c r="AB23" i="1"/>
  <c r="Y24" i="1"/>
  <c r="Z24" i="1"/>
  <c r="AA24" i="1"/>
  <c r="AB24" i="1"/>
  <c r="Y25" i="1"/>
  <c r="Z25" i="1"/>
  <c r="AA25" i="1"/>
  <c r="AB25" i="1"/>
  <c r="Y26" i="1"/>
  <c r="Z26" i="1"/>
  <c r="AA26" i="1"/>
  <c r="AB26" i="1"/>
  <c r="Y27" i="1"/>
  <c r="Z27" i="1"/>
  <c r="AA27" i="1"/>
  <c r="AB27" i="1"/>
  <c r="Y28" i="1"/>
  <c r="Z28" i="1"/>
  <c r="AA28" i="1"/>
  <c r="AB28" i="1"/>
  <c r="Y29" i="1"/>
  <c r="Z29" i="1"/>
  <c r="AA29" i="1"/>
  <c r="AB29" i="1"/>
  <c r="Y30" i="1"/>
  <c r="Z30" i="1"/>
  <c r="AA30" i="1"/>
  <c r="AB30" i="1"/>
  <c r="Y31" i="1"/>
  <c r="Z31" i="1"/>
  <c r="AA31" i="1"/>
  <c r="AB31" i="1"/>
  <c r="Y32" i="1"/>
  <c r="Z32" i="1"/>
  <c r="AA32" i="1"/>
  <c r="AB32" i="1"/>
  <c r="Y33" i="1"/>
  <c r="Z33" i="1"/>
  <c r="AA33" i="1"/>
  <c r="AB33" i="1"/>
  <c r="Y34" i="1"/>
  <c r="Z34" i="1"/>
  <c r="AA34" i="1"/>
  <c r="AB34" i="1"/>
  <c r="Y35" i="1"/>
  <c r="Z35" i="1"/>
  <c r="AA35" i="1"/>
  <c r="AB35" i="1"/>
  <c r="Y36" i="1"/>
  <c r="Z36" i="1"/>
  <c r="AA36" i="1"/>
  <c r="AB36" i="1"/>
  <c r="Y37" i="1"/>
  <c r="Z37" i="1"/>
  <c r="AA37" i="1"/>
  <c r="AB37" i="1"/>
  <c r="Y38" i="1"/>
  <c r="Z38" i="1"/>
  <c r="AA38" i="1"/>
  <c r="AB38" i="1"/>
  <c r="Y39" i="1"/>
  <c r="Z39" i="1"/>
  <c r="AA39" i="1"/>
  <c r="AB39" i="1"/>
  <c r="Y40" i="1"/>
  <c r="Z40" i="1"/>
  <c r="AA40" i="1"/>
  <c r="AB40" i="1"/>
  <c r="Y41" i="1"/>
  <c r="Z41" i="1"/>
  <c r="AA41" i="1"/>
  <c r="AB41" i="1"/>
  <c r="Y42" i="1"/>
  <c r="Z42" i="1"/>
  <c r="AA42" i="1"/>
  <c r="AB42" i="1"/>
  <c r="Y43" i="1"/>
  <c r="Z43" i="1"/>
  <c r="AA43" i="1"/>
  <c r="AB43" i="1"/>
  <c r="Y44" i="1"/>
  <c r="Z44" i="1"/>
  <c r="AA44" i="1"/>
  <c r="AB44" i="1"/>
  <c r="Y45" i="1"/>
  <c r="Z45" i="1"/>
  <c r="AA45" i="1"/>
  <c r="AB45" i="1"/>
  <c r="Y46" i="1"/>
  <c r="Z46" i="1"/>
  <c r="AA46" i="1"/>
  <c r="AB46" i="1"/>
  <c r="Y47" i="1"/>
  <c r="Z47" i="1"/>
  <c r="AA47" i="1"/>
  <c r="AB47" i="1"/>
  <c r="Y48" i="1"/>
  <c r="Z48" i="1"/>
  <c r="AA48" i="1"/>
  <c r="AB48" i="1"/>
  <c r="Y49" i="1"/>
  <c r="Z49" i="1"/>
  <c r="AA49" i="1"/>
  <c r="AB49" i="1"/>
  <c r="Y50" i="1"/>
  <c r="Z50" i="1"/>
  <c r="AA50" i="1"/>
  <c r="AB50" i="1"/>
  <c r="Y51" i="1"/>
  <c r="Z51" i="1"/>
  <c r="AA51" i="1"/>
  <c r="AB51" i="1"/>
  <c r="Y52" i="1"/>
  <c r="Z52" i="1"/>
  <c r="AA52" i="1"/>
  <c r="AB52" i="1"/>
  <c r="Y53" i="1"/>
  <c r="Z53" i="1"/>
  <c r="AA53" i="1"/>
  <c r="AB53" i="1"/>
  <c r="AB4" i="1"/>
  <c r="X55" i="1"/>
  <c r="X56" i="1"/>
  <c r="X57" i="1"/>
  <c r="X58" i="1"/>
  <c r="X5" i="1"/>
  <c r="X6" i="1"/>
  <c r="X7" i="1"/>
  <c r="X8" i="1"/>
  <c r="X9" i="1"/>
  <c r="X10" i="1"/>
  <c r="X11" i="1"/>
  <c r="X12" i="1"/>
  <c r="X13" i="1"/>
  <c r="X14" i="1"/>
  <c r="X15" i="1"/>
  <c r="X16" i="1"/>
  <c r="X17" i="1"/>
  <c r="X18" i="1"/>
  <c r="X19" i="1"/>
  <c r="X20" i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3" i="1"/>
  <c r="X4" i="1"/>
  <c r="Z3" i="1"/>
  <c r="AA3" i="1" s="1"/>
  <c r="AB3" i="1" s="1"/>
  <c r="Y3" i="1"/>
  <c r="T55" i="1"/>
  <c r="U55" i="1"/>
  <c r="V55" i="1"/>
  <c r="W55" i="1"/>
  <c r="T56" i="1"/>
  <c r="U56" i="1"/>
  <c r="V56" i="1"/>
  <c r="W56" i="1"/>
  <c r="T57" i="1"/>
  <c r="U57" i="1"/>
  <c r="V57" i="1"/>
  <c r="W57" i="1"/>
  <c r="T58" i="1"/>
  <c r="U58" i="1"/>
  <c r="V58" i="1"/>
  <c r="W58" i="1"/>
  <c r="O55" i="1"/>
  <c r="P55" i="1"/>
  <c r="Q55" i="1"/>
  <c r="R55" i="1"/>
  <c r="O56" i="1"/>
  <c r="P56" i="1"/>
  <c r="Q56" i="1"/>
  <c r="R56" i="1"/>
  <c r="O57" i="1"/>
  <c r="P57" i="1"/>
  <c r="Q57" i="1"/>
  <c r="R57" i="1"/>
  <c r="O58" i="1"/>
  <c r="P58" i="1"/>
  <c r="Q58" i="1"/>
  <c r="R58" i="1"/>
  <c r="T5" i="1"/>
  <c r="U5" i="1"/>
  <c r="V5" i="1"/>
  <c r="W5" i="1"/>
  <c r="T6" i="1"/>
  <c r="U6" i="1"/>
  <c r="V6" i="1"/>
  <c r="W6" i="1"/>
  <c r="T7" i="1"/>
  <c r="U7" i="1"/>
  <c r="V7" i="1"/>
  <c r="W7" i="1"/>
  <c r="T8" i="1"/>
  <c r="U8" i="1"/>
  <c r="V8" i="1"/>
  <c r="W8" i="1"/>
  <c r="T9" i="1"/>
  <c r="U9" i="1"/>
  <c r="V9" i="1"/>
  <c r="W9" i="1"/>
  <c r="T10" i="1"/>
  <c r="U10" i="1"/>
  <c r="V10" i="1"/>
  <c r="W10" i="1"/>
  <c r="T11" i="1"/>
  <c r="U11" i="1"/>
  <c r="V11" i="1"/>
  <c r="W11" i="1"/>
  <c r="T12" i="1"/>
  <c r="U12" i="1"/>
  <c r="V12" i="1"/>
  <c r="W12" i="1"/>
  <c r="T13" i="1"/>
  <c r="U13" i="1"/>
  <c r="V13" i="1"/>
  <c r="W13" i="1"/>
  <c r="T14" i="1"/>
  <c r="U14" i="1"/>
  <c r="V14" i="1"/>
  <c r="W14" i="1"/>
  <c r="T15" i="1"/>
  <c r="U15" i="1"/>
  <c r="V15" i="1"/>
  <c r="W15" i="1"/>
  <c r="T16" i="1"/>
  <c r="U16" i="1"/>
  <c r="V16" i="1"/>
  <c r="W16" i="1"/>
  <c r="T17" i="1"/>
  <c r="U17" i="1"/>
  <c r="V17" i="1"/>
  <c r="W17" i="1"/>
  <c r="T18" i="1"/>
  <c r="U18" i="1"/>
  <c r="V18" i="1"/>
  <c r="W18" i="1"/>
  <c r="T19" i="1"/>
  <c r="U19" i="1"/>
  <c r="V19" i="1"/>
  <c r="W19" i="1"/>
  <c r="T20" i="1"/>
  <c r="U20" i="1"/>
  <c r="V20" i="1"/>
  <c r="W20" i="1"/>
  <c r="T21" i="1"/>
  <c r="U21" i="1"/>
  <c r="V21" i="1"/>
  <c r="W21" i="1"/>
  <c r="T22" i="1"/>
  <c r="U22" i="1"/>
  <c r="V22" i="1"/>
  <c r="W22" i="1"/>
  <c r="T23" i="1"/>
  <c r="U23" i="1"/>
  <c r="V23" i="1"/>
  <c r="W23" i="1"/>
  <c r="T24" i="1"/>
  <c r="U24" i="1"/>
  <c r="V24" i="1"/>
  <c r="W24" i="1"/>
  <c r="T25" i="1"/>
  <c r="U25" i="1"/>
  <c r="V25" i="1"/>
  <c r="W25" i="1"/>
  <c r="T26" i="1"/>
  <c r="U26" i="1"/>
  <c r="V26" i="1"/>
  <c r="W26" i="1"/>
  <c r="T27" i="1"/>
  <c r="U27" i="1"/>
  <c r="V27" i="1"/>
  <c r="W27" i="1"/>
  <c r="T28" i="1"/>
  <c r="U28" i="1"/>
  <c r="V28" i="1"/>
  <c r="W28" i="1"/>
  <c r="T29" i="1"/>
  <c r="U29" i="1"/>
  <c r="V29" i="1"/>
  <c r="W29" i="1"/>
  <c r="T30" i="1"/>
  <c r="U30" i="1"/>
  <c r="V30" i="1"/>
  <c r="W30" i="1"/>
  <c r="T31" i="1"/>
  <c r="U31" i="1"/>
  <c r="V31" i="1"/>
  <c r="W31" i="1"/>
  <c r="T32" i="1"/>
  <c r="U32" i="1"/>
  <c r="V32" i="1"/>
  <c r="W32" i="1"/>
  <c r="T33" i="1"/>
  <c r="U33" i="1"/>
  <c r="V33" i="1"/>
  <c r="W33" i="1"/>
  <c r="T34" i="1"/>
  <c r="U34" i="1"/>
  <c r="V34" i="1"/>
  <c r="W34" i="1"/>
  <c r="T35" i="1"/>
  <c r="U35" i="1"/>
  <c r="V35" i="1"/>
  <c r="W35" i="1"/>
  <c r="T36" i="1"/>
  <c r="U36" i="1"/>
  <c r="V36" i="1"/>
  <c r="W36" i="1"/>
  <c r="T37" i="1"/>
  <c r="U37" i="1"/>
  <c r="V37" i="1"/>
  <c r="W37" i="1"/>
  <c r="T38" i="1"/>
  <c r="U38" i="1"/>
  <c r="V38" i="1"/>
  <c r="W38" i="1"/>
  <c r="T39" i="1"/>
  <c r="U39" i="1"/>
  <c r="V39" i="1"/>
  <c r="W39" i="1"/>
  <c r="T40" i="1"/>
  <c r="U40" i="1"/>
  <c r="V40" i="1"/>
  <c r="W40" i="1"/>
  <c r="T41" i="1"/>
  <c r="U41" i="1"/>
  <c r="V41" i="1"/>
  <c r="W41" i="1"/>
  <c r="T42" i="1"/>
  <c r="U42" i="1"/>
  <c r="V42" i="1"/>
  <c r="W42" i="1"/>
  <c r="T43" i="1"/>
  <c r="U43" i="1"/>
  <c r="V43" i="1"/>
  <c r="W43" i="1"/>
  <c r="T44" i="1"/>
  <c r="U44" i="1"/>
  <c r="V44" i="1"/>
  <c r="W44" i="1"/>
  <c r="T45" i="1"/>
  <c r="U45" i="1"/>
  <c r="V45" i="1"/>
  <c r="W45" i="1"/>
  <c r="T46" i="1"/>
  <c r="U46" i="1"/>
  <c r="V46" i="1"/>
  <c r="W46" i="1"/>
  <c r="T47" i="1"/>
  <c r="U47" i="1"/>
  <c r="V47" i="1"/>
  <c r="W47" i="1"/>
  <c r="T48" i="1"/>
  <c r="U48" i="1"/>
  <c r="V48" i="1"/>
  <c r="W48" i="1"/>
  <c r="T49" i="1"/>
  <c r="U49" i="1"/>
  <c r="V49" i="1"/>
  <c r="W49" i="1"/>
  <c r="T50" i="1"/>
  <c r="U50" i="1"/>
  <c r="V50" i="1"/>
  <c r="W50" i="1"/>
  <c r="T51" i="1"/>
  <c r="U51" i="1"/>
  <c r="V51" i="1"/>
  <c r="W51" i="1"/>
  <c r="T52" i="1"/>
  <c r="U52" i="1"/>
  <c r="V52" i="1"/>
  <c r="W52" i="1"/>
  <c r="T53" i="1"/>
  <c r="U53" i="1"/>
  <c r="V53" i="1"/>
  <c r="W53" i="1"/>
  <c r="V4" i="1"/>
  <c r="W4" i="1"/>
  <c r="U4" i="1"/>
  <c r="T4" i="1"/>
  <c r="W3" i="1"/>
  <c r="U3" i="1"/>
  <c r="V3" i="1"/>
  <c r="T3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R35" i="1"/>
  <c r="R36" i="1"/>
  <c r="R37" i="1"/>
  <c r="R38" i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R4" i="1"/>
  <c r="P4" i="1"/>
  <c r="Q4" i="1"/>
  <c r="N4" i="1"/>
  <c r="I4" i="1"/>
  <c r="S4" i="1" s="1"/>
  <c r="L4" i="1"/>
  <c r="J4" i="1"/>
  <c r="K4" i="1"/>
  <c r="M4" i="1"/>
  <c r="M5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24" i="1"/>
  <c r="M25" i="1"/>
  <c r="M26" i="1"/>
  <c r="M27" i="1"/>
  <c r="M28" i="1"/>
  <c r="M29" i="1"/>
  <c r="M30" i="1"/>
  <c r="M31" i="1"/>
  <c r="M32" i="1"/>
  <c r="M33" i="1"/>
  <c r="M34" i="1"/>
  <c r="M35" i="1"/>
  <c r="M36" i="1"/>
  <c r="M37" i="1"/>
  <c r="M38" i="1"/>
  <c r="M39" i="1"/>
  <c r="M40" i="1"/>
  <c r="M41" i="1"/>
  <c r="M42" i="1"/>
  <c r="M43" i="1"/>
  <c r="M44" i="1"/>
  <c r="M45" i="1"/>
  <c r="M46" i="1"/>
  <c r="M47" i="1"/>
  <c r="M48" i="1"/>
  <c r="M49" i="1"/>
  <c r="M50" i="1"/>
  <c r="M51" i="1"/>
  <c r="M52" i="1"/>
  <c r="M53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I5" i="1"/>
  <c r="S5" i="1" s="1"/>
  <c r="I6" i="1"/>
  <c r="I7" i="1"/>
  <c r="S7" i="1" s="1"/>
  <c r="I8" i="1"/>
  <c r="S8" i="1" s="1"/>
  <c r="I9" i="1"/>
  <c r="S9" i="1" s="1"/>
  <c r="I10" i="1"/>
  <c r="S10" i="1" s="1"/>
  <c r="I11" i="1"/>
  <c r="S11" i="1" s="1"/>
  <c r="I12" i="1"/>
  <c r="S12" i="1" s="1"/>
  <c r="I13" i="1"/>
  <c r="S13" i="1" s="1"/>
  <c r="I14" i="1"/>
  <c r="S14" i="1" s="1"/>
  <c r="I15" i="1"/>
  <c r="S15" i="1" s="1"/>
  <c r="I16" i="1"/>
  <c r="S16" i="1" s="1"/>
  <c r="I17" i="1"/>
  <c r="S17" i="1" s="1"/>
  <c r="I18" i="1"/>
  <c r="S18" i="1" s="1"/>
  <c r="I19" i="1"/>
  <c r="S19" i="1" s="1"/>
  <c r="I20" i="1"/>
  <c r="S20" i="1" s="1"/>
  <c r="I21" i="1"/>
  <c r="S21" i="1" s="1"/>
  <c r="I22" i="1"/>
  <c r="S22" i="1" s="1"/>
  <c r="I23" i="1"/>
  <c r="S23" i="1" s="1"/>
  <c r="I24" i="1"/>
  <c r="S24" i="1" s="1"/>
  <c r="I25" i="1"/>
  <c r="S25" i="1" s="1"/>
  <c r="I26" i="1"/>
  <c r="S26" i="1" s="1"/>
  <c r="I27" i="1"/>
  <c r="S27" i="1" s="1"/>
  <c r="I28" i="1"/>
  <c r="S28" i="1" s="1"/>
  <c r="I29" i="1"/>
  <c r="S29" i="1" s="1"/>
  <c r="I30" i="1"/>
  <c r="S30" i="1" s="1"/>
  <c r="I31" i="1"/>
  <c r="S31" i="1" s="1"/>
  <c r="I32" i="1"/>
  <c r="S32" i="1" s="1"/>
  <c r="I33" i="1"/>
  <c r="S33" i="1" s="1"/>
  <c r="I34" i="1"/>
  <c r="S34" i="1" s="1"/>
  <c r="I35" i="1"/>
  <c r="S35" i="1" s="1"/>
  <c r="I36" i="1"/>
  <c r="S36" i="1" s="1"/>
  <c r="I37" i="1"/>
  <c r="S37" i="1" s="1"/>
  <c r="I38" i="1"/>
  <c r="S38" i="1" s="1"/>
  <c r="I39" i="1"/>
  <c r="S39" i="1" s="1"/>
  <c r="I40" i="1"/>
  <c r="S40" i="1" s="1"/>
  <c r="I41" i="1"/>
  <c r="S41" i="1" s="1"/>
  <c r="I42" i="1"/>
  <c r="S42" i="1" s="1"/>
  <c r="I43" i="1"/>
  <c r="S43" i="1" s="1"/>
  <c r="I44" i="1"/>
  <c r="S44" i="1" s="1"/>
  <c r="I45" i="1"/>
  <c r="S45" i="1" s="1"/>
  <c r="I46" i="1"/>
  <c r="S46" i="1" s="1"/>
  <c r="I47" i="1"/>
  <c r="S47" i="1" s="1"/>
  <c r="I48" i="1"/>
  <c r="S48" i="1" s="1"/>
  <c r="I49" i="1"/>
  <c r="S49" i="1" s="1"/>
  <c r="I50" i="1"/>
  <c r="S50" i="1" s="1"/>
  <c r="I51" i="1"/>
  <c r="S51" i="1" s="1"/>
  <c r="I52" i="1"/>
  <c r="S52" i="1" s="1"/>
  <c r="I53" i="1"/>
  <c r="S53" i="1" s="1"/>
  <c r="S6" i="1"/>
  <c r="C58" i="1"/>
  <c r="C56" i="1"/>
  <c r="C57" i="1"/>
  <c r="C5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11" i="1"/>
  <c r="N10" i="1"/>
  <c r="N9" i="1"/>
  <c r="N8" i="1"/>
  <c r="N7" i="1"/>
  <c r="N6" i="1"/>
  <c r="N5" i="1"/>
  <c r="S56" i="1" l="1"/>
  <c r="N55" i="1"/>
  <c r="S55" i="1"/>
  <c r="S58" i="1"/>
  <c r="N58" i="1"/>
  <c r="N56" i="1"/>
  <c r="S57" i="1"/>
  <c r="N57" i="1"/>
</calcChain>
</file>

<file path=xl/sharedStrings.xml><?xml version="1.0" encoding="utf-8"?>
<sst xmlns="http://schemas.openxmlformats.org/spreadsheetml/2006/main" count="114" uniqueCount="111">
  <si>
    <t>Empolyee Payrol</t>
  </si>
  <si>
    <t>Last Name</t>
  </si>
  <si>
    <t>First Name</t>
  </si>
  <si>
    <t>Hourly Wage</t>
  </si>
  <si>
    <t>Alice</t>
  </si>
  <si>
    <t>Johnson</t>
  </si>
  <si>
    <t>Bob</t>
  </si>
  <si>
    <t>Smith</t>
  </si>
  <si>
    <t>Carol</t>
  </si>
  <si>
    <t>Davis</t>
  </si>
  <si>
    <t>David</t>
  </si>
  <si>
    <t>Brown</t>
  </si>
  <si>
    <t>Emily</t>
  </si>
  <si>
    <t>Wilson</t>
  </si>
  <si>
    <t>Frank</t>
  </si>
  <si>
    <t>Miller</t>
  </si>
  <si>
    <t>Grace</t>
  </si>
  <si>
    <t>Anderson</t>
  </si>
  <si>
    <t>Henry</t>
  </si>
  <si>
    <t>Thomas</t>
  </si>
  <si>
    <t>Isla</t>
  </si>
  <si>
    <t>Martinez</t>
  </si>
  <si>
    <t>Jack</t>
  </si>
  <si>
    <t>Taylor</t>
  </si>
  <si>
    <t>Kelly</t>
  </si>
  <si>
    <t>Lee</t>
  </si>
  <si>
    <t>Liam</t>
  </si>
  <si>
    <t>Harris</t>
  </si>
  <si>
    <t>Mia</t>
  </si>
  <si>
    <t>Clark</t>
  </si>
  <si>
    <t>Noah</t>
  </si>
  <si>
    <t>Lewis</t>
  </si>
  <si>
    <t>Olivia</t>
  </si>
  <si>
    <t>Robinson</t>
  </si>
  <si>
    <t>Paul</t>
  </si>
  <si>
    <t>Walker</t>
  </si>
  <si>
    <t>Quinn</t>
  </si>
  <si>
    <t>King</t>
  </si>
  <si>
    <t>Ryan</t>
  </si>
  <si>
    <t>Hall</t>
  </si>
  <si>
    <t>Sophie</t>
  </si>
  <si>
    <t>Adams</t>
  </si>
  <si>
    <t>Tyler</t>
  </si>
  <si>
    <t>Baker</t>
  </si>
  <si>
    <t>Ula</t>
  </si>
  <si>
    <t>Perez</t>
  </si>
  <si>
    <t>Victor</t>
  </si>
  <si>
    <t>Young</t>
  </si>
  <si>
    <t>Wendy</t>
  </si>
  <si>
    <t>Hill</t>
  </si>
  <si>
    <t>Xavier</t>
  </si>
  <si>
    <t>Scott</t>
  </si>
  <si>
    <t>Yara</t>
  </si>
  <si>
    <t>Green</t>
  </si>
  <si>
    <t>Zoe</t>
  </si>
  <si>
    <t>Nelson</t>
  </si>
  <si>
    <t>Aaron</t>
  </si>
  <si>
    <t>Carter</t>
  </si>
  <si>
    <t>Bella</t>
  </si>
  <si>
    <t>Mitchell</t>
  </si>
  <si>
    <t>Caleb</t>
  </si>
  <si>
    <t>Roberts</t>
  </si>
  <si>
    <t>Daisy</t>
  </si>
  <si>
    <t>Turner</t>
  </si>
  <si>
    <t>Ethan</t>
  </si>
  <si>
    <t>Phillips</t>
  </si>
  <si>
    <t>Fiona</t>
  </si>
  <si>
    <t>Campbell</t>
  </si>
  <si>
    <t>George</t>
  </si>
  <si>
    <t>Parker</t>
  </si>
  <si>
    <t>Hannah</t>
  </si>
  <si>
    <t>Evans</t>
  </si>
  <si>
    <t>Ian</t>
  </si>
  <si>
    <t>Collins</t>
  </si>
  <si>
    <t>Jenna</t>
  </si>
  <si>
    <t>Edwards</t>
  </si>
  <si>
    <t>Kyle</t>
  </si>
  <si>
    <t>Stewart</t>
  </si>
  <si>
    <t>Leah</t>
  </si>
  <si>
    <t>Sanchez</t>
  </si>
  <si>
    <t>Max</t>
  </si>
  <si>
    <t>Morris</t>
  </si>
  <si>
    <t>Nina</t>
  </si>
  <si>
    <t>Rogers</t>
  </si>
  <si>
    <t>Oscar</t>
  </si>
  <si>
    <t>Reed</t>
  </si>
  <si>
    <t>Penny</t>
  </si>
  <si>
    <t>Cook</t>
  </si>
  <si>
    <t>Morgan</t>
  </si>
  <si>
    <t>Ruby</t>
  </si>
  <si>
    <t>Bell</t>
  </si>
  <si>
    <t>Sam</t>
  </si>
  <si>
    <t>Murphy</t>
  </si>
  <si>
    <t>Tara</t>
  </si>
  <si>
    <t>Bailey</t>
  </si>
  <si>
    <t>Uriel</t>
  </si>
  <si>
    <t>Hughes</t>
  </si>
  <si>
    <t>Vera</t>
  </si>
  <si>
    <t>Rivera</t>
  </si>
  <si>
    <t>Wyatt</t>
  </si>
  <si>
    <t>Price</t>
  </si>
  <si>
    <t>Zane</t>
  </si>
  <si>
    <t>Patterson</t>
  </si>
  <si>
    <t>Hours Worked</t>
  </si>
  <si>
    <t>Pay</t>
  </si>
  <si>
    <t>Min</t>
  </si>
  <si>
    <t>Average</t>
  </si>
  <si>
    <t>Total</t>
  </si>
  <si>
    <t>Overtime hour</t>
  </si>
  <si>
    <t>Overtime Bonus</t>
  </si>
  <si>
    <t>Jan Pay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</si>
</sst>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0.34998626667073579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0" fillId="0" borderId="1" xfId="0" applyBorder="1" applyAlignment="1">
      <alignment horizontal="left"/>
    </xf>
    <xf numFmtId="164" fontId="0" fillId="0" borderId="1" xfId="0" applyNumberFormat="1" applyBorder="1" applyAlignment="1">
      <alignment horizontal="right"/>
    </xf>
    <xf numFmtId="16" fontId="0" fillId="2" borderId="1" xfId="0" applyNumberFormat="1" applyFill="1" applyBorder="1"/>
    <xf numFmtId="16" fontId="0" fillId="2" borderId="1" xfId="0" applyNumberFormat="1" applyFill="1" applyBorder="1" applyAlignment="1">
      <alignment horizontal="right" wrapText="1"/>
    </xf>
    <xf numFmtId="16" fontId="0" fillId="3" borderId="1" xfId="0" applyNumberFormat="1" applyFill="1" applyBorder="1"/>
    <xf numFmtId="16" fontId="0" fillId="3" borderId="1" xfId="0" applyNumberFormat="1" applyFill="1" applyBorder="1" applyAlignment="1">
      <alignment horizontal="right" wrapText="1"/>
    </xf>
    <xf numFmtId="0" fontId="0" fillId="0" borderId="1" xfId="0" applyBorder="1"/>
    <xf numFmtId="164" fontId="0" fillId="0" borderId="1" xfId="0" applyNumberFormat="1" applyBorder="1"/>
    <xf numFmtId="0" fontId="0" fillId="2" borderId="1" xfId="0" applyFill="1" applyBorder="1" applyAlignment="1">
      <alignment vertical="center" wrapText="1"/>
    </xf>
    <xf numFmtId="0" fontId="0" fillId="3" borderId="1" xfId="0" applyFill="1" applyBorder="1" applyAlignment="1">
      <alignment vertical="center" wrapText="1"/>
    </xf>
    <xf numFmtId="0" fontId="0" fillId="2" borderId="1" xfId="0" applyFill="1" applyBorder="1"/>
    <xf numFmtId="0" fontId="0" fillId="0" borderId="1" xfId="0" applyBorder="1" applyAlignment="1">
      <alignment horizontal="right"/>
    </xf>
    <xf numFmtId="2" fontId="0" fillId="0" borderId="1" xfId="0" applyNumberFormat="1" applyBorder="1"/>
    <xf numFmtId="16" fontId="0" fillId="4" borderId="1" xfId="0" applyNumberFormat="1" applyFill="1" applyBorder="1"/>
    <xf numFmtId="164" fontId="0" fillId="4" borderId="1" xfId="0" applyNumberFormat="1" applyFill="1" applyBorder="1"/>
    <xf numFmtId="16" fontId="0" fillId="5" borderId="1" xfId="0" applyNumberFormat="1" applyFill="1" applyBorder="1"/>
    <xf numFmtId="164" fontId="0" fillId="5" borderId="1" xfId="0" applyNumberFormat="1" applyFill="1" applyBorder="1"/>
    <xf numFmtId="16" fontId="0" fillId="6" borderId="1" xfId="0" applyNumberFormat="1" applyFill="1" applyBorder="1"/>
    <xf numFmtId="164" fontId="0" fillId="6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9A915E-AA20-4DD5-97A9-6E50C9346311}">
  <dimension ref="A1:AC58"/>
  <sheetViews>
    <sheetView showGridLines="0" tabSelected="1" zoomScale="99" zoomScaleNormal="99" workbookViewId="0">
      <selection activeCell="G57" sqref="G57"/>
    </sheetView>
  </sheetViews>
  <sheetFormatPr defaultRowHeight="14.4" x14ac:dyDescent="0.3"/>
  <cols>
    <col min="1" max="1" width="16.88671875" style="7" bestFit="1" customWidth="1"/>
    <col min="2" max="2" width="11" style="7" bestFit="1" customWidth="1"/>
    <col min="3" max="3" width="13" style="8" bestFit="1" customWidth="1"/>
    <col min="4" max="4" width="14.21875" style="7" bestFit="1" customWidth="1"/>
    <col min="5" max="5" width="8.21875" style="7" bestFit="1" customWidth="1"/>
    <col min="6" max="6" width="7.77734375" style="7" bestFit="1" customWidth="1"/>
    <col min="7" max="8" width="8.21875" style="7" bestFit="1" customWidth="1"/>
    <col min="9" max="9" width="14.21875" style="7" bestFit="1" customWidth="1"/>
    <col min="10" max="10" width="8.21875" style="7" bestFit="1" customWidth="1"/>
    <col min="11" max="11" width="7.77734375" style="7" bestFit="1" customWidth="1"/>
    <col min="12" max="13" width="8.21875" style="7" bestFit="1" customWidth="1"/>
    <col min="14" max="15" width="12.21875" style="7" bestFit="1" customWidth="1"/>
    <col min="16" max="16" width="11.77734375" style="7" bestFit="1" customWidth="1"/>
    <col min="17" max="17" width="12.21875" style="7" bestFit="1" customWidth="1"/>
    <col min="18" max="18" width="11.77734375" style="7" bestFit="1" customWidth="1"/>
    <col min="19" max="19" width="16.21875" style="7" bestFit="1" customWidth="1"/>
    <col min="20" max="20" width="10.6640625" style="7" bestFit="1" customWidth="1"/>
    <col min="21" max="21" width="10.21875" style="7" bestFit="1" customWidth="1"/>
    <col min="22" max="23" width="10.6640625" style="7" bestFit="1" customWidth="1"/>
    <col min="24" max="24" width="12.21875" style="7" bestFit="1" customWidth="1"/>
    <col min="25" max="25" width="11.77734375" style="7" bestFit="1" customWidth="1"/>
    <col min="26" max="28" width="12.21875" style="7" bestFit="1" customWidth="1"/>
    <col min="29" max="29" width="11.5546875" style="7" bestFit="1" customWidth="1"/>
    <col min="30" max="16384" width="8.88671875" style="7"/>
  </cols>
  <sheetData>
    <row r="1" spans="1:29" x14ac:dyDescent="0.3">
      <c r="A1" s="7" t="s">
        <v>0</v>
      </c>
    </row>
    <row r="2" spans="1:29" x14ac:dyDescent="0.3">
      <c r="D2" s="12" t="s">
        <v>103</v>
      </c>
      <c r="E2" s="12"/>
      <c r="F2" s="12"/>
      <c r="G2" s="12"/>
      <c r="H2" s="12"/>
      <c r="I2" s="12" t="s">
        <v>108</v>
      </c>
      <c r="J2" s="12"/>
      <c r="K2" s="12"/>
      <c r="L2" s="12"/>
      <c r="M2" s="12"/>
      <c r="N2" s="12" t="s">
        <v>104</v>
      </c>
      <c r="O2" s="12"/>
      <c r="P2" s="12"/>
      <c r="Q2" s="12"/>
      <c r="R2" s="12"/>
      <c r="S2" s="7" t="s">
        <v>109</v>
      </c>
      <c r="X2" s="7" t="s">
        <v>107</v>
      </c>
      <c r="AC2" s="7" t="s">
        <v>110</v>
      </c>
    </row>
    <row r="3" spans="1:29" x14ac:dyDescent="0.3">
      <c r="A3" s="1" t="s">
        <v>1</v>
      </c>
      <c r="B3" s="1" t="s">
        <v>2</v>
      </c>
      <c r="C3" s="2" t="s">
        <v>3</v>
      </c>
      <c r="D3" s="3">
        <v>45292</v>
      </c>
      <c r="E3" s="4">
        <v>45299</v>
      </c>
      <c r="F3" s="4">
        <v>45306</v>
      </c>
      <c r="G3" s="4">
        <v>45313</v>
      </c>
      <c r="H3" s="4">
        <v>45320</v>
      </c>
      <c r="I3" s="5">
        <v>45292</v>
      </c>
      <c r="J3" s="6">
        <v>45299</v>
      </c>
      <c r="K3" s="6">
        <v>45306</v>
      </c>
      <c r="L3" s="6">
        <v>45313</v>
      </c>
      <c r="M3" s="6">
        <v>45320</v>
      </c>
      <c r="N3" s="14">
        <v>45292</v>
      </c>
      <c r="O3" s="14">
        <v>45299</v>
      </c>
      <c r="P3" s="14">
        <v>45306</v>
      </c>
      <c r="Q3" s="14">
        <v>45313</v>
      </c>
      <c r="R3" s="14">
        <v>45320</v>
      </c>
      <c r="S3" s="16">
        <v>45292</v>
      </c>
      <c r="T3" s="16">
        <f>S3+7</f>
        <v>45299</v>
      </c>
      <c r="U3" s="16">
        <f t="shared" ref="U3:V3" si="0">T3+7</f>
        <v>45306</v>
      </c>
      <c r="V3" s="16">
        <f t="shared" si="0"/>
        <v>45313</v>
      </c>
      <c r="W3" s="16">
        <f>V3+7</f>
        <v>45320</v>
      </c>
      <c r="X3" s="18">
        <v>45292</v>
      </c>
      <c r="Y3" s="18">
        <f>X3+7</f>
        <v>45299</v>
      </c>
      <c r="Z3" s="18">
        <f t="shared" ref="Z3:AB3" si="1">Y3+7</f>
        <v>45306</v>
      </c>
      <c r="AA3" s="18">
        <f t="shared" si="1"/>
        <v>45313</v>
      </c>
      <c r="AB3" s="18">
        <f t="shared" si="1"/>
        <v>45320</v>
      </c>
    </row>
    <row r="4" spans="1:29" x14ac:dyDescent="0.3">
      <c r="A4" s="7" t="s">
        <v>5</v>
      </c>
      <c r="B4" s="7" t="s">
        <v>4</v>
      </c>
      <c r="C4" s="8">
        <v>22.5</v>
      </c>
      <c r="D4" s="9">
        <v>40</v>
      </c>
      <c r="E4" s="9">
        <v>23</v>
      </c>
      <c r="F4" s="9">
        <v>35</v>
      </c>
      <c r="G4" s="9">
        <v>48</v>
      </c>
      <c r="H4" s="9">
        <v>30</v>
      </c>
      <c r="I4" s="10">
        <f>IF(D4&gt;35,D4-35,0)</f>
        <v>5</v>
      </c>
      <c r="J4" s="10">
        <f>IF(E4&gt;35,E4-35,0)</f>
        <v>0</v>
      </c>
      <c r="K4" s="10">
        <f t="shared" ref="K4:M19" si="2">IF(F4&gt;35,F4-35,0)</f>
        <v>0</v>
      </c>
      <c r="L4" s="10">
        <f>IF(G4&gt;35,G4-35,0)</f>
        <v>13</v>
      </c>
      <c r="M4" s="10">
        <f>IF(H4&gt;35,H4-35,0)</f>
        <v>0</v>
      </c>
      <c r="N4" s="15">
        <f>$C4*D4</f>
        <v>900</v>
      </c>
      <c r="O4" s="15">
        <f>$C4*E4</f>
        <v>517.5</v>
      </c>
      <c r="P4" s="15">
        <f t="shared" ref="P4:R19" si="3">$C4*F4</f>
        <v>787.5</v>
      </c>
      <c r="Q4" s="15">
        <f t="shared" si="3"/>
        <v>1080</v>
      </c>
      <c r="R4" s="15">
        <f t="shared" si="3"/>
        <v>675</v>
      </c>
      <c r="S4" s="17">
        <f>0.5*C4*I4</f>
        <v>56.25</v>
      </c>
      <c r="T4" s="17">
        <f>0.5*$C4*J4</f>
        <v>0</v>
      </c>
      <c r="U4" s="17">
        <f>0.5*$C4*K4</f>
        <v>0</v>
      </c>
      <c r="V4" s="17">
        <f t="shared" ref="V4:W4" si="4">0.5*$C4*L4</f>
        <v>146.25</v>
      </c>
      <c r="W4" s="17">
        <f t="shared" si="4"/>
        <v>0</v>
      </c>
      <c r="X4" s="19">
        <f>N4+S4</f>
        <v>956.25</v>
      </c>
      <c r="Y4" s="19">
        <f>O4+T4</f>
        <v>517.5</v>
      </c>
      <c r="Z4" s="19">
        <f>P4+U4</f>
        <v>787.5</v>
      </c>
      <c r="AA4" s="19">
        <f>Q4+V4</f>
        <v>1226.25</v>
      </c>
      <c r="AB4" s="19">
        <f t="shared" ref="Y4:AB19" si="5">R4+W4</f>
        <v>675</v>
      </c>
      <c r="AC4" s="8">
        <f>SUM(X4:AB4)</f>
        <v>4162.5</v>
      </c>
    </row>
    <row r="5" spans="1:29" x14ac:dyDescent="0.3">
      <c r="A5" s="7" t="s">
        <v>7</v>
      </c>
      <c r="B5" s="7" t="s">
        <v>6</v>
      </c>
      <c r="C5" s="8">
        <v>18.75</v>
      </c>
      <c r="D5" s="9">
        <v>35</v>
      </c>
      <c r="E5" s="9">
        <v>45</v>
      </c>
      <c r="F5" s="9">
        <v>27</v>
      </c>
      <c r="G5" s="9">
        <v>43</v>
      </c>
      <c r="H5" s="9">
        <v>25</v>
      </c>
      <c r="I5" s="10">
        <f t="shared" ref="I5:M53" si="6">IF(D5&gt;35,D5-35,0)</f>
        <v>0</v>
      </c>
      <c r="J5" s="10">
        <f t="shared" si="6"/>
        <v>10</v>
      </c>
      <c r="K5" s="10">
        <f t="shared" si="2"/>
        <v>0</v>
      </c>
      <c r="L5" s="10">
        <f t="shared" si="2"/>
        <v>8</v>
      </c>
      <c r="M5" s="10">
        <f t="shared" si="2"/>
        <v>0</v>
      </c>
      <c r="N5" s="15">
        <f t="shared" ref="N5:N35" si="7">C5*D5</f>
        <v>656.25</v>
      </c>
      <c r="O5" s="15">
        <f t="shared" ref="O5:R53" si="8">$C5*E5</f>
        <v>843.75</v>
      </c>
      <c r="P5" s="15">
        <f t="shared" si="3"/>
        <v>506.25</v>
      </c>
      <c r="Q5" s="15">
        <f t="shared" si="3"/>
        <v>806.25</v>
      </c>
      <c r="R5" s="15">
        <f t="shared" si="3"/>
        <v>468.75</v>
      </c>
      <c r="S5" s="17">
        <f t="shared" ref="S5:S35" si="9">0.5*C5*I5</f>
        <v>0</v>
      </c>
      <c r="T5" s="17">
        <f t="shared" ref="T5:T53" si="10">0.5*$C5*J5</f>
        <v>93.75</v>
      </c>
      <c r="U5" s="17">
        <f t="shared" ref="U5:U53" si="11">0.5*$C5*K5</f>
        <v>0</v>
      </c>
      <c r="V5" s="17">
        <f t="shared" ref="V5:V53" si="12">0.5*$C5*L5</f>
        <v>75</v>
      </c>
      <c r="W5" s="17">
        <f t="shared" ref="W5:W53" si="13">0.5*$C5*M5</f>
        <v>0</v>
      </c>
      <c r="X5" s="19">
        <f t="shared" ref="X5:Y53" si="14">N5+S5</f>
        <v>656.25</v>
      </c>
      <c r="Y5" s="19">
        <f t="shared" ref="Y5:Y53" si="15">O5+T5</f>
        <v>937.5</v>
      </c>
      <c r="Z5" s="19">
        <f t="shared" ref="Z5:Z53" si="16">P5+U5</f>
        <v>506.25</v>
      </c>
      <c r="AA5" s="19">
        <f t="shared" ref="AA5:AA53" si="17">Q5+V5</f>
        <v>881.25</v>
      </c>
      <c r="AB5" s="19">
        <f t="shared" ref="AB5:AB53" si="18">R5+W5</f>
        <v>468.75</v>
      </c>
      <c r="AC5" s="8">
        <f t="shared" ref="AC5:AC53" si="19">SUM(X5:AB5)</f>
        <v>3450</v>
      </c>
    </row>
    <row r="6" spans="1:29" x14ac:dyDescent="0.3">
      <c r="A6" s="7" t="s">
        <v>9</v>
      </c>
      <c r="B6" s="7" t="s">
        <v>8</v>
      </c>
      <c r="C6" s="8">
        <v>20</v>
      </c>
      <c r="D6" s="9">
        <v>30</v>
      </c>
      <c r="E6" s="9">
        <v>28</v>
      </c>
      <c r="F6" s="9">
        <v>32</v>
      </c>
      <c r="G6" s="9">
        <v>40</v>
      </c>
      <c r="H6" s="9">
        <v>50</v>
      </c>
      <c r="I6" s="10">
        <f t="shared" si="6"/>
        <v>0</v>
      </c>
      <c r="J6" s="10">
        <f t="shared" si="6"/>
        <v>0</v>
      </c>
      <c r="K6" s="10">
        <f t="shared" si="2"/>
        <v>0</v>
      </c>
      <c r="L6" s="10">
        <f t="shared" si="2"/>
        <v>5</v>
      </c>
      <c r="M6" s="10">
        <f t="shared" si="2"/>
        <v>15</v>
      </c>
      <c r="N6" s="15">
        <f t="shared" si="7"/>
        <v>600</v>
      </c>
      <c r="O6" s="15">
        <f t="shared" si="8"/>
        <v>560</v>
      </c>
      <c r="P6" s="15">
        <f t="shared" si="3"/>
        <v>640</v>
      </c>
      <c r="Q6" s="15">
        <f t="shared" si="3"/>
        <v>800</v>
      </c>
      <c r="R6" s="15">
        <f t="shared" si="3"/>
        <v>1000</v>
      </c>
      <c r="S6" s="17">
        <f t="shared" si="9"/>
        <v>0</v>
      </c>
      <c r="T6" s="17">
        <f t="shared" si="10"/>
        <v>0</v>
      </c>
      <c r="U6" s="17">
        <f t="shared" si="11"/>
        <v>0</v>
      </c>
      <c r="V6" s="17">
        <f t="shared" si="12"/>
        <v>50</v>
      </c>
      <c r="W6" s="17">
        <f t="shared" si="13"/>
        <v>150</v>
      </c>
      <c r="X6" s="19">
        <f t="shared" si="14"/>
        <v>600</v>
      </c>
      <c r="Y6" s="19">
        <f t="shared" si="15"/>
        <v>560</v>
      </c>
      <c r="Z6" s="19">
        <f t="shared" si="16"/>
        <v>640</v>
      </c>
      <c r="AA6" s="19">
        <f t="shared" si="17"/>
        <v>850</v>
      </c>
      <c r="AB6" s="19">
        <f t="shared" si="18"/>
        <v>1150</v>
      </c>
      <c r="AC6" s="8">
        <f t="shared" si="19"/>
        <v>3800</v>
      </c>
    </row>
    <row r="7" spans="1:29" x14ac:dyDescent="0.3">
      <c r="A7" s="7" t="s">
        <v>11</v>
      </c>
      <c r="B7" s="7" t="s">
        <v>10</v>
      </c>
      <c r="C7" s="8">
        <v>21.5</v>
      </c>
      <c r="D7" s="9">
        <v>45</v>
      </c>
      <c r="E7" s="9">
        <v>37</v>
      </c>
      <c r="F7" s="9">
        <v>45</v>
      </c>
      <c r="G7" s="9">
        <v>30</v>
      </c>
      <c r="H7" s="9">
        <v>29</v>
      </c>
      <c r="I7" s="10">
        <f t="shared" si="6"/>
        <v>10</v>
      </c>
      <c r="J7" s="10">
        <f t="shared" si="6"/>
        <v>2</v>
      </c>
      <c r="K7" s="10">
        <f t="shared" si="2"/>
        <v>10</v>
      </c>
      <c r="L7" s="10">
        <f t="shared" si="2"/>
        <v>0</v>
      </c>
      <c r="M7" s="10">
        <f t="shared" si="2"/>
        <v>0</v>
      </c>
      <c r="N7" s="15">
        <f t="shared" si="7"/>
        <v>967.5</v>
      </c>
      <c r="O7" s="15">
        <f t="shared" si="8"/>
        <v>795.5</v>
      </c>
      <c r="P7" s="15">
        <f t="shared" si="3"/>
        <v>967.5</v>
      </c>
      <c r="Q7" s="15">
        <f t="shared" si="3"/>
        <v>645</v>
      </c>
      <c r="R7" s="15">
        <f t="shared" si="3"/>
        <v>623.5</v>
      </c>
      <c r="S7" s="17">
        <f t="shared" si="9"/>
        <v>107.5</v>
      </c>
      <c r="T7" s="17">
        <f t="shared" si="10"/>
        <v>21.5</v>
      </c>
      <c r="U7" s="17">
        <f t="shared" si="11"/>
        <v>107.5</v>
      </c>
      <c r="V7" s="17">
        <f t="shared" si="12"/>
        <v>0</v>
      </c>
      <c r="W7" s="17">
        <f t="shared" si="13"/>
        <v>0</v>
      </c>
      <c r="X7" s="19">
        <f t="shared" si="14"/>
        <v>1075</v>
      </c>
      <c r="Y7" s="19">
        <f t="shared" si="15"/>
        <v>817</v>
      </c>
      <c r="Z7" s="19">
        <f t="shared" si="16"/>
        <v>1075</v>
      </c>
      <c r="AA7" s="19">
        <f t="shared" si="17"/>
        <v>645</v>
      </c>
      <c r="AB7" s="19">
        <f t="shared" si="18"/>
        <v>623.5</v>
      </c>
      <c r="AC7" s="8">
        <f t="shared" si="19"/>
        <v>4235.5</v>
      </c>
    </row>
    <row r="8" spans="1:29" x14ac:dyDescent="0.3">
      <c r="A8" s="7" t="s">
        <v>13</v>
      </c>
      <c r="B8" s="7" t="s">
        <v>12</v>
      </c>
      <c r="C8" s="8">
        <v>19.25</v>
      </c>
      <c r="D8" s="9">
        <v>38</v>
      </c>
      <c r="E8" s="9">
        <v>41</v>
      </c>
      <c r="F8" s="9">
        <v>38</v>
      </c>
      <c r="G8" s="9">
        <v>44</v>
      </c>
      <c r="H8" s="9">
        <v>31</v>
      </c>
      <c r="I8" s="10">
        <f t="shared" si="6"/>
        <v>3</v>
      </c>
      <c r="J8" s="10">
        <f t="shared" si="6"/>
        <v>6</v>
      </c>
      <c r="K8" s="10">
        <f t="shared" si="2"/>
        <v>3</v>
      </c>
      <c r="L8" s="10">
        <f t="shared" si="2"/>
        <v>9</v>
      </c>
      <c r="M8" s="10">
        <f t="shared" si="2"/>
        <v>0</v>
      </c>
      <c r="N8" s="15">
        <f t="shared" si="7"/>
        <v>731.5</v>
      </c>
      <c r="O8" s="15">
        <f t="shared" si="8"/>
        <v>789.25</v>
      </c>
      <c r="P8" s="15">
        <f t="shared" si="3"/>
        <v>731.5</v>
      </c>
      <c r="Q8" s="15">
        <f t="shared" si="3"/>
        <v>847</v>
      </c>
      <c r="R8" s="15">
        <f t="shared" si="3"/>
        <v>596.75</v>
      </c>
      <c r="S8" s="17">
        <f t="shared" si="9"/>
        <v>28.875</v>
      </c>
      <c r="T8" s="17">
        <f t="shared" si="10"/>
        <v>57.75</v>
      </c>
      <c r="U8" s="17">
        <f t="shared" si="11"/>
        <v>28.875</v>
      </c>
      <c r="V8" s="17">
        <f t="shared" si="12"/>
        <v>86.625</v>
      </c>
      <c r="W8" s="17">
        <f t="shared" si="13"/>
        <v>0</v>
      </c>
      <c r="X8" s="19">
        <f t="shared" si="14"/>
        <v>760.375</v>
      </c>
      <c r="Y8" s="19">
        <f t="shared" si="15"/>
        <v>847</v>
      </c>
      <c r="Z8" s="19">
        <f t="shared" si="16"/>
        <v>760.375</v>
      </c>
      <c r="AA8" s="19">
        <f t="shared" si="17"/>
        <v>933.625</v>
      </c>
      <c r="AB8" s="19">
        <f t="shared" si="18"/>
        <v>596.75</v>
      </c>
      <c r="AC8" s="8">
        <f t="shared" si="19"/>
        <v>3898.125</v>
      </c>
    </row>
    <row r="9" spans="1:29" x14ac:dyDescent="0.3">
      <c r="A9" s="7" t="s">
        <v>15</v>
      </c>
      <c r="B9" s="7" t="s">
        <v>14</v>
      </c>
      <c r="C9" s="8">
        <v>23</v>
      </c>
      <c r="D9" s="9">
        <v>42</v>
      </c>
      <c r="E9" s="9">
        <v>26</v>
      </c>
      <c r="F9" s="9">
        <v>41</v>
      </c>
      <c r="G9" s="9">
        <v>35</v>
      </c>
      <c r="H9" s="9">
        <v>32</v>
      </c>
      <c r="I9" s="10">
        <f t="shared" si="6"/>
        <v>7</v>
      </c>
      <c r="J9" s="10">
        <f t="shared" si="6"/>
        <v>0</v>
      </c>
      <c r="K9" s="10">
        <f t="shared" si="2"/>
        <v>6</v>
      </c>
      <c r="L9" s="10">
        <f t="shared" si="2"/>
        <v>0</v>
      </c>
      <c r="M9" s="10">
        <f t="shared" si="2"/>
        <v>0</v>
      </c>
      <c r="N9" s="15">
        <f t="shared" si="7"/>
        <v>966</v>
      </c>
      <c r="O9" s="15">
        <f t="shared" si="8"/>
        <v>598</v>
      </c>
      <c r="P9" s="15">
        <f t="shared" si="3"/>
        <v>943</v>
      </c>
      <c r="Q9" s="15">
        <f t="shared" si="3"/>
        <v>805</v>
      </c>
      <c r="R9" s="15">
        <f t="shared" si="3"/>
        <v>736</v>
      </c>
      <c r="S9" s="17">
        <f t="shared" si="9"/>
        <v>80.5</v>
      </c>
      <c r="T9" s="17">
        <f t="shared" si="10"/>
        <v>0</v>
      </c>
      <c r="U9" s="17">
        <f t="shared" si="11"/>
        <v>69</v>
      </c>
      <c r="V9" s="17">
        <f t="shared" si="12"/>
        <v>0</v>
      </c>
      <c r="W9" s="17">
        <f t="shared" si="13"/>
        <v>0</v>
      </c>
      <c r="X9" s="19">
        <f t="shared" si="14"/>
        <v>1046.5</v>
      </c>
      <c r="Y9" s="19">
        <f t="shared" si="15"/>
        <v>598</v>
      </c>
      <c r="Z9" s="19">
        <f t="shared" si="16"/>
        <v>1012</v>
      </c>
      <c r="AA9" s="19">
        <f t="shared" si="17"/>
        <v>805</v>
      </c>
      <c r="AB9" s="19">
        <f t="shared" si="18"/>
        <v>736</v>
      </c>
      <c r="AC9" s="8">
        <f t="shared" si="19"/>
        <v>4197.5</v>
      </c>
    </row>
    <row r="10" spans="1:29" x14ac:dyDescent="0.3">
      <c r="A10" s="7" t="s">
        <v>17</v>
      </c>
      <c r="B10" s="7" t="s">
        <v>16</v>
      </c>
      <c r="C10" s="8">
        <v>22</v>
      </c>
      <c r="D10" s="9">
        <v>25</v>
      </c>
      <c r="E10" s="9">
        <v>39</v>
      </c>
      <c r="F10" s="9">
        <v>29</v>
      </c>
      <c r="G10" s="9">
        <v>46</v>
      </c>
      <c r="H10" s="9">
        <v>24</v>
      </c>
      <c r="I10" s="10">
        <f t="shared" si="6"/>
        <v>0</v>
      </c>
      <c r="J10" s="10">
        <f t="shared" si="6"/>
        <v>4</v>
      </c>
      <c r="K10" s="10">
        <f t="shared" si="2"/>
        <v>0</v>
      </c>
      <c r="L10" s="10">
        <f t="shared" si="2"/>
        <v>11</v>
      </c>
      <c r="M10" s="10">
        <f t="shared" si="2"/>
        <v>0</v>
      </c>
      <c r="N10" s="15">
        <f t="shared" si="7"/>
        <v>550</v>
      </c>
      <c r="O10" s="15">
        <f t="shared" si="8"/>
        <v>858</v>
      </c>
      <c r="P10" s="15">
        <f t="shared" si="3"/>
        <v>638</v>
      </c>
      <c r="Q10" s="15">
        <f t="shared" si="3"/>
        <v>1012</v>
      </c>
      <c r="R10" s="15">
        <f t="shared" si="3"/>
        <v>528</v>
      </c>
      <c r="S10" s="17">
        <f t="shared" si="9"/>
        <v>0</v>
      </c>
      <c r="T10" s="17">
        <f t="shared" si="10"/>
        <v>44</v>
      </c>
      <c r="U10" s="17">
        <f t="shared" si="11"/>
        <v>0</v>
      </c>
      <c r="V10" s="17">
        <f t="shared" si="12"/>
        <v>121</v>
      </c>
      <c r="W10" s="17">
        <f t="shared" si="13"/>
        <v>0</v>
      </c>
      <c r="X10" s="19">
        <f t="shared" si="14"/>
        <v>550</v>
      </c>
      <c r="Y10" s="19">
        <f t="shared" si="15"/>
        <v>902</v>
      </c>
      <c r="Z10" s="19">
        <f t="shared" si="16"/>
        <v>638</v>
      </c>
      <c r="AA10" s="19">
        <f t="shared" si="17"/>
        <v>1133</v>
      </c>
      <c r="AB10" s="19">
        <f t="shared" si="18"/>
        <v>528</v>
      </c>
      <c r="AC10" s="8">
        <f t="shared" si="19"/>
        <v>3751</v>
      </c>
    </row>
    <row r="11" spans="1:29" x14ac:dyDescent="0.3">
      <c r="A11" s="7" t="s">
        <v>19</v>
      </c>
      <c r="B11" s="7" t="s">
        <v>18</v>
      </c>
      <c r="C11" s="8">
        <v>20.75</v>
      </c>
      <c r="D11" s="9">
        <v>28</v>
      </c>
      <c r="E11" s="9">
        <v>30</v>
      </c>
      <c r="F11" s="9">
        <v>33</v>
      </c>
      <c r="G11" s="9">
        <v>48</v>
      </c>
      <c r="H11" s="9">
        <v>47</v>
      </c>
      <c r="I11" s="10">
        <f t="shared" si="6"/>
        <v>0</v>
      </c>
      <c r="J11" s="10">
        <f t="shared" si="6"/>
        <v>0</v>
      </c>
      <c r="K11" s="10">
        <f t="shared" si="2"/>
        <v>0</v>
      </c>
      <c r="L11" s="10">
        <f t="shared" si="2"/>
        <v>13</v>
      </c>
      <c r="M11" s="10">
        <f t="shared" si="2"/>
        <v>12</v>
      </c>
      <c r="N11" s="15">
        <f t="shared" si="7"/>
        <v>581</v>
      </c>
      <c r="O11" s="15">
        <f t="shared" si="8"/>
        <v>622.5</v>
      </c>
      <c r="P11" s="15">
        <f t="shared" si="3"/>
        <v>684.75</v>
      </c>
      <c r="Q11" s="15">
        <f t="shared" si="3"/>
        <v>996</v>
      </c>
      <c r="R11" s="15">
        <f t="shared" si="3"/>
        <v>975.25</v>
      </c>
      <c r="S11" s="17">
        <f t="shared" si="9"/>
        <v>0</v>
      </c>
      <c r="T11" s="17">
        <f t="shared" si="10"/>
        <v>0</v>
      </c>
      <c r="U11" s="17">
        <f t="shared" si="11"/>
        <v>0</v>
      </c>
      <c r="V11" s="17">
        <f t="shared" si="12"/>
        <v>134.875</v>
      </c>
      <c r="W11" s="17">
        <f t="shared" si="13"/>
        <v>124.5</v>
      </c>
      <c r="X11" s="19">
        <f t="shared" si="14"/>
        <v>581</v>
      </c>
      <c r="Y11" s="19">
        <f t="shared" si="15"/>
        <v>622.5</v>
      </c>
      <c r="Z11" s="19">
        <f t="shared" si="16"/>
        <v>684.75</v>
      </c>
      <c r="AA11" s="19">
        <f t="shared" si="17"/>
        <v>1130.875</v>
      </c>
      <c r="AB11" s="19">
        <f t="shared" si="18"/>
        <v>1099.75</v>
      </c>
      <c r="AC11" s="8">
        <f t="shared" si="19"/>
        <v>4118.875</v>
      </c>
    </row>
    <row r="12" spans="1:29" x14ac:dyDescent="0.3">
      <c r="A12" s="7" t="s">
        <v>21</v>
      </c>
      <c r="B12" s="7" t="s">
        <v>20</v>
      </c>
      <c r="C12" s="8">
        <v>19.5</v>
      </c>
      <c r="D12" s="9">
        <v>32</v>
      </c>
      <c r="E12" s="9">
        <v>42</v>
      </c>
      <c r="F12" s="9">
        <v>50</v>
      </c>
      <c r="G12" s="9">
        <v>22</v>
      </c>
      <c r="H12" s="9">
        <v>34</v>
      </c>
      <c r="I12" s="10">
        <f t="shared" si="6"/>
        <v>0</v>
      </c>
      <c r="J12" s="10">
        <f t="shared" si="6"/>
        <v>7</v>
      </c>
      <c r="K12" s="10">
        <f t="shared" si="2"/>
        <v>15</v>
      </c>
      <c r="L12" s="10">
        <f t="shared" si="2"/>
        <v>0</v>
      </c>
      <c r="M12" s="10">
        <f t="shared" si="2"/>
        <v>0</v>
      </c>
      <c r="N12" s="15">
        <f t="shared" si="7"/>
        <v>624</v>
      </c>
      <c r="O12" s="15">
        <f t="shared" si="8"/>
        <v>819</v>
      </c>
      <c r="P12" s="15">
        <f t="shared" si="3"/>
        <v>975</v>
      </c>
      <c r="Q12" s="15">
        <f t="shared" si="3"/>
        <v>429</v>
      </c>
      <c r="R12" s="15">
        <f t="shared" si="3"/>
        <v>663</v>
      </c>
      <c r="S12" s="17">
        <f t="shared" si="9"/>
        <v>0</v>
      </c>
      <c r="T12" s="17">
        <f t="shared" si="10"/>
        <v>68.25</v>
      </c>
      <c r="U12" s="17">
        <f t="shared" si="11"/>
        <v>146.25</v>
      </c>
      <c r="V12" s="17">
        <f t="shared" si="12"/>
        <v>0</v>
      </c>
      <c r="W12" s="17">
        <f t="shared" si="13"/>
        <v>0</v>
      </c>
      <c r="X12" s="19">
        <f t="shared" si="14"/>
        <v>624</v>
      </c>
      <c r="Y12" s="19">
        <f t="shared" si="15"/>
        <v>887.25</v>
      </c>
      <c r="Z12" s="19">
        <f t="shared" si="16"/>
        <v>1121.25</v>
      </c>
      <c r="AA12" s="19">
        <f t="shared" si="17"/>
        <v>429</v>
      </c>
      <c r="AB12" s="19">
        <f t="shared" si="18"/>
        <v>663</v>
      </c>
      <c r="AC12" s="8">
        <f t="shared" si="19"/>
        <v>3724.5</v>
      </c>
    </row>
    <row r="13" spans="1:29" x14ac:dyDescent="0.3">
      <c r="A13" s="7" t="s">
        <v>23</v>
      </c>
      <c r="B13" s="7" t="s">
        <v>22</v>
      </c>
      <c r="C13" s="8">
        <v>21</v>
      </c>
      <c r="D13" s="9">
        <v>37</v>
      </c>
      <c r="E13" s="9">
        <v>28</v>
      </c>
      <c r="F13" s="9">
        <v>36</v>
      </c>
      <c r="G13" s="9">
        <v>27</v>
      </c>
      <c r="H13" s="9">
        <v>43</v>
      </c>
      <c r="I13" s="10">
        <f t="shared" si="6"/>
        <v>2</v>
      </c>
      <c r="J13" s="10">
        <f t="shared" si="6"/>
        <v>0</v>
      </c>
      <c r="K13" s="10">
        <f t="shared" si="2"/>
        <v>1</v>
      </c>
      <c r="L13" s="10">
        <f t="shared" si="2"/>
        <v>0</v>
      </c>
      <c r="M13" s="10">
        <f t="shared" si="2"/>
        <v>8</v>
      </c>
      <c r="N13" s="15">
        <f t="shared" si="7"/>
        <v>777</v>
      </c>
      <c r="O13" s="15">
        <f t="shared" si="8"/>
        <v>588</v>
      </c>
      <c r="P13" s="15">
        <f t="shared" si="3"/>
        <v>756</v>
      </c>
      <c r="Q13" s="15">
        <f t="shared" si="3"/>
        <v>567</v>
      </c>
      <c r="R13" s="15">
        <f t="shared" si="3"/>
        <v>903</v>
      </c>
      <c r="S13" s="17">
        <f t="shared" si="9"/>
        <v>21</v>
      </c>
      <c r="T13" s="17">
        <f t="shared" si="10"/>
        <v>0</v>
      </c>
      <c r="U13" s="17">
        <f t="shared" si="11"/>
        <v>10.5</v>
      </c>
      <c r="V13" s="17">
        <f t="shared" si="12"/>
        <v>0</v>
      </c>
      <c r="W13" s="17">
        <f t="shared" si="13"/>
        <v>84</v>
      </c>
      <c r="X13" s="19">
        <f t="shared" si="14"/>
        <v>798</v>
      </c>
      <c r="Y13" s="19">
        <f t="shared" si="15"/>
        <v>588</v>
      </c>
      <c r="Z13" s="19">
        <f t="shared" si="16"/>
        <v>766.5</v>
      </c>
      <c r="AA13" s="19">
        <f t="shared" si="17"/>
        <v>567</v>
      </c>
      <c r="AB13" s="19">
        <f t="shared" si="18"/>
        <v>987</v>
      </c>
      <c r="AC13" s="8">
        <f t="shared" si="19"/>
        <v>3706.5</v>
      </c>
    </row>
    <row r="14" spans="1:29" x14ac:dyDescent="0.3">
      <c r="A14" s="7" t="s">
        <v>25</v>
      </c>
      <c r="B14" s="7" t="s">
        <v>24</v>
      </c>
      <c r="C14" s="8">
        <v>20.25</v>
      </c>
      <c r="D14" s="9">
        <v>40</v>
      </c>
      <c r="E14" s="9">
        <v>31</v>
      </c>
      <c r="F14" s="9">
        <v>47</v>
      </c>
      <c r="G14" s="9">
        <v>39</v>
      </c>
      <c r="H14" s="9">
        <v>25</v>
      </c>
      <c r="I14" s="10">
        <f t="shared" si="6"/>
        <v>5</v>
      </c>
      <c r="J14" s="10">
        <f t="shared" si="6"/>
        <v>0</v>
      </c>
      <c r="K14" s="10">
        <f t="shared" si="2"/>
        <v>12</v>
      </c>
      <c r="L14" s="10">
        <f t="shared" si="2"/>
        <v>4</v>
      </c>
      <c r="M14" s="10">
        <f t="shared" si="2"/>
        <v>0</v>
      </c>
      <c r="N14" s="15">
        <f t="shared" si="7"/>
        <v>810</v>
      </c>
      <c r="O14" s="15">
        <f t="shared" si="8"/>
        <v>627.75</v>
      </c>
      <c r="P14" s="15">
        <f t="shared" si="3"/>
        <v>951.75</v>
      </c>
      <c r="Q14" s="15">
        <f t="shared" si="3"/>
        <v>789.75</v>
      </c>
      <c r="R14" s="15">
        <f t="shared" si="3"/>
        <v>506.25</v>
      </c>
      <c r="S14" s="17">
        <f t="shared" si="9"/>
        <v>50.625</v>
      </c>
      <c r="T14" s="17">
        <f t="shared" si="10"/>
        <v>0</v>
      </c>
      <c r="U14" s="17">
        <f t="shared" si="11"/>
        <v>121.5</v>
      </c>
      <c r="V14" s="17">
        <f t="shared" si="12"/>
        <v>40.5</v>
      </c>
      <c r="W14" s="17">
        <f t="shared" si="13"/>
        <v>0</v>
      </c>
      <c r="X14" s="19">
        <f t="shared" si="14"/>
        <v>860.625</v>
      </c>
      <c r="Y14" s="19">
        <f t="shared" si="15"/>
        <v>627.75</v>
      </c>
      <c r="Z14" s="19">
        <f t="shared" si="16"/>
        <v>1073.25</v>
      </c>
      <c r="AA14" s="19">
        <f t="shared" si="17"/>
        <v>830.25</v>
      </c>
      <c r="AB14" s="19">
        <f t="shared" si="18"/>
        <v>506.25</v>
      </c>
      <c r="AC14" s="8">
        <f t="shared" si="19"/>
        <v>3898.125</v>
      </c>
    </row>
    <row r="15" spans="1:29" x14ac:dyDescent="0.3">
      <c r="A15" s="7" t="s">
        <v>27</v>
      </c>
      <c r="B15" s="7" t="s">
        <v>26</v>
      </c>
      <c r="C15" s="8">
        <v>18.5</v>
      </c>
      <c r="D15" s="9">
        <v>33</v>
      </c>
      <c r="E15" s="9">
        <v>50</v>
      </c>
      <c r="F15" s="9">
        <v>29</v>
      </c>
      <c r="G15" s="9">
        <v>32</v>
      </c>
      <c r="H15" s="9">
        <v>46</v>
      </c>
      <c r="I15" s="10">
        <f t="shared" si="6"/>
        <v>0</v>
      </c>
      <c r="J15" s="10">
        <f t="shared" si="6"/>
        <v>15</v>
      </c>
      <c r="K15" s="10">
        <f t="shared" si="2"/>
        <v>0</v>
      </c>
      <c r="L15" s="10">
        <f t="shared" si="2"/>
        <v>0</v>
      </c>
      <c r="M15" s="10">
        <f t="shared" si="2"/>
        <v>11</v>
      </c>
      <c r="N15" s="15">
        <f t="shared" si="7"/>
        <v>610.5</v>
      </c>
      <c r="O15" s="15">
        <f t="shared" si="8"/>
        <v>925</v>
      </c>
      <c r="P15" s="15">
        <f t="shared" si="3"/>
        <v>536.5</v>
      </c>
      <c r="Q15" s="15">
        <f t="shared" si="3"/>
        <v>592</v>
      </c>
      <c r="R15" s="15">
        <f t="shared" si="3"/>
        <v>851</v>
      </c>
      <c r="S15" s="17">
        <f t="shared" si="9"/>
        <v>0</v>
      </c>
      <c r="T15" s="17">
        <f t="shared" si="10"/>
        <v>138.75</v>
      </c>
      <c r="U15" s="17">
        <f t="shared" si="11"/>
        <v>0</v>
      </c>
      <c r="V15" s="17">
        <f t="shared" si="12"/>
        <v>0</v>
      </c>
      <c r="W15" s="17">
        <f t="shared" si="13"/>
        <v>101.75</v>
      </c>
      <c r="X15" s="19">
        <f t="shared" si="14"/>
        <v>610.5</v>
      </c>
      <c r="Y15" s="19">
        <f t="shared" si="15"/>
        <v>1063.75</v>
      </c>
      <c r="Z15" s="19">
        <f t="shared" si="16"/>
        <v>536.5</v>
      </c>
      <c r="AA15" s="19">
        <f t="shared" si="17"/>
        <v>592</v>
      </c>
      <c r="AB15" s="19">
        <f t="shared" si="18"/>
        <v>952.75</v>
      </c>
      <c r="AC15" s="8">
        <f t="shared" si="19"/>
        <v>3755.5</v>
      </c>
    </row>
    <row r="16" spans="1:29" x14ac:dyDescent="0.3">
      <c r="A16" s="7" t="s">
        <v>29</v>
      </c>
      <c r="B16" s="7" t="s">
        <v>28</v>
      </c>
      <c r="C16" s="8">
        <v>23.5</v>
      </c>
      <c r="D16" s="9">
        <v>29</v>
      </c>
      <c r="E16" s="9">
        <v>22</v>
      </c>
      <c r="F16" s="9">
        <v>44</v>
      </c>
      <c r="G16" s="9">
        <v>43</v>
      </c>
      <c r="H16" s="9">
        <v>37</v>
      </c>
      <c r="I16" s="10">
        <f t="shared" si="6"/>
        <v>0</v>
      </c>
      <c r="J16" s="10">
        <f t="shared" si="6"/>
        <v>0</v>
      </c>
      <c r="K16" s="10">
        <f t="shared" si="2"/>
        <v>9</v>
      </c>
      <c r="L16" s="10">
        <f t="shared" si="2"/>
        <v>8</v>
      </c>
      <c r="M16" s="10">
        <f t="shared" si="2"/>
        <v>2</v>
      </c>
      <c r="N16" s="15">
        <f t="shared" si="7"/>
        <v>681.5</v>
      </c>
      <c r="O16" s="15">
        <f t="shared" si="8"/>
        <v>517</v>
      </c>
      <c r="P16" s="15">
        <f t="shared" si="3"/>
        <v>1034</v>
      </c>
      <c r="Q16" s="15">
        <f t="shared" si="3"/>
        <v>1010.5</v>
      </c>
      <c r="R16" s="15">
        <f t="shared" si="3"/>
        <v>869.5</v>
      </c>
      <c r="S16" s="17">
        <f t="shared" si="9"/>
        <v>0</v>
      </c>
      <c r="T16" s="17">
        <f t="shared" si="10"/>
        <v>0</v>
      </c>
      <c r="U16" s="17">
        <f t="shared" si="11"/>
        <v>105.75</v>
      </c>
      <c r="V16" s="17">
        <f t="shared" si="12"/>
        <v>94</v>
      </c>
      <c r="W16" s="17">
        <f t="shared" si="13"/>
        <v>23.5</v>
      </c>
      <c r="X16" s="19">
        <f t="shared" si="14"/>
        <v>681.5</v>
      </c>
      <c r="Y16" s="19">
        <f t="shared" si="15"/>
        <v>517</v>
      </c>
      <c r="Z16" s="19">
        <f t="shared" si="16"/>
        <v>1139.75</v>
      </c>
      <c r="AA16" s="19">
        <f t="shared" si="17"/>
        <v>1104.5</v>
      </c>
      <c r="AB16" s="19">
        <f t="shared" si="18"/>
        <v>893</v>
      </c>
      <c r="AC16" s="8">
        <f t="shared" si="19"/>
        <v>4335.75</v>
      </c>
    </row>
    <row r="17" spans="1:29" x14ac:dyDescent="0.3">
      <c r="A17" s="7" t="s">
        <v>31</v>
      </c>
      <c r="B17" s="7" t="s">
        <v>30</v>
      </c>
      <c r="C17" s="8">
        <v>19.75</v>
      </c>
      <c r="D17" s="9">
        <v>41</v>
      </c>
      <c r="E17" s="9">
        <v>36</v>
      </c>
      <c r="F17" s="9">
        <v>38</v>
      </c>
      <c r="G17" s="9">
        <v>29</v>
      </c>
      <c r="H17" s="9">
        <v>33</v>
      </c>
      <c r="I17" s="10">
        <f t="shared" si="6"/>
        <v>6</v>
      </c>
      <c r="J17" s="10">
        <f t="shared" si="6"/>
        <v>1</v>
      </c>
      <c r="K17" s="10">
        <f t="shared" si="2"/>
        <v>3</v>
      </c>
      <c r="L17" s="10">
        <f t="shared" si="2"/>
        <v>0</v>
      </c>
      <c r="M17" s="10">
        <f t="shared" si="2"/>
        <v>0</v>
      </c>
      <c r="N17" s="15">
        <f t="shared" si="7"/>
        <v>809.75</v>
      </c>
      <c r="O17" s="15">
        <f t="shared" si="8"/>
        <v>711</v>
      </c>
      <c r="P17" s="15">
        <f t="shared" si="3"/>
        <v>750.5</v>
      </c>
      <c r="Q17" s="15">
        <f t="shared" si="3"/>
        <v>572.75</v>
      </c>
      <c r="R17" s="15">
        <f t="shared" si="3"/>
        <v>651.75</v>
      </c>
      <c r="S17" s="17">
        <f t="shared" si="9"/>
        <v>59.25</v>
      </c>
      <c r="T17" s="17">
        <f t="shared" si="10"/>
        <v>9.875</v>
      </c>
      <c r="U17" s="17">
        <f t="shared" si="11"/>
        <v>29.625</v>
      </c>
      <c r="V17" s="17">
        <f t="shared" si="12"/>
        <v>0</v>
      </c>
      <c r="W17" s="17">
        <f t="shared" si="13"/>
        <v>0</v>
      </c>
      <c r="X17" s="19">
        <f t="shared" si="14"/>
        <v>869</v>
      </c>
      <c r="Y17" s="19">
        <f t="shared" si="15"/>
        <v>720.875</v>
      </c>
      <c r="Z17" s="19">
        <f t="shared" si="16"/>
        <v>780.125</v>
      </c>
      <c r="AA17" s="19">
        <f t="shared" si="17"/>
        <v>572.75</v>
      </c>
      <c r="AB17" s="19">
        <f t="shared" si="18"/>
        <v>651.75</v>
      </c>
      <c r="AC17" s="8">
        <f t="shared" si="19"/>
        <v>3594.5</v>
      </c>
    </row>
    <row r="18" spans="1:29" x14ac:dyDescent="0.3">
      <c r="A18" s="7" t="s">
        <v>33</v>
      </c>
      <c r="B18" s="7" t="s">
        <v>32</v>
      </c>
      <c r="C18" s="8">
        <v>22.25</v>
      </c>
      <c r="D18" s="9">
        <v>34</v>
      </c>
      <c r="E18" s="9">
        <v>48</v>
      </c>
      <c r="F18" s="9">
        <v>41</v>
      </c>
      <c r="G18" s="9">
        <v>35</v>
      </c>
      <c r="H18" s="9">
        <v>28</v>
      </c>
      <c r="I18" s="10">
        <f t="shared" si="6"/>
        <v>0</v>
      </c>
      <c r="J18" s="10">
        <f t="shared" si="6"/>
        <v>13</v>
      </c>
      <c r="K18" s="10">
        <f t="shared" si="2"/>
        <v>6</v>
      </c>
      <c r="L18" s="10">
        <f t="shared" si="2"/>
        <v>0</v>
      </c>
      <c r="M18" s="10">
        <f t="shared" si="2"/>
        <v>0</v>
      </c>
      <c r="N18" s="15">
        <f t="shared" si="7"/>
        <v>756.5</v>
      </c>
      <c r="O18" s="15">
        <f t="shared" si="8"/>
        <v>1068</v>
      </c>
      <c r="P18" s="15">
        <f t="shared" si="3"/>
        <v>912.25</v>
      </c>
      <c r="Q18" s="15">
        <f t="shared" si="3"/>
        <v>778.75</v>
      </c>
      <c r="R18" s="15">
        <f t="shared" si="3"/>
        <v>623</v>
      </c>
      <c r="S18" s="17">
        <f t="shared" si="9"/>
        <v>0</v>
      </c>
      <c r="T18" s="17">
        <f t="shared" si="10"/>
        <v>144.625</v>
      </c>
      <c r="U18" s="17">
        <f t="shared" si="11"/>
        <v>66.75</v>
      </c>
      <c r="V18" s="17">
        <f t="shared" si="12"/>
        <v>0</v>
      </c>
      <c r="W18" s="17">
        <f t="shared" si="13"/>
        <v>0</v>
      </c>
      <c r="X18" s="19">
        <f t="shared" si="14"/>
        <v>756.5</v>
      </c>
      <c r="Y18" s="19">
        <f t="shared" si="15"/>
        <v>1212.625</v>
      </c>
      <c r="Z18" s="19">
        <f t="shared" si="16"/>
        <v>979</v>
      </c>
      <c r="AA18" s="19">
        <f t="shared" si="17"/>
        <v>778.75</v>
      </c>
      <c r="AB18" s="19">
        <f t="shared" si="18"/>
        <v>623</v>
      </c>
      <c r="AC18" s="8">
        <f t="shared" si="19"/>
        <v>4349.875</v>
      </c>
    </row>
    <row r="19" spans="1:29" x14ac:dyDescent="0.3">
      <c r="A19" s="7" t="s">
        <v>35</v>
      </c>
      <c r="B19" s="7" t="s">
        <v>34</v>
      </c>
      <c r="C19" s="8">
        <v>21.25</v>
      </c>
      <c r="D19" s="9">
        <v>27</v>
      </c>
      <c r="E19" s="9">
        <v>27</v>
      </c>
      <c r="F19" s="9">
        <v>50</v>
      </c>
      <c r="G19" s="9">
        <v>30</v>
      </c>
      <c r="H19" s="9">
        <v>45</v>
      </c>
      <c r="I19" s="10">
        <f t="shared" si="6"/>
        <v>0</v>
      </c>
      <c r="J19" s="10">
        <f t="shared" si="6"/>
        <v>0</v>
      </c>
      <c r="K19" s="10">
        <f t="shared" si="2"/>
        <v>15</v>
      </c>
      <c r="L19" s="10">
        <f t="shared" si="2"/>
        <v>0</v>
      </c>
      <c r="M19" s="10">
        <f t="shared" si="2"/>
        <v>10</v>
      </c>
      <c r="N19" s="15">
        <f t="shared" si="7"/>
        <v>573.75</v>
      </c>
      <c r="O19" s="15">
        <f t="shared" si="8"/>
        <v>573.75</v>
      </c>
      <c r="P19" s="15">
        <f t="shared" si="3"/>
        <v>1062.5</v>
      </c>
      <c r="Q19" s="15">
        <f t="shared" si="3"/>
        <v>637.5</v>
      </c>
      <c r="R19" s="15">
        <f t="shared" si="3"/>
        <v>956.25</v>
      </c>
      <c r="S19" s="17">
        <f t="shared" si="9"/>
        <v>0</v>
      </c>
      <c r="T19" s="17">
        <f t="shared" si="10"/>
        <v>0</v>
      </c>
      <c r="U19" s="17">
        <f t="shared" si="11"/>
        <v>159.375</v>
      </c>
      <c r="V19" s="17">
        <f t="shared" si="12"/>
        <v>0</v>
      </c>
      <c r="W19" s="17">
        <f t="shared" si="13"/>
        <v>106.25</v>
      </c>
      <c r="X19" s="19">
        <f t="shared" si="14"/>
        <v>573.75</v>
      </c>
      <c r="Y19" s="19">
        <f t="shared" si="15"/>
        <v>573.75</v>
      </c>
      <c r="Z19" s="19">
        <f t="shared" si="16"/>
        <v>1221.875</v>
      </c>
      <c r="AA19" s="19">
        <f t="shared" si="17"/>
        <v>637.5</v>
      </c>
      <c r="AB19" s="19">
        <f t="shared" si="18"/>
        <v>1062.5</v>
      </c>
      <c r="AC19" s="8">
        <f t="shared" si="19"/>
        <v>4069.375</v>
      </c>
    </row>
    <row r="20" spans="1:29" x14ac:dyDescent="0.3">
      <c r="A20" s="7" t="s">
        <v>37</v>
      </c>
      <c r="B20" s="7" t="s">
        <v>36</v>
      </c>
      <c r="C20" s="8">
        <v>19</v>
      </c>
      <c r="D20" s="9">
        <v>50</v>
      </c>
      <c r="E20" s="9">
        <v>38</v>
      </c>
      <c r="F20" s="9">
        <v>26</v>
      </c>
      <c r="G20" s="9">
        <v>44</v>
      </c>
      <c r="H20" s="9">
        <v>49</v>
      </c>
      <c r="I20" s="10">
        <f t="shared" si="6"/>
        <v>15</v>
      </c>
      <c r="J20" s="10">
        <f t="shared" si="6"/>
        <v>3</v>
      </c>
      <c r="K20" s="10">
        <f t="shared" si="6"/>
        <v>0</v>
      </c>
      <c r="L20" s="10">
        <f t="shared" si="6"/>
        <v>9</v>
      </c>
      <c r="M20" s="10">
        <f t="shared" si="6"/>
        <v>14</v>
      </c>
      <c r="N20" s="15">
        <f t="shared" si="7"/>
        <v>950</v>
      </c>
      <c r="O20" s="15">
        <f t="shared" si="8"/>
        <v>722</v>
      </c>
      <c r="P20" s="15">
        <f t="shared" si="8"/>
        <v>494</v>
      </c>
      <c r="Q20" s="15">
        <f t="shared" si="8"/>
        <v>836</v>
      </c>
      <c r="R20" s="15">
        <f t="shared" si="8"/>
        <v>931</v>
      </c>
      <c r="S20" s="17">
        <f t="shared" si="9"/>
        <v>142.5</v>
      </c>
      <c r="T20" s="17">
        <f t="shared" si="10"/>
        <v>28.5</v>
      </c>
      <c r="U20" s="17">
        <f t="shared" si="11"/>
        <v>0</v>
      </c>
      <c r="V20" s="17">
        <f t="shared" si="12"/>
        <v>85.5</v>
      </c>
      <c r="W20" s="17">
        <f t="shared" si="13"/>
        <v>133</v>
      </c>
      <c r="X20" s="19">
        <f t="shared" si="14"/>
        <v>1092.5</v>
      </c>
      <c r="Y20" s="19">
        <f t="shared" si="15"/>
        <v>750.5</v>
      </c>
      <c r="Z20" s="19">
        <f t="shared" si="16"/>
        <v>494</v>
      </c>
      <c r="AA20" s="19">
        <f t="shared" si="17"/>
        <v>921.5</v>
      </c>
      <c r="AB20" s="19">
        <f t="shared" si="18"/>
        <v>1064</v>
      </c>
      <c r="AC20" s="8">
        <f t="shared" si="19"/>
        <v>4322.5</v>
      </c>
    </row>
    <row r="21" spans="1:29" x14ac:dyDescent="0.3">
      <c r="A21" s="7" t="s">
        <v>39</v>
      </c>
      <c r="B21" s="7" t="s">
        <v>38</v>
      </c>
      <c r="C21" s="8">
        <v>22.75</v>
      </c>
      <c r="D21" s="9">
        <v>31</v>
      </c>
      <c r="E21" s="9">
        <v>46</v>
      </c>
      <c r="F21" s="9">
        <v>32</v>
      </c>
      <c r="G21" s="9">
        <v>47</v>
      </c>
      <c r="H21" s="9">
        <v>23</v>
      </c>
      <c r="I21" s="10">
        <f t="shared" si="6"/>
        <v>0</v>
      </c>
      <c r="J21" s="10">
        <f t="shared" si="6"/>
        <v>11</v>
      </c>
      <c r="K21" s="10">
        <f t="shared" si="6"/>
        <v>0</v>
      </c>
      <c r="L21" s="10">
        <f t="shared" si="6"/>
        <v>12</v>
      </c>
      <c r="M21" s="10">
        <f t="shared" si="6"/>
        <v>0</v>
      </c>
      <c r="N21" s="15">
        <f t="shared" si="7"/>
        <v>705.25</v>
      </c>
      <c r="O21" s="15">
        <f t="shared" si="8"/>
        <v>1046.5</v>
      </c>
      <c r="P21" s="15">
        <f t="shared" si="8"/>
        <v>728</v>
      </c>
      <c r="Q21" s="15">
        <f t="shared" si="8"/>
        <v>1069.25</v>
      </c>
      <c r="R21" s="15">
        <f t="shared" si="8"/>
        <v>523.25</v>
      </c>
      <c r="S21" s="17">
        <f t="shared" si="9"/>
        <v>0</v>
      </c>
      <c r="T21" s="17">
        <f t="shared" si="10"/>
        <v>125.125</v>
      </c>
      <c r="U21" s="17">
        <f t="shared" si="11"/>
        <v>0</v>
      </c>
      <c r="V21" s="17">
        <f t="shared" si="12"/>
        <v>136.5</v>
      </c>
      <c r="W21" s="17">
        <f t="shared" si="13"/>
        <v>0</v>
      </c>
      <c r="X21" s="19">
        <f t="shared" si="14"/>
        <v>705.25</v>
      </c>
      <c r="Y21" s="19">
        <f t="shared" si="15"/>
        <v>1171.625</v>
      </c>
      <c r="Z21" s="19">
        <f t="shared" si="16"/>
        <v>728</v>
      </c>
      <c r="AA21" s="19">
        <f t="shared" si="17"/>
        <v>1205.75</v>
      </c>
      <c r="AB21" s="19">
        <f t="shared" si="18"/>
        <v>523.25</v>
      </c>
      <c r="AC21" s="8">
        <f t="shared" si="19"/>
        <v>4333.875</v>
      </c>
    </row>
    <row r="22" spans="1:29" x14ac:dyDescent="0.3">
      <c r="A22" s="7" t="s">
        <v>41</v>
      </c>
      <c r="B22" s="7" t="s">
        <v>40</v>
      </c>
      <c r="C22" s="8">
        <v>20.5</v>
      </c>
      <c r="D22" s="9">
        <v>38</v>
      </c>
      <c r="E22" s="9">
        <v>31</v>
      </c>
      <c r="F22" s="9">
        <v>39</v>
      </c>
      <c r="G22" s="9">
        <v>28</v>
      </c>
      <c r="H22" s="9">
        <v>40</v>
      </c>
      <c r="I22" s="10">
        <f t="shared" si="6"/>
        <v>3</v>
      </c>
      <c r="J22" s="10">
        <f t="shared" si="6"/>
        <v>0</v>
      </c>
      <c r="K22" s="10">
        <f t="shared" si="6"/>
        <v>4</v>
      </c>
      <c r="L22" s="10">
        <f t="shared" si="6"/>
        <v>0</v>
      </c>
      <c r="M22" s="10">
        <f t="shared" si="6"/>
        <v>5</v>
      </c>
      <c r="N22" s="15">
        <f t="shared" si="7"/>
        <v>779</v>
      </c>
      <c r="O22" s="15">
        <f t="shared" si="8"/>
        <v>635.5</v>
      </c>
      <c r="P22" s="15">
        <f t="shared" si="8"/>
        <v>799.5</v>
      </c>
      <c r="Q22" s="15">
        <f t="shared" si="8"/>
        <v>574</v>
      </c>
      <c r="R22" s="15">
        <f t="shared" si="8"/>
        <v>820</v>
      </c>
      <c r="S22" s="17">
        <f t="shared" si="9"/>
        <v>30.75</v>
      </c>
      <c r="T22" s="17">
        <f t="shared" si="10"/>
        <v>0</v>
      </c>
      <c r="U22" s="17">
        <f t="shared" si="11"/>
        <v>41</v>
      </c>
      <c r="V22" s="17">
        <f t="shared" si="12"/>
        <v>0</v>
      </c>
      <c r="W22" s="17">
        <f t="shared" si="13"/>
        <v>51.25</v>
      </c>
      <c r="X22" s="19">
        <f t="shared" si="14"/>
        <v>809.75</v>
      </c>
      <c r="Y22" s="19">
        <f t="shared" si="15"/>
        <v>635.5</v>
      </c>
      <c r="Z22" s="19">
        <f t="shared" si="16"/>
        <v>840.5</v>
      </c>
      <c r="AA22" s="19">
        <f t="shared" si="17"/>
        <v>574</v>
      </c>
      <c r="AB22" s="19">
        <f t="shared" si="18"/>
        <v>871.25</v>
      </c>
      <c r="AC22" s="8">
        <f t="shared" si="19"/>
        <v>3731</v>
      </c>
    </row>
    <row r="23" spans="1:29" x14ac:dyDescent="0.3">
      <c r="A23" s="7" t="s">
        <v>43</v>
      </c>
      <c r="B23" s="7" t="s">
        <v>42</v>
      </c>
      <c r="C23" s="8">
        <v>21.75</v>
      </c>
      <c r="D23" s="9">
        <v>36</v>
      </c>
      <c r="E23" s="9">
        <v>44</v>
      </c>
      <c r="F23" s="9">
        <v>22</v>
      </c>
      <c r="G23" s="9">
        <v>50</v>
      </c>
      <c r="H23" s="9">
        <v>30</v>
      </c>
      <c r="I23" s="10">
        <f t="shared" si="6"/>
        <v>1</v>
      </c>
      <c r="J23" s="10">
        <f t="shared" si="6"/>
        <v>9</v>
      </c>
      <c r="K23" s="10">
        <f t="shared" si="6"/>
        <v>0</v>
      </c>
      <c r="L23" s="10">
        <f t="shared" si="6"/>
        <v>15</v>
      </c>
      <c r="M23" s="10">
        <f t="shared" si="6"/>
        <v>0</v>
      </c>
      <c r="N23" s="15">
        <f t="shared" si="7"/>
        <v>783</v>
      </c>
      <c r="O23" s="15">
        <f t="shared" si="8"/>
        <v>957</v>
      </c>
      <c r="P23" s="15">
        <f t="shared" si="8"/>
        <v>478.5</v>
      </c>
      <c r="Q23" s="15">
        <f t="shared" si="8"/>
        <v>1087.5</v>
      </c>
      <c r="R23" s="15">
        <f t="shared" si="8"/>
        <v>652.5</v>
      </c>
      <c r="S23" s="17">
        <f t="shared" si="9"/>
        <v>10.875</v>
      </c>
      <c r="T23" s="17">
        <f t="shared" si="10"/>
        <v>97.875</v>
      </c>
      <c r="U23" s="17">
        <f t="shared" si="11"/>
        <v>0</v>
      </c>
      <c r="V23" s="17">
        <f t="shared" si="12"/>
        <v>163.125</v>
      </c>
      <c r="W23" s="17">
        <f t="shared" si="13"/>
        <v>0</v>
      </c>
      <c r="X23" s="19">
        <f t="shared" si="14"/>
        <v>793.875</v>
      </c>
      <c r="Y23" s="19">
        <f t="shared" si="15"/>
        <v>1054.875</v>
      </c>
      <c r="Z23" s="19">
        <f t="shared" si="16"/>
        <v>478.5</v>
      </c>
      <c r="AA23" s="19">
        <f t="shared" si="17"/>
        <v>1250.625</v>
      </c>
      <c r="AB23" s="19">
        <f t="shared" si="18"/>
        <v>652.5</v>
      </c>
      <c r="AC23" s="8">
        <f t="shared" si="19"/>
        <v>4230.375</v>
      </c>
    </row>
    <row r="24" spans="1:29" x14ac:dyDescent="0.3">
      <c r="A24" s="7" t="s">
        <v>45</v>
      </c>
      <c r="B24" s="7" t="s">
        <v>44</v>
      </c>
      <c r="C24" s="8">
        <v>18</v>
      </c>
      <c r="D24" s="9">
        <v>44</v>
      </c>
      <c r="E24" s="9">
        <v>40</v>
      </c>
      <c r="F24" s="9">
        <v>27</v>
      </c>
      <c r="G24" s="9">
        <v>36</v>
      </c>
      <c r="H24" s="9">
        <v>41</v>
      </c>
      <c r="I24" s="10">
        <f t="shared" si="6"/>
        <v>9</v>
      </c>
      <c r="J24" s="10">
        <f t="shared" si="6"/>
        <v>5</v>
      </c>
      <c r="K24" s="10">
        <f t="shared" si="6"/>
        <v>0</v>
      </c>
      <c r="L24" s="10">
        <f t="shared" si="6"/>
        <v>1</v>
      </c>
      <c r="M24" s="10">
        <f t="shared" si="6"/>
        <v>6</v>
      </c>
      <c r="N24" s="15">
        <f t="shared" si="7"/>
        <v>792</v>
      </c>
      <c r="O24" s="15">
        <f t="shared" si="8"/>
        <v>720</v>
      </c>
      <c r="P24" s="15">
        <f t="shared" si="8"/>
        <v>486</v>
      </c>
      <c r="Q24" s="15">
        <f t="shared" si="8"/>
        <v>648</v>
      </c>
      <c r="R24" s="15">
        <f t="shared" si="8"/>
        <v>738</v>
      </c>
      <c r="S24" s="17">
        <f t="shared" si="9"/>
        <v>81</v>
      </c>
      <c r="T24" s="17">
        <f t="shared" si="10"/>
        <v>45</v>
      </c>
      <c r="U24" s="17">
        <f t="shared" si="11"/>
        <v>0</v>
      </c>
      <c r="V24" s="17">
        <f t="shared" si="12"/>
        <v>9</v>
      </c>
      <c r="W24" s="17">
        <f t="shared" si="13"/>
        <v>54</v>
      </c>
      <c r="X24" s="19">
        <f t="shared" si="14"/>
        <v>873</v>
      </c>
      <c r="Y24" s="19">
        <f t="shared" si="15"/>
        <v>765</v>
      </c>
      <c r="Z24" s="19">
        <f t="shared" si="16"/>
        <v>486</v>
      </c>
      <c r="AA24" s="19">
        <f t="shared" si="17"/>
        <v>657</v>
      </c>
      <c r="AB24" s="19">
        <f t="shared" si="18"/>
        <v>792</v>
      </c>
      <c r="AC24" s="8">
        <f t="shared" si="19"/>
        <v>3573</v>
      </c>
    </row>
    <row r="25" spans="1:29" x14ac:dyDescent="0.3">
      <c r="A25" s="7" t="s">
        <v>47</v>
      </c>
      <c r="B25" s="7" t="s">
        <v>46</v>
      </c>
      <c r="C25" s="8">
        <v>19.25</v>
      </c>
      <c r="D25" s="9">
        <v>39</v>
      </c>
      <c r="E25" s="9">
        <v>23</v>
      </c>
      <c r="F25" s="9">
        <v>50</v>
      </c>
      <c r="G25" s="9">
        <v>32</v>
      </c>
      <c r="H25" s="9">
        <v>37</v>
      </c>
      <c r="I25" s="10">
        <f t="shared" si="6"/>
        <v>4</v>
      </c>
      <c r="J25" s="10">
        <f t="shared" si="6"/>
        <v>0</v>
      </c>
      <c r="K25" s="10">
        <f t="shared" si="6"/>
        <v>15</v>
      </c>
      <c r="L25" s="10">
        <f t="shared" si="6"/>
        <v>0</v>
      </c>
      <c r="M25" s="10">
        <f t="shared" si="6"/>
        <v>2</v>
      </c>
      <c r="N25" s="15">
        <f t="shared" si="7"/>
        <v>750.75</v>
      </c>
      <c r="O25" s="15">
        <f t="shared" si="8"/>
        <v>442.75</v>
      </c>
      <c r="P25" s="15">
        <f t="shared" si="8"/>
        <v>962.5</v>
      </c>
      <c r="Q25" s="15">
        <f t="shared" si="8"/>
        <v>616</v>
      </c>
      <c r="R25" s="15">
        <f t="shared" si="8"/>
        <v>712.25</v>
      </c>
      <c r="S25" s="17">
        <f t="shared" si="9"/>
        <v>38.5</v>
      </c>
      <c r="T25" s="17">
        <f t="shared" si="10"/>
        <v>0</v>
      </c>
      <c r="U25" s="17">
        <f t="shared" si="11"/>
        <v>144.375</v>
      </c>
      <c r="V25" s="17">
        <f t="shared" si="12"/>
        <v>0</v>
      </c>
      <c r="W25" s="17">
        <f t="shared" si="13"/>
        <v>19.25</v>
      </c>
      <c r="X25" s="19">
        <f t="shared" si="14"/>
        <v>789.25</v>
      </c>
      <c r="Y25" s="19">
        <f t="shared" si="15"/>
        <v>442.75</v>
      </c>
      <c r="Z25" s="19">
        <f t="shared" si="16"/>
        <v>1106.875</v>
      </c>
      <c r="AA25" s="19">
        <f t="shared" si="17"/>
        <v>616</v>
      </c>
      <c r="AB25" s="19">
        <f t="shared" si="18"/>
        <v>731.5</v>
      </c>
      <c r="AC25" s="8">
        <f t="shared" si="19"/>
        <v>3686.375</v>
      </c>
    </row>
    <row r="26" spans="1:29" x14ac:dyDescent="0.3">
      <c r="A26" s="7" t="s">
        <v>49</v>
      </c>
      <c r="B26" s="7" t="s">
        <v>48</v>
      </c>
      <c r="C26" s="8">
        <v>22.5</v>
      </c>
      <c r="D26" s="9">
        <v>22</v>
      </c>
      <c r="E26" s="9">
        <v>29</v>
      </c>
      <c r="F26" s="9">
        <v>43</v>
      </c>
      <c r="G26" s="9">
        <v>24</v>
      </c>
      <c r="H26" s="9">
        <v>46</v>
      </c>
      <c r="I26" s="10">
        <f t="shared" si="6"/>
        <v>0</v>
      </c>
      <c r="J26" s="10">
        <f t="shared" si="6"/>
        <v>0</v>
      </c>
      <c r="K26" s="10">
        <f t="shared" si="6"/>
        <v>8</v>
      </c>
      <c r="L26" s="10">
        <f t="shared" si="6"/>
        <v>0</v>
      </c>
      <c r="M26" s="10">
        <f t="shared" si="6"/>
        <v>11</v>
      </c>
      <c r="N26" s="15">
        <f t="shared" si="7"/>
        <v>495</v>
      </c>
      <c r="O26" s="15">
        <f t="shared" si="8"/>
        <v>652.5</v>
      </c>
      <c r="P26" s="15">
        <f t="shared" si="8"/>
        <v>967.5</v>
      </c>
      <c r="Q26" s="15">
        <f t="shared" si="8"/>
        <v>540</v>
      </c>
      <c r="R26" s="15">
        <f t="shared" si="8"/>
        <v>1035</v>
      </c>
      <c r="S26" s="17">
        <f t="shared" si="9"/>
        <v>0</v>
      </c>
      <c r="T26" s="17">
        <f t="shared" si="10"/>
        <v>0</v>
      </c>
      <c r="U26" s="17">
        <f t="shared" si="11"/>
        <v>90</v>
      </c>
      <c r="V26" s="17">
        <f t="shared" si="12"/>
        <v>0</v>
      </c>
      <c r="W26" s="17">
        <f t="shared" si="13"/>
        <v>123.75</v>
      </c>
      <c r="X26" s="19">
        <f t="shared" si="14"/>
        <v>495</v>
      </c>
      <c r="Y26" s="19">
        <f t="shared" si="15"/>
        <v>652.5</v>
      </c>
      <c r="Z26" s="19">
        <f t="shared" si="16"/>
        <v>1057.5</v>
      </c>
      <c r="AA26" s="19">
        <f t="shared" si="17"/>
        <v>540</v>
      </c>
      <c r="AB26" s="19">
        <f t="shared" si="18"/>
        <v>1158.75</v>
      </c>
      <c r="AC26" s="8">
        <f t="shared" si="19"/>
        <v>3903.75</v>
      </c>
    </row>
    <row r="27" spans="1:29" x14ac:dyDescent="0.3">
      <c r="A27" s="7" t="s">
        <v>51</v>
      </c>
      <c r="B27" s="7" t="s">
        <v>50</v>
      </c>
      <c r="C27" s="8">
        <v>20.75</v>
      </c>
      <c r="D27" s="9">
        <v>46</v>
      </c>
      <c r="E27" s="9">
        <v>34</v>
      </c>
      <c r="F27" s="9">
        <v>30</v>
      </c>
      <c r="G27" s="9">
        <v>48</v>
      </c>
      <c r="H27" s="9">
        <v>29</v>
      </c>
      <c r="I27" s="10">
        <f t="shared" si="6"/>
        <v>11</v>
      </c>
      <c r="J27" s="10">
        <f t="shared" si="6"/>
        <v>0</v>
      </c>
      <c r="K27" s="10">
        <f t="shared" si="6"/>
        <v>0</v>
      </c>
      <c r="L27" s="10">
        <f t="shared" si="6"/>
        <v>13</v>
      </c>
      <c r="M27" s="10">
        <f t="shared" si="6"/>
        <v>0</v>
      </c>
      <c r="N27" s="15">
        <f t="shared" si="7"/>
        <v>954.5</v>
      </c>
      <c r="O27" s="15">
        <f t="shared" si="8"/>
        <v>705.5</v>
      </c>
      <c r="P27" s="15">
        <f t="shared" si="8"/>
        <v>622.5</v>
      </c>
      <c r="Q27" s="15">
        <f t="shared" si="8"/>
        <v>996</v>
      </c>
      <c r="R27" s="15">
        <f t="shared" si="8"/>
        <v>601.75</v>
      </c>
      <c r="S27" s="17">
        <f t="shared" si="9"/>
        <v>114.125</v>
      </c>
      <c r="T27" s="17">
        <f t="shared" si="10"/>
        <v>0</v>
      </c>
      <c r="U27" s="17">
        <f t="shared" si="11"/>
        <v>0</v>
      </c>
      <c r="V27" s="17">
        <f t="shared" si="12"/>
        <v>134.875</v>
      </c>
      <c r="W27" s="17">
        <f t="shared" si="13"/>
        <v>0</v>
      </c>
      <c r="X27" s="19">
        <f t="shared" si="14"/>
        <v>1068.625</v>
      </c>
      <c r="Y27" s="19">
        <f t="shared" si="15"/>
        <v>705.5</v>
      </c>
      <c r="Z27" s="19">
        <f t="shared" si="16"/>
        <v>622.5</v>
      </c>
      <c r="AA27" s="19">
        <f t="shared" si="17"/>
        <v>1130.875</v>
      </c>
      <c r="AB27" s="19">
        <f t="shared" si="18"/>
        <v>601.75</v>
      </c>
      <c r="AC27" s="8">
        <f t="shared" si="19"/>
        <v>4129.25</v>
      </c>
    </row>
    <row r="28" spans="1:29" x14ac:dyDescent="0.3">
      <c r="A28" s="7" t="s">
        <v>53</v>
      </c>
      <c r="B28" s="7" t="s">
        <v>52</v>
      </c>
      <c r="C28" s="8">
        <v>21</v>
      </c>
      <c r="D28" s="9">
        <v>30</v>
      </c>
      <c r="E28" s="9">
        <v>41</v>
      </c>
      <c r="F28" s="9">
        <v>45</v>
      </c>
      <c r="G28" s="9">
        <v>22</v>
      </c>
      <c r="H28" s="9">
        <v>50</v>
      </c>
      <c r="I28" s="10">
        <f t="shared" si="6"/>
        <v>0</v>
      </c>
      <c r="J28" s="10">
        <f t="shared" si="6"/>
        <v>6</v>
      </c>
      <c r="K28" s="10">
        <f t="shared" si="6"/>
        <v>10</v>
      </c>
      <c r="L28" s="10">
        <f t="shared" si="6"/>
        <v>0</v>
      </c>
      <c r="M28" s="10">
        <f t="shared" si="6"/>
        <v>15</v>
      </c>
      <c r="N28" s="15">
        <f t="shared" si="7"/>
        <v>630</v>
      </c>
      <c r="O28" s="15">
        <f t="shared" si="8"/>
        <v>861</v>
      </c>
      <c r="P28" s="15">
        <f t="shared" si="8"/>
        <v>945</v>
      </c>
      <c r="Q28" s="15">
        <f t="shared" si="8"/>
        <v>462</v>
      </c>
      <c r="R28" s="15">
        <f t="shared" si="8"/>
        <v>1050</v>
      </c>
      <c r="S28" s="17">
        <f t="shared" si="9"/>
        <v>0</v>
      </c>
      <c r="T28" s="17">
        <f t="shared" si="10"/>
        <v>63</v>
      </c>
      <c r="U28" s="17">
        <f t="shared" si="11"/>
        <v>105</v>
      </c>
      <c r="V28" s="17">
        <f t="shared" si="12"/>
        <v>0</v>
      </c>
      <c r="W28" s="17">
        <f t="shared" si="13"/>
        <v>157.5</v>
      </c>
      <c r="X28" s="19">
        <f t="shared" si="14"/>
        <v>630</v>
      </c>
      <c r="Y28" s="19">
        <f t="shared" si="15"/>
        <v>924</v>
      </c>
      <c r="Z28" s="19">
        <f t="shared" si="16"/>
        <v>1050</v>
      </c>
      <c r="AA28" s="19">
        <f t="shared" si="17"/>
        <v>462</v>
      </c>
      <c r="AB28" s="19">
        <f t="shared" si="18"/>
        <v>1207.5</v>
      </c>
      <c r="AC28" s="8">
        <f t="shared" si="19"/>
        <v>4273.5</v>
      </c>
    </row>
    <row r="29" spans="1:29" x14ac:dyDescent="0.3">
      <c r="A29" s="7" t="s">
        <v>55</v>
      </c>
      <c r="B29" s="7" t="s">
        <v>54</v>
      </c>
      <c r="C29" s="8">
        <v>19.5</v>
      </c>
      <c r="D29" s="9">
        <v>37</v>
      </c>
      <c r="E29" s="9">
        <v>37</v>
      </c>
      <c r="F29" s="9">
        <v>28</v>
      </c>
      <c r="G29" s="9">
        <v>44</v>
      </c>
      <c r="H29" s="9">
        <v>33</v>
      </c>
      <c r="I29" s="10">
        <f t="shared" si="6"/>
        <v>2</v>
      </c>
      <c r="J29" s="10">
        <f t="shared" si="6"/>
        <v>2</v>
      </c>
      <c r="K29" s="10">
        <f t="shared" si="6"/>
        <v>0</v>
      </c>
      <c r="L29" s="10">
        <f t="shared" si="6"/>
        <v>9</v>
      </c>
      <c r="M29" s="10">
        <f t="shared" si="6"/>
        <v>0</v>
      </c>
      <c r="N29" s="15">
        <f t="shared" si="7"/>
        <v>721.5</v>
      </c>
      <c r="O29" s="15">
        <f t="shared" si="8"/>
        <v>721.5</v>
      </c>
      <c r="P29" s="15">
        <f t="shared" si="8"/>
        <v>546</v>
      </c>
      <c r="Q29" s="15">
        <f t="shared" si="8"/>
        <v>858</v>
      </c>
      <c r="R29" s="15">
        <f t="shared" si="8"/>
        <v>643.5</v>
      </c>
      <c r="S29" s="17">
        <f t="shared" si="9"/>
        <v>19.5</v>
      </c>
      <c r="T29" s="17">
        <f t="shared" si="10"/>
        <v>19.5</v>
      </c>
      <c r="U29" s="17">
        <f t="shared" si="11"/>
        <v>0</v>
      </c>
      <c r="V29" s="17">
        <f t="shared" si="12"/>
        <v>87.75</v>
      </c>
      <c r="W29" s="17">
        <f t="shared" si="13"/>
        <v>0</v>
      </c>
      <c r="X29" s="19">
        <f t="shared" si="14"/>
        <v>741</v>
      </c>
      <c r="Y29" s="19">
        <f t="shared" si="15"/>
        <v>741</v>
      </c>
      <c r="Z29" s="19">
        <f t="shared" si="16"/>
        <v>546</v>
      </c>
      <c r="AA29" s="19">
        <f t="shared" si="17"/>
        <v>945.75</v>
      </c>
      <c r="AB29" s="19">
        <f t="shared" si="18"/>
        <v>643.5</v>
      </c>
      <c r="AC29" s="8">
        <f t="shared" si="19"/>
        <v>3617.25</v>
      </c>
    </row>
    <row r="30" spans="1:29" x14ac:dyDescent="0.3">
      <c r="A30" s="7" t="s">
        <v>57</v>
      </c>
      <c r="B30" s="7" t="s">
        <v>56</v>
      </c>
      <c r="C30" s="8">
        <v>18.75</v>
      </c>
      <c r="D30" s="9">
        <v>31</v>
      </c>
      <c r="E30" s="9">
        <v>48</v>
      </c>
      <c r="F30" s="9">
        <v>31</v>
      </c>
      <c r="G30" s="9">
        <v>38</v>
      </c>
      <c r="H30" s="9">
        <v>35</v>
      </c>
      <c r="I30" s="10">
        <f t="shared" si="6"/>
        <v>0</v>
      </c>
      <c r="J30" s="10">
        <f t="shared" si="6"/>
        <v>13</v>
      </c>
      <c r="K30" s="10">
        <f t="shared" si="6"/>
        <v>0</v>
      </c>
      <c r="L30" s="10">
        <f t="shared" si="6"/>
        <v>3</v>
      </c>
      <c r="M30" s="10">
        <f t="shared" si="6"/>
        <v>0</v>
      </c>
      <c r="N30" s="15">
        <f t="shared" si="7"/>
        <v>581.25</v>
      </c>
      <c r="O30" s="15">
        <f t="shared" si="8"/>
        <v>900</v>
      </c>
      <c r="P30" s="15">
        <f t="shared" si="8"/>
        <v>581.25</v>
      </c>
      <c r="Q30" s="15">
        <f t="shared" si="8"/>
        <v>712.5</v>
      </c>
      <c r="R30" s="15">
        <f t="shared" si="8"/>
        <v>656.25</v>
      </c>
      <c r="S30" s="17">
        <f t="shared" si="9"/>
        <v>0</v>
      </c>
      <c r="T30" s="17">
        <f t="shared" si="10"/>
        <v>121.875</v>
      </c>
      <c r="U30" s="17">
        <f t="shared" si="11"/>
        <v>0</v>
      </c>
      <c r="V30" s="17">
        <f t="shared" si="12"/>
        <v>28.125</v>
      </c>
      <c r="W30" s="17">
        <f t="shared" si="13"/>
        <v>0</v>
      </c>
      <c r="X30" s="19">
        <f t="shared" si="14"/>
        <v>581.25</v>
      </c>
      <c r="Y30" s="19">
        <f t="shared" si="15"/>
        <v>1021.875</v>
      </c>
      <c r="Z30" s="19">
        <f t="shared" si="16"/>
        <v>581.25</v>
      </c>
      <c r="AA30" s="19">
        <f t="shared" si="17"/>
        <v>740.625</v>
      </c>
      <c r="AB30" s="19">
        <f t="shared" si="18"/>
        <v>656.25</v>
      </c>
      <c r="AC30" s="8">
        <f t="shared" si="19"/>
        <v>3581.25</v>
      </c>
    </row>
    <row r="31" spans="1:29" x14ac:dyDescent="0.3">
      <c r="A31" s="7" t="s">
        <v>59</v>
      </c>
      <c r="B31" s="7" t="s">
        <v>58</v>
      </c>
      <c r="C31" s="8">
        <v>23.25</v>
      </c>
      <c r="D31" s="9">
        <v>28</v>
      </c>
      <c r="E31" s="9">
        <v>25</v>
      </c>
      <c r="F31" s="9">
        <v>46</v>
      </c>
      <c r="G31" s="9">
        <v>30</v>
      </c>
      <c r="H31" s="9">
        <v>40</v>
      </c>
      <c r="I31" s="10">
        <f t="shared" si="6"/>
        <v>0</v>
      </c>
      <c r="J31" s="10">
        <f t="shared" si="6"/>
        <v>0</v>
      </c>
      <c r="K31" s="10">
        <f t="shared" si="6"/>
        <v>11</v>
      </c>
      <c r="L31" s="10">
        <f t="shared" si="6"/>
        <v>0</v>
      </c>
      <c r="M31" s="10">
        <f t="shared" si="6"/>
        <v>5</v>
      </c>
      <c r="N31" s="15">
        <f t="shared" si="7"/>
        <v>651</v>
      </c>
      <c r="O31" s="15">
        <f t="shared" si="8"/>
        <v>581.25</v>
      </c>
      <c r="P31" s="15">
        <f t="shared" si="8"/>
        <v>1069.5</v>
      </c>
      <c r="Q31" s="15">
        <f t="shared" si="8"/>
        <v>697.5</v>
      </c>
      <c r="R31" s="15">
        <f t="shared" si="8"/>
        <v>930</v>
      </c>
      <c r="S31" s="17">
        <f t="shared" si="9"/>
        <v>0</v>
      </c>
      <c r="T31" s="17">
        <f t="shared" si="10"/>
        <v>0</v>
      </c>
      <c r="U31" s="17">
        <f t="shared" si="11"/>
        <v>127.875</v>
      </c>
      <c r="V31" s="17">
        <f t="shared" si="12"/>
        <v>0</v>
      </c>
      <c r="W31" s="17">
        <f t="shared" si="13"/>
        <v>58.125</v>
      </c>
      <c r="X31" s="19">
        <f t="shared" si="14"/>
        <v>651</v>
      </c>
      <c r="Y31" s="19">
        <f t="shared" si="15"/>
        <v>581.25</v>
      </c>
      <c r="Z31" s="19">
        <f t="shared" si="16"/>
        <v>1197.375</v>
      </c>
      <c r="AA31" s="19">
        <f t="shared" si="17"/>
        <v>697.5</v>
      </c>
      <c r="AB31" s="19">
        <f t="shared" si="18"/>
        <v>988.125</v>
      </c>
      <c r="AC31" s="8">
        <f t="shared" si="19"/>
        <v>4115.25</v>
      </c>
    </row>
    <row r="32" spans="1:29" x14ac:dyDescent="0.3">
      <c r="A32" s="7" t="s">
        <v>61</v>
      </c>
      <c r="B32" s="7" t="s">
        <v>60</v>
      </c>
      <c r="C32" s="8">
        <v>20.5</v>
      </c>
      <c r="D32" s="9">
        <v>41</v>
      </c>
      <c r="E32" s="9">
        <v>44</v>
      </c>
      <c r="F32" s="9">
        <v>39</v>
      </c>
      <c r="G32" s="9">
        <v>27</v>
      </c>
      <c r="H32" s="9">
        <v>32</v>
      </c>
      <c r="I32" s="10">
        <f t="shared" si="6"/>
        <v>6</v>
      </c>
      <c r="J32" s="10">
        <f t="shared" si="6"/>
        <v>9</v>
      </c>
      <c r="K32" s="10">
        <f t="shared" si="6"/>
        <v>4</v>
      </c>
      <c r="L32" s="10">
        <f t="shared" si="6"/>
        <v>0</v>
      </c>
      <c r="M32" s="10">
        <f t="shared" si="6"/>
        <v>0</v>
      </c>
      <c r="N32" s="15">
        <f t="shared" si="7"/>
        <v>840.5</v>
      </c>
      <c r="O32" s="15">
        <f t="shared" si="8"/>
        <v>902</v>
      </c>
      <c r="P32" s="15">
        <f t="shared" si="8"/>
        <v>799.5</v>
      </c>
      <c r="Q32" s="15">
        <f t="shared" si="8"/>
        <v>553.5</v>
      </c>
      <c r="R32" s="15">
        <f t="shared" si="8"/>
        <v>656</v>
      </c>
      <c r="S32" s="17">
        <f t="shared" si="9"/>
        <v>61.5</v>
      </c>
      <c r="T32" s="17">
        <f t="shared" si="10"/>
        <v>92.25</v>
      </c>
      <c r="U32" s="17">
        <f t="shared" si="11"/>
        <v>41</v>
      </c>
      <c r="V32" s="17">
        <f t="shared" si="12"/>
        <v>0</v>
      </c>
      <c r="W32" s="17">
        <f t="shared" si="13"/>
        <v>0</v>
      </c>
      <c r="X32" s="19">
        <f t="shared" si="14"/>
        <v>902</v>
      </c>
      <c r="Y32" s="19">
        <f t="shared" si="15"/>
        <v>994.25</v>
      </c>
      <c r="Z32" s="19">
        <f t="shared" si="16"/>
        <v>840.5</v>
      </c>
      <c r="AA32" s="19">
        <f t="shared" si="17"/>
        <v>553.5</v>
      </c>
      <c r="AB32" s="19">
        <f t="shared" si="18"/>
        <v>656</v>
      </c>
      <c r="AC32" s="8">
        <f t="shared" si="19"/>
        <v>3946.25</v>
      </c>
    </row>
    <row r="33" spans="1:29" x14ac:dyDescent="0.3">
      <c r="A33" s="7" t="s">
        <v>63</v>
      </c>
      <c r="B33" s="7" t="s">
        <v>62</v>
      </c>
      <c r="C33" s="8">
        <v>21.5</v>
      </c>
      <c r="D33" s="9">
        <v>35</v>
      </c>
      <c r="E33" s="9">
        <v>29</v>
      </c>
      <c r="F33" s="9">
        <v>50</v>
      </c>
      <c r="G33" s="9">
        <v>43</v>
      </c>
      <c r="H33" s="9">
        <v>47</v>
      </c>
      <c r="I33" s="10">
        <f t="shared" si="6"/>
        <v>0</v>
      </c>
      <c r="J33" s="10">
        <f t="shared" si="6"/>
        <v>0</v>
      </c>
      <c r="K33" s="10">
        <f t="shared" si="6"/>
        <v>15</v>
      </c>
      <c r="L33" s="10">
        <f t="shared" si="6"/>
        <v>8</v>
      </c>
      <c r="M33" s="10">
        <f t="shared" si="6"/>
        <v>12</v>
      </c>
      <c r="N33" s="15">
        <f t="shared" si="7"/>
        <v>752.5</v>
      </c>
      <c r="O33" s="15">
        <f t="shared" si="8"/>
        <v>623.5</v>
      </c>
      <c r="P33" s="15">
        <f t="shared" si="8"/>
        <v>1075</v>
      </c>
      <c r="Q33" s="15">
        <f t="shared" si="8"/>
        <v>924.5</v>
      </c>
      <c r="R33" s="15">
        <f t="shared" si="8"/>
        <v>1010.5</v>
      </c>
      <c r="S33" s="17">
        <f t="shared" si="9"/>
        <v>0</v>
      </c>
      <c r="T33" s="17">
        <f t="shared" si="10"/>
        <v>0</v>
      </c>
      <c r="U33" s="17">
        <f t="shared" si="11"/>
        <v>161.25</v>
      </c>
      <c r="V33" s="17">
        <f t="shared" si="12"/>
        <v>86</v>
      </c>
      <c r="W33" s="17">
        <f t="shared" si="13"/>
        <v>129</v>
      </c>
      <c r="X33" s="19">
        <f t="shared" si="14"/>
        <v>752.5</v>
      </c>
      <c r="Y33" s="19">
        <f t="shared" si="15"/>
        <v>623.5</v>
      </c>
      <c r="Z33" s="19">
        <f t="shared" si="16"/>
        <v>1236.25</v>
      </c>
      <c r="AA33" s="19">
        <f t="shared" si="17"/>
        <v>1010.5</v>
      </c>
      <c r="AB33" s="19">
        <f t="shared" si="18"/>
        <v>1139.5</v>
      </c>
      <c r="AC33" s="8">
        <f t="shared" si="19"/>
        <v>4762.25</v>
      </c>
    </row>
    <row r="34" spans="1:29" x14ac:dyDescent="0.3">
      <c r="A34" s="7" t="s">
        <v>65</v>
      </c>
      <c r="B34" s="7" t="s">
        <v>64</v>
      </c>
      <c r="C34" s="8">
        <v>19</v>
      </c>
      <c r="D34" s="9">
        <v>45</v>
      </c>
      <c r="E34" s="9">
        <v>32</v>
      </c>
      <c r="F34" s="9">
        <v>22</v>
      </c>
      <c r="G34" s="9">
        <v>36</v>
      </c>
      <c r="H34" s="9">
        <v>48</v>
      </c>
      <c r="I34" s="10">
        <f t="shared" si="6"/>
        <v>10</v>
      </c>
      <c r="J34" s="10">
        <f t="shared" si="6"/>
        <v>0</v>
      </c>
      <c r="K34" s="10">
        <f t="shared" si="6"/>
        <v>0</v>
      </c>
      <c r="L34" s="10">
        <f t="shared" si="6"/>
        <v>1</v>
      </c>
      <c r="M34" s="10">
        <f t="shared" si="6"/>
        <v>13</v>
      </c>
      <c r="N34" s="15">
        <f t="shared" si="7"/>
        <v>855</v>
      </c>
      <c r="O34" s="15">
        <f t="shared" si="8"/>
        <v>608</v>
      </c>
      <c r="P34" s="15">
        <f t="shared" si="8"/>
        <v>418</v>
      </c>
      <c r="Q34" s="15">
        <f t="shared" si="8"/>
        <v>684</v>
      </c>
      <c r="R34" s="15">
        <f t="shared" si="8"/>
        <v>912</v>
      </c>
      <c r="S34" s="17">
        <f t="shared" si="9"/>
        <v>95</v>
      </c>
      <c r="T34" s="17">
        <f t="shared" si="10"/>
        <v>0</v>
      </c>
      <c r="U34" s="17">
        <f t="shared" si="11"/>
        <v>0</v>
      </c>
      <c r="V34" s="17">
        <f t="shared" si="12"/>
        <v>9.5</v>
      </c>
      <c r="W34" s="17">
        <f t="shared" si="13"/>
        <v>123.5</v>
      </c>
      <c r="X34" s="19">
        <f t="shared" si="14"/>
        <v>950</v>
      </c>
      <c r="Y34" s="19">
        <f t="shared" si="15"/>
        <v>608</v>
      </c>
      <c r="Z34" s="19">
        <f t="shared" si="16"/>
        <v>418</v>
      </c>
      <c r="AA34" s="19">
        <f t="shared" si="17"/>
        <v>693.5</v>
      </c>
      <c r="AB34" s="19">
        <f t="shared" si="18"/>
        <v>1035.5</v>
      </c>
      <c r="AC34" s="8">
        <f t="shared" si="19"/>
        <v>3705</v>
      </c>
    </row>
    <row r="35" spans="1:29" x14ac:dyDescent="0.3">
      <c r="A35" s="7" t="s">
        <v>67</v>
      </c>
      <c r="B35" s="7" t="s">
        <v>66</v>
      </c>
      <c r="C35" s="8">
        <v>22</v>
      </c>
      <c r="D35" s="9">
        <v>32</v>
      </c>
      <c r="E35" s="9">
        <v>50</v>
      </c>
      <c r="F35" s="9">
        <v>35</v>
      </c>
      <c r="G35" s="9">
        <v>30</v>
      </c>
      <c r="H35" s="9">
        <v>28</v>
      </c>
      <c r="I35" s="10">
        <f t="shared" si="6"/>
        <v>0</v>
      </c>
      <c r="J35" s="10">
        <f t="shared" si="6"/>
        <v>15</v>
      </c>
      <c r="K35" s="10">
        <f t="shared" si="6"/>
        <v>0</v>
      </c>
      <c r="L35" s="10">
        <f t="shared" si="6"/>
        <v>0</v>
      </c>
      <c r="M35" s="10">
        <f t="shared" si="6"/>
        <v>0</v>
      </c>
      <c r="N35" s="15">
        <f t="shared" si="7"/>
        <v>704</v>
      </c>
      <c r="O35" s="15">
        <f t="shared" si="8"/>
        <v>1100</v>
      </c>
      <c r="P35" s="15">
        <f t="shared" si="8"/>
        <v>770</v>
      </c>
      <c r="Q35" s="15">
        <f t="shared" si="8"/>
        <v>660</v>
      </c>
      <c r="R35" s="15">
        <f t="shared" si="8"/>
        <v>616</v>
      </c>
      <c r="S35" s="17">
        <f t="shared" si="9"/>
        <v>0</v>
      </c>
      <c r="T35" s="17">
        <f t="shared" si="10"/>
        <v>165</v>
      </c>
      <c r="U35" s="17">
        <f t="shared" si="11"/>
        <v>0</v>
      </c>
      <c r="V35" s="17">
        <f t="shared" si="12"/>
        <v>0</v>
      </c>
      <c r="W35" s="17">
        <f t="shared" si="13"/>
        <v>0</v>
      </c>
      <c r="X35" s="19">
        <f t="shared" si="14"/>
        <v>704</v>
      </c>
      <c r="Y35" s="19">
        <f t="shared" si="15"/>
        <v>1265</v>
      </c>
      <c r="Z35" s="19">
        <f t="shared" si="16"/>
        <v>770</v>
      </c>
      <c r="AA35" s="19">
        <f t="shared" si="17"/>
        <v>660</v>
      </c>
      <c r="AB35" s="19">
        <f t="shared" si="18"/>
        <v>616</v>
      </c>
      <c r="AC35" s="8">
        <f t="shared" si="19"/>
        <v>4015</v>
      </c>
    </row>
    <row r="36" spans="1:29" x14ac:dyDescent="0.3">
      <c r="A36" s="7" t="s">
        <v>69</v>
      </c>
      <c r="B36" s="7" t="s">
        <v>68</v>
      </c>
      <c r="C36" s="8">
        <v>20</v>
      </c>
      <c r="D36" s="9">
        <v>40</v>
      </c>
      <c r="E36" s="9">
        <v>26</v>
      </c>
      <c r="F36" s="9">
        <v>47</v>
      </c>
      <c r="G36" s="9">
        <v>29</v>
      </c>
      <c r="H36" s="9">
        <v>45</v>
      </c>
      <c r="I36" s="10">
        <f t="shared" si="6"/>
        <v>5</v>
      </c>
      <c r="J36" s="10">
        <f t="shared" si="6"/>
        <v>0</v>
      </c>
      <c r="K36" s="10">
        <f t="shared" si="6"/>
        <v>12</v>
      </c>
      <c r="L36" s="10">
        <f t="shared" si="6"/>
        <v>0</v>
      </c>
      <c r="M36" s="10">
        <f t="shared" si="6"/>
        <v>10</v>
      </c>
      <c r="N36" s="15">
        <f t="shared" ref="N36:N53" si="20">C36*D36</f>
        <v>800</v>
      </c>
      <c r="O36" s="15">
        <f t="shared" si="8"/>
        <v>520</v>
      </c>
      <c r="P36" s="15">
        <f t="shared" si="8"/>
        <v>940</v>
      </c>
      <c r="Q36" s="15">
        <f t="shared" si="8"/>
        <v>580</v>
      </c>
      <c r="R36" s="15">
        <f t="shared" si="8"/>
        <v>900</v>
      </c>
      <c r="S36" s="17">
        <f t="shared" ref="S36:S53" si="21">0.5*C36*I36</f>
        <v>50</v>
      </c>
      <c r="T36" s="17">
        <f t="shared" si="10"/>
        <v>0</v>
      </c>
      <c r="U36" s="17">
        <f t="shared" si="11"/>
        <v>120</v>
      </c>
      <c r="V36" s="17">
        <f t="shared" si="12"/>
        <v>0</v>
      </c>
      <c r="W36" s="17">
        <f t="shared" si="13"/>
        <v>100</v>
      </c>
      <c r="X36" s="19">
        <f t="shared" si="14"/>
        <v>850</v>
      </c>
      <c r="Y36" s="19">
        <f t="shared" si="15"/>
        <v>520</v>
      </c>
      <c r="Z36" s="19">
        <f t="shared" si="16"/>
        <v>1060</v>
      </c>
      <c r="AA36" s="19">
        <f t="shared" si="17"/>
        <v>580</v>
      </c>
      <c r="AB36" s="19">
        <f t="shared" si="18"/>
        <v>1000</v>
      </c>
      <c r="AC36" s="8">
        <f t="shared" si="19"/>
        <v>4010</v>
      </c>
    </row>
    <row r="37" spans="1:29" x14ac:dyDescent="0.3">
      <c r="A37" s="7" t="s">
        <v>71</v>
      </c>
      <c r="B37" s="7" t="s">
        <v>70</v>
      </c>
      <c r="C37" s="8">
        <v>21.25</v>
      </c>
      <c r="D37" s="9">
        <v>38</v>
      </c>
      <c r="E37" s="9">
        <v>37</v>
      </c>
      <c r="F37" s="9">
        <v>44</v>
      </c>
      <c r="G37" s="9">
        <v>23</v>
      </c>
      <c r="H37" s="9">
        <v>50</v>
      </c>
      <c r="I37" s="10">
        <f t="shared" si="6"/>
        <v>3</v>
      </c>
      <c r="J37" s="10">
        <f t="shared" si="6"/>
        <v>2</v>
      </c>
      <c r="K37" s="10">
        <f t="shared" si="6"/>
        <v>9</v>
      </c>
      <c r="L37" s="10">
        <f t="shared" si="6"/>
        <v>0</v>
      </c>
      <c r="M37" s="10">
        <f t="shared" si="6"/>
        <v>15</v>
      </c>
      <c r="N37" s="15">
        <f t="shared" si="20"/>
        <v>807.5</v>
      </c>
      <c r="O37" s="15">
        <f t="shared" si="8"/>
        <v>786.25</v>
      </c>
      <c r="P37" s="15">
        <f t="shared" si="8"/>
        <v>935</v>
      </c>
      <c r="Q37" s="15">
        <f t="shared" si="8"/>
        <v>488.75</v>
      </c>
      <c r="R37" s="15">
        <f t="shared" si="8"/>
        <v>1062.5</v>
      </c>
      <c r="S37" s="17">
        <f t="shared" si="21"/>
        <v>31.875</v>
      </c>
      <c r="T37" s="17">
        <f t="shared" si="10"/>
        <v>21.25</v>
      </c>
      <c r="U37" s="17">
        <f t="shared" si="11"/>
        <v>95.625</v>
      </c>
      <c r="V37" s="17">
        <f t="shared" si="12"/>
        <v>0</v>
      </c>
      <c r="W37" s="17">
        <f t="shared" si="13"/>
        <v>159.375</v>
      </c>
      <c r="X37" s="19">
        <f t="shared" si="14"/>
        <v>839.375</v>
      </c>
      <c r="Y37" s="19">
        <f t="shared" si="15"/>
        <v>807.5</v>
      </c>
      <c r="Z37" s="19">
        <f t="shared" si="16"/>
        <v>1030.625</v>
      </c>
      <c r="AA37" s="19">
        <f t="shared" si="17"/>
        <v>488.75</v>
      </c>
      <c r="AB37" s="19">
        <f t="shared" si="18"/>
        <v>1221.875</v>
      </c>
      <c r="AC37" s="8">
        <f t="shared" si="19"/>
        <v>4388.125</v>
      </c>
    </row>
    <row r="38" spans="1:29" x14ac:dyDescent="0.3">
      <c r="A38" s="7" t="s">
        <v>73</v>
      </c>
      <c r="B38" s="7" t="s">
        <v>72</v>
      </c>
      <c r="C38" s="8">
        <v>18.5</v>
      </c>
      <c r="D38" s="9">
        <v>29</v>
      </c>
      <c r="E38" s="9">
        <v>42</v>
      </c>
      <c r="F38" s="9">
        <v>30</v>
      </c>
      <c r="G38" s="9">
        <v>39</v>
      </c>
      <c r="H38" s="9">
        <v>33</v>
      </c>
      <c r="I38" s="10">
        <f t="shared" si="6"/>
        <v>0</v>
      </c>
      <c r="J38" s="10">
        <f t="shared" si="6"/>
        <v>7</v>
      </c>
      <c r="K38" s="10">
        <f t="shared" si="6"/>
        <v>0</v>
      </c>
      <c r="L38" s="10">
        <f t="shared" si="6"/>
        <v>4</v>
      </c>
      <c r="M38" s="10">
        <f t="shared" si="6"/>
        <v>0</v>
      </c>
      <c r="N38" s="15">
        <f t="shared" si="20"/>
        <v>536.5</v>
      </c>
      <c r="O38" s="15">
        <f t="shared" si="8"/>
        <v>777</v>
      </c>
      <c r="P38" s="15">
        <f t="shared" si="8"/>
        <v>555</v>
      </c>
      <c r="Q38" s="15">
        <f t="shared" si="8"/>
        <v>721.5</v>
      </c>
      <c r="R38" s="15">
        <f t="shared" si="8"/>
        <v>610.5</v>
      </c>
      <c r="S38" s="17">
        <f t="shared" si="21"/>
        <v>0</v>
      </c>
      <c r="T38" s="17">
        <f t="shared" si="10"/>
        <v>64.75</v>
      </c>
      <c r="U38" s="17">
        <f t="shared" si="11"/>
        <v>0</v>
      </c>
      <c r="V38" s="17">
        <f t="shared" si="12"/>
        <v>37</v>
      </c>
      <c r="W38" s="17">
        <f t="shared" si="13"/>
        <v>0</v>
      </c>
      <c r="X38" s="19">
        <f t="shared" si="14"/>
        <v>536.5</v>
      </c>
      <c r="Y38" s="19">
        <f t="shared" si="15"/>
        <v>841.75</v>
      </c>
      <c r="Z38" s="19">
        <f t="shared" si="16"/>
        <v>555</v>
      </c>
      <c r="AA38" s="19">
        <f t="shared" si="17"/>
        <v>758.5</v>
      </c>
      <c r="AB38" s="19">
        <f t="shared" si="18"/>
        <v>610.5</v>
      </c>
      <c r="AC38" s="8">
        <f t="shared" si="19"/>
        <v>3302.25</v>
      </c>
    </row>
    <row r="39" spans="1:29" x14ac:dyDescent="0.3">
      <c r="A39" s="7" t="s">
        <v>75</v>
      </c>
      <c r="B39" s="7" t="s">
        <v>74</v>
      </c>
      <c r="C39" s="8">
        <v>22.75</v>
      </c>
      <c r="D39" s="9">
        <v>27</v>
      </c>
      <c r="E39" s="9">
        <v>28</v>
      </c>
      <c r="F39" s="9">
        <v>46</v>
      </c>
      <c r="G39" s="9">
        <v>47</v>
      </c>
      <c r="H39" s="9">
        <v>40</v>
      </c>
      <c r="I39" s="10">
        <f t="shared" si="6"/>
        <v>0</v>
      </c>
      <c r="J39" s="10">
        <f t="shared" si="6"/>
        <v>0</v>
      </c>
      <c r="K39" s="10">
        <f t="shared" si="6"/>
        <v>11</v>
      </c>
      <c r="L39" s="10">
        <f t="shared" si="6"/>
        <v>12</v>
      </c>
      <c r="M39" s="10">
        <f t="shared" si="6"/>
        <v>5</v>
      </c>
      <c r="N39" s="15">
        <f t="shared" si="20"/>
        <v>614.25</v>
      </c>
      <c r="O39" s="15">
        <f t="shared" si="8"/>
        <v>637</v>
      </c>
      <c r="P39" s="15">
        <f t="shared" si="8"/>
        <v>1046.5</v>
      </c>
      <c r="Q39" s="15">
        <f t="shared" si="8"/>
        <v>1069.25</v>
      </c>
      <c r="R39" s="15">
        <f t="shared" si="8"/>
        <v>910</v>
      </c>
      <c r="S39" s="17">
        <f t="shared" si="21"/>
        <v>0</v>
      </c>
      <c r="T39" s="17">
        <f t="shared" si="10"/>
        <v>0</v>
      </c>
      <c r="U39" s="17">
        <f t="shared" si="11"/>
        <v>125.125</v>
      </c>
      <c r="V39" s="17">
        <f t="shared" si="12"/>
        <v>136.5</v>
      </c>
      <c r="W39" s="17">
        <f t="shared" si="13"/>
        <v>56.875</v>
      </c>
      <c r="X39" s="19">
        <f t="shared" si="14"/>
        <v>614.25</v>
      </c>
      <c r="Y39" s="19">
        <f t="shared" si="15"/>
        <v>637</v>
      </c>
      <c r="Z39" s="19">
        <f t="shared" si="16"/>
        <v>1171.625</v>
      </c>
      <c r="AA39" s="19">
        <f t="shared" si="17"/>
        <v>1205.75</v>
      </c>
      <c r="AB39" s="19">
        <f t="shared" si="18"/>
        <v>966.875</v>
      </c>
      <c r="AC39" s="8">
        <f t="shared" si="19"/>
        <v>4595.5</v>
      </c>
    </row>
    <row r="40" spans="1:29" x14ac:dyDescent="0.3">
      <c r="A40" s="7" t="s">
        <v>77</v>
      </c>
      <c r="B40" s="7" t="s">
        <v>76</v>
      </c>
      <c r="C40" s="8">
        <v>19.5</v>
      </c>
      <c r="D40" s="9">
        <v>36</v>
      </c>
      <c r="E40" s="9">
        <v>34</v>
      </c>
      <c r="F40" s="9">
        <v>41</v>
      </c>
      <c r="G40" s="9">
        <v>22</v>
      </c>
      <c r="H40" s="9">
        <v>31</v>
      </c>
      <c r="I40" s="10">
        <f t="shared" si="6"/>
        <v>1</v>
      </c>
      <c r="J40" s="10">
        <f t="shared" si="6"/>
        <v>0</v>
      </c>
      <c r="K40" s="10">
        <f t="shared" si="6"/>
        <v>6</v>
      </c>
      <c r="L40" s="10">
        <f t="shared" si="6"/>
        <v>0</v>
      </c>
      <c r="M40" s="10">
        <f t="shared" si="6"/>
        <v>0</v>
      </c>
      <c r="N40" s="15">
        <f t="shared" si="20"/>
        <v>702</v>
      </c>
      <c r="O40" s="15">
        <f t="shared" si="8"/>
        <v>663</v>
      </c>
      <c r="P40" s="15">
        <f t="shared" si="8"/>
        <v>799.5</v>
      </c>
      <c r="Q40" s="15">
        <f t="shared" si="8"/>
        <v>429</v>
      </c>
      <c r="R40" s="15">
        <f t="shared" si="8"/>
        <v>604.5</v>
      </c>
      <c r="S40" s="17">
        <f t="shared" si="21"/>
        <v>9.75</v>
      </c>
      <c r="T40" s="17">
        <f t="shared" si="10"/>
        <v>0</v>
      </c>
      <c r="U40" s="17">
        <f t="shared" si="11"/>
        <v>58.5</v>
      </c>
      <c r="V40" s="17">
        <f t="shared" si="12"/>
        <v>0</v>
      </c>
      <c r="W40" s="17">
        <f t="shared" si="13"/>
        <v>0</v>
      </c>
      <c r="X40" s="19">
        <f t="shared" si="14"/>
        <v>711.75</v>
      </c>
      <c r="Y40" s="19">
        <f t="shared" si="15"/>
        <v>663</v>
      </c>
      <c r="Z40" s="19">
        <f t="shared" si="16"/>
        <v>858</v>
      </c>
      <c r="AA40" s="19">
        <f t="shared" si="17"/>
        <v>429</v>
      </c>
      <c r="AB40" s="19">
        <f t="shared" si="18"/>
        <v>604.5</v>
      </c>
      <c r="AC40" s="8">
        <f t="shared" si="19"/>
        <v>3266.25</v>
      </c>
    </row>
    <row r="41" spans="1:29" x14ac:dyDescent="0.3">
      <c r="A41" s="7" t="s">
        <v>79</v>
      </c>
      <c r="B41" s="7" t="s">
        <v>78</v>
      </c>
      <c r="C41" s="8">
        <v>21</v>
      </c>
      <c r="D41" s="9">
        <v>50</v>
      </c>
      <c r="E41" s="9">
        <v>29</v>
      </c>
      <c r="F41" s="9">
        <v>50</v>
      </c>
      <c r="G41" s="9">
        <v>48</v>
      </c>
      <c r="H41" s="9">
        <v>37</v>
      </c>
      <c r="I41" s="10">
        <f t="shared" si="6"/>
        <v>15</v>
      </c>
      <c r="J41" s="10">
        <f t="shared" si="6"/>
        <v>0</v>
      </c>
      <c r="K41" s="10">
        <f t="shared" si="6"/>
        <v>15</v>
      </c>
      <c r="L41" s="10">
        <f t="shared" si="6"/>
        <v>13</v>
      </c>
      <c r="M41" s="10">
        <f t="shared" si="6"/>
        <v>2</v>
      </c>
      <c r="N41" s="15">
        <f t="shared" si="20"/>
        <v>1050</v>
      </c>
      <c r="O41" s="15">
        <f t="shared" si="8"/>
        <v>609</v>
      </c>
      <c r="P41" s="15">
        <f t="shared" si="8"/>
        <v>1050</v>
      </c>
      <c r="Q41" s="15">
        <f t="shared" si="8"/>
        <v>1008</v>
      </c>
      <c r="R41" s="15">
        <f t="shared" si="8"/>
        <v>777</v>
      </c>
      <c r="S41" s="17">
        <f t="shared" si="21"/>
        <v>157.5</v>
      </c>
      <c r="T41" s="17">
        <f t="shared" si="10"/>
        <v>0</v>
      </c>
      <c r="U41" s="17">
        <f t="shared" si="11"/>
        <v>157.5</v>
      </c>
      <c r="V41" s="17">
        <f t="shared" si="12"/>
        <v>136.5</v>
      </c>
      <c r="W41" s="17">
        <f t="shared" si="13"/>
        <v>21</v>
      </c>
      <c r="X41" s="19">
        <f t="shared" si="14"/>
        <v>1207.5</v>
      </c>
      <c r="Y41" s="19">
        <f t="shared" si="15"/>
        <v>609</v>
      </c>
      <c r="Z41" s="19">
        <f t="shared" si="16"/>
        <v>1207.5</v>
      </c>
      <c r="AA41" s="19">
        <f t="shared" si="17"/>
        <v>1144.5</v>
      </c>
      <c r="AB41" s="19">
        <f t="shared" si="18"/>
        <v>798</v>
      </c>
      <c r="AC41" s="8">
        <f t="shared" si="19"/>
        <v>4966.5</v>
      </c>
    </row>
    <row r="42" spans="1:29" x14ac:dyDescent="0.3">
      <c r="A42" s="7" t="s">
        <v>81</v>
      </c>
      <c r="B42" s="7" t="s">
        <v>80</v>
      </c>
      <c r="C42" s="8">
        <v>20.25</v>
      </c>
      <c r="D42" s="9">
        <v>33</v>
      </c>
      <c r="E42" s="9">
        <v>45</v>
      </c>
      <c r="F42" s="9">
        <v>26</v>
      </c>
      <c r="G42" s="9">
        <v>33</v>
      </c>
      <c r="H42" s="9">
        <v>44</v>
      </c>
      <c r="I42" s="10">
        <f t="shared" si="6"/>
        <v>0</v>
      </c>
      <c r="J42" s="10">
        <f t="shared" si="6"/>
        <v>10</v>
      </c>
      <c r="K42" s="10">
        <f t="shared" si="6"/>
        <v>0</v>
      </c>
      <c r="L42" s="10">
        <f t="shared" si="6"/>
        <v>0</v>
      </c>
      <c r="M42" s="10">
        <f t="shared" si="6"/>
        <v>9</v>
      </c>
      <c r="N42" s="15">
        <f t="shared" si="20"/>
        <v>668.25</v>
      </c>
      <c r="O42" s="15">
        <f t="shared" si="8"/>
        <v>911.25</v>
      </c>
      <c r="P42" s="15">
        <f t="shared" si="8"/>
        <v>526.5</v>
      </c>
      <c r="Q42" s="15">
        <f t="shared" si="8"/>
        <v>668.25</v>
      </c>
      <c r="R42" s="15">
        <f t="shared" si="8"/>
        <v>891</v>
      </c>
      <c r="S42" s="17">
        <f t="shared" si="21"/>
        <v>0</v>
      </c>
      <c r="T42" s="17">
        <f t="shared" si="10"/>
        <v>101.25</v>
      </c>
      <c r="U42" s="17">
        <f t="shared" si="11"/>
        <v>0</v>
      </c>
      <c r="V42" s="17">
        <f t="shared" si="12"/>
        <v>0</v>
      </c>
      <c r="W42" s="17">
        <f t="shared" si="13"/>
        <v>91.125</v>
      </c>
      <c r="X42" s="19">
        <f t="shared" si="14"/>
        <v>668.25</v>
      </c>
      <c r="Y42" s="19">
        <f t="shared" si="15"/>
        <v>1012.5</v>
      </c>
      <c r="Z42" s="19">
        <f t="shared" si="16"/>
        <v>526.5</v>
      </c>
      <c r="AA42" s="19">
        <f t="shared" si="17"/>
        <v>668.25</v>
      </c>
      <c r="AB42" s="19">
        <f t="shared" si="18"/>
        <v>982.125</v>
      </c>
      <c r="AC42" s="8">
        <f t="shared" si="19"/>
        <v>3857.625</v>
      </c>
    </row>
    <row r="43" spans="1:29" x14ac:dyDescent="0.3">
      <c r="A43" s="7" t="s">
        <v>83</v>
      </c>
      <c r="B43" s="7" t="s">
        <v>82</v>
      </c>
      <c r="C43" s="8">
        <v>23</v>
      </c>
      <c r="D43" s="9">
        <v>30</v>
      </c>
      <c r="E43" s="9">
        <v>31</v>
      </c>
      <c r="F43" s="9">
        <v>30</v>
      </c>
      <c r="G43" s="9">
        <v>39</v>
      </c>
      <c r="H43" s="9">
        <v>32</v>
      </c>
      <c r="I43" s="10">
        <f t="shared" si="6"/>
        <v>0</v>
      </c>
      <c r="J43" s="10">
        <f t="shared" si="6"/>
        <v>0</v>
      </c>
      <c r="K43" s="10">
        <f t="shared" si="6"/>
        <v>0</v>
      </c>
      <c r="L43" s="10">
        <f t="shared" si="6"/>
        <v>4</v>
      </c>
      <c r="M43" s="10">
        <f t="shared" si="6"/>
        <v>0</v>
      </c>
      <c r="N43" s="15">
        <f t="shared" si="20"/>
        <v>690</v>
      </c>
      <c r="O43" s="15">
        <f t="shared" si="8"/>
        <v>713</v>
      </c>
      <c r="P43" s="15">
        <f t="shared" si="8"/>
        <v>690</v>
      </c>
      <c r="Q43" s="15">
        <f t="shared" si="8"/>
        <v>897</v>
      </c>
      <c r="R43" s="15">
        <f t="shared" si="8"/>
        <v>736</v>
      </c>
      <c r="S43" s="17">
        <f t="shared" si="21"/>
        <v>0</v>
      </c>
      <c r="T43" s="17">
        <f t="shared" si="10"/>
        <v>0</v>
      </c>
      <c r="U43" s="17">
        <f t="shared" si="11"/>
        <v>0</v>
      </c>
      <c r="V43" s="17">
        <f t="shared" si="12"/>
        <v>46</v>
      </c>
      <c r="W43" s="17">
        <f t="shared" si="13"/>
        <v>0</v>
      </c>
      <c r="X43" s="19">
        <f t="shared" si="14"/>
        <v>690</v>
      </c>
      <c r="Y43" s="19">
        <f t="shared" si="15"/>
        <v>713</v>
      </c>
      <c r="Z43" s="19">
        <f t="shared" si="16"/>
        <v>690</v>
      </c>
      <c r="AA43" s="19">
        <f t="shared" si="17"/>
        <v>943</v>
      </c>
      <c r="AB43" s="19">
        <f t="shared" si="18"/>
        <v>736</v>
      </c>
      <c r="AC43" s="8">
        <f t="shared" si="19"/>
        <v>3772</v>
      </c>
    </row>
    <row r="44" spans="1:29" x14ac:dyDescent="0.3">
      <c r="A44" s="7" t="s">
        <v>85</v>
      </c>
      <c r="B44" s="7" t="s">
        <v>84</v>
      </c>
      <c r="C44" s="8">
        <v>18.75</v>
      </c>
      <c r="D44" s="9">
        <v>42</v>
      </c>
      <c r="E44" s="11">
        <v>8</v>
      </c>
      <c r="F44" s="11">
        <v>8</v>
      </c>
      <c r="G44" s="11">
        <v>6</v>
      </c>
      <c r="H44" s="11">
        <v>6</v>
      </c>
      <c r="I44" s="10">
        <f t="shared" si="6"/>
        <v>7</v>
      </c>
      <c r="J44" s="10">
        <f t="shared" si="6"/>
        <v>0</v>
      </c>
      <c r="K44" s="10">
        <f t="shared" si="6"/>
        <v>0</v>
      </c>
      <c r="L44" s="10">
        <f t="shared" si="6"/>
        <v>0</v>
      </c>
      <c r="M44" s="10">
        <f t="shared" si="6"/>
        <v>0</v>
      </c>
      <c r="N44" s="15">
        <f t="shared" si="20"/>
        <v>787.5</v>
      </c>
      <c r="O44" s="15">
        <f t="shared" si="8"/>
        <v>150</v>
      </c>
      <c r="P44" s="15">
        <f t="shared" si="8"/>
        <v>150</v>
      </c>
      <c r="Q44" s="15">
        <f t="shared" si="8"/>
        <v>112.5</v>
      </c>
      <c r="R44" s="15">
        <f t="shared" si="8"/>
        <v>112.5</v>
      </c>
      <c r="S44" s="17">
        <f t="shared" si="21"/>
        <v>65.625</v>
      </c>
      <c r="T44" s="17">
        <f t="shared" si="10"/>
        <v>0</v>
      </c>
      <c r="U44" s="17">
        <f t="shared" si="11"/>
        <v>0</v>
      </c>
      <c r="V44" s="17">
        <f t="shared" si="12"/>
        <v>0</v>
      </c>
      <c r="W44" s="17">
        <f t="shared" si="13"/>
        <v>0</v>
      </c>
      <c r="X44" s="19">
        <f t="shared" si="14"/>
        <v>853.125</v>
      </c>
      <c r="Y44" s="19">
        <f t="shared" si="15"/>
        <v>150</v>
      </c>
      <c r="Z44" s="19">
        <f t="shared" si="16"/>
        <v>150</v>
      </c>
      <c r="AA44" s="19">
        <f t="shared" si="17"/>
        <v>112.5</v>
      </c>
      <c r="AB44" s="19">
        <f t="shared" si="18"/>
        <v>112.5</v>
      </c>
      <c r="AC44" s="8">
        <f t="shared" si="19"/>
        <v>1378.125</v>
      </c>
    </row>
    <row r="45" spans="1:29" x14ac:dyDescent="0.3">
      <c r="A45" s="7" t="s">
        <v>87</v>
      </c>
      <c r="B45" s="7" t="s">
        <v>86</v>
      </c>
      <c r="C45" s="8">
        <v>20.5</v>
      </c>
      <c r="D45" s="9">
        <v>35</v>
      </c>
      <c r="E45" s="11">
        <v>5</v>
      </c>
      <c r="F45" s="11">
        <v>7</v>
      </c>
      <c r="G45" s="11">
        <v>9</v>
      </c>
      <c r="H45" s="11">
        <v>7</v>
      </c>
      <c r="I45" s="10">
        <f t="shared" si="6"/>
        <v>0</v>
      </c>
      <c r="J45" s="10">
        <f t="shared" si="6"/>
        <v>0</v>
      </c>
      <c r="K45" s="10">
        <f t="shared" si="6"/>
        <v>0</v>
      </c>
      <c r="L45" s="10">
        <f t="shared" si="6"/>
        <v>0</v>
      </c>
      <c r="M45" s="10">
        <f t="shared" si="6"/>
        <v>0</v>
      </c>
      <c r="N45" s="15">
        <f t="shared" si="20"/>
        <v>717.5</v>
      </c>
      <c r="O45" s="15">
        <f t="shared" si="8"/>
        <v>102.5</v>
      </c>
      <c r="P45" s="15">
        <f t="shared" si="8"/>
        <v>143.5</v>
      </c>
      <c r="Q45" s="15">
        <f t="shared" si="8"/>
        <v>184.5</v>
      </c>
      <c r="R45" s="15">
        <f t="shared" si="8"/>
        <v>143.5</v>
      </c>
      <c r="S45" s="17">
        <f t="shared" si="21"/>
        <v>0</v>
      </c>
      <c r="T45" s="17">
        <f t="shared" si="10"/>
        <v>0</v>
      </c>
      <c r="U45" s="17">
        <f t="shared" si="11"/>
        <v>0</v>
      </c>
      <c r="V45" s="17">
        <f t="shared" si="12"/>
        <v>0</v>
      </c>
      <c r="W45" s="17">
        <f t="shared" si="13"/>
        <v>0</v>
      </c>
      <c r="X45" s="19">
        <f t="shared" si="14"/>
        <v>717.5</v>
      </c>
      <c r="Y45" s="19">
        <f t="shared" si="15"/>
        <v>102.5</v>
      </c>
      <c r="Z45" s="19">
        <f t="shared" si="16"/>
        <v>143.5</v>
      </c>
      <c r="AA45" s="19">
        <f t="shared" si="17"/>
        <v>184.5</v>
      </c>
      <c r="AB45" s="19">
        <f t="shared" si="18"/>
        <v>143.5</v>
      </c>
      <c r="AC45" s="8">
        <f t="shared" si="19"/>
        <v>1291.5</v>
      </c>
    </row>
    <row r="46" spans="1:29" x14ac:dyDescent="0.3">
      <c r="A46" s="7" t="s">
        <v>88</v>
      </c>
      <c r="B46" s="7" t="s">
        <v>36</v>
      </c>
      <c r="C46" s="8">
        <v>21.75</v>
      </c>
      <c r="D46" s="9">
        <v>37</v>
      </c>
      <c r="E46" s="11">
        <v>7</v>
      </c>
      <c r="F46" s="11">
        <v>9</v>
      </c>
      <c r="G46" s="11">
        <v>8</v>
      </c>
      <c r="H46" s="11">
        <v>8</v>
      </c>
      <c r="I46" s="10">
        <f t="shared" si="6"/>
        <v>2</v>
      </c>
      <c r="J46" s="10">
        <f t="shared" si="6"/>
        <v>0</v>
      </c>
      <c r="K46" s="10">
        <f t="shared" si="6"/>
        <v>0</v>
      </c>
      <c r="L46" s="10">
        <f t="shared" si="6"/>
        <v>0</v>
      </c>
      <c r="M46" s="10">
        <f t="shared" si="6"/>
        <v>0</v>
      </c>
      <c r="N46" s="15">
        <f t="shared" si="20"/>
        <v>804.75</v>
      </c>
      <c r="O46" s="15">
        <f t="shared" si="8"/>
        <v>152.25</v>
      </c>
      <c r="P46" s="15">
        <f t="shared" si="8"/>
        <v>195.75</v>
      </c>
      <c r="Q46" s="15">
        <f t="shared" si="8"/>
        <v>174</v>
      </c>
      <c r="R46" s="15">
        <f t="shared" si="8"/>
        <v>174</v>
      </c>
      <c r="S46" s="17">
        <f t="shared" si="21"/>
        <v>21.75</v>
      </c>
      <c r="T46" s="17">
        <f t="shared" si="10"/>
        <v>0</v>
      </c>
      <c r="U46" s="17">
        <f t="shared" si="11"/>
        <v>0</v>
      </c>
      <c r="V46" s="17">
        <f t="shared" si="12"/>
        <v>0</v>
      </c>
      <c r="W46" s="17">
        <f t="shared" si="13"/>
        <v>0</v>
      </c>
      <c r="X46" s="19">
        <f t="shared" si="14"/>
        <v>826.5</v>
      </c>
      <c r="Y46" s="19">
        <f t="shared" si="15"/>
        <v>152.25</v>
      </c>
      <c r="Z46" s="19">
        <f t="shared" si="16"/>
        <v>195.75</v>
      </c>
      <c r="AA46" s="19">
        <f t="shared" si="17"/>
        <v>174</v>
      </c>
      <c r="AB46" s="19">
        <f t="shared" si="18"/>
        <v>174</v>
      </c>
      <c r="AC46" s="8">
        <f t="shared" si="19"/>
        <v>1522.5</v>
      </c>
    </row>
    <row r="47" spans="1:29" x14ac:dyDescent="0.3">
      <c r="A47" s="7" t="s">
        <v>90</v>
      </c>
      <c r="B47" s="7" t="s">
        <v>89</v>
      </c>
      <c r="C47" s="8">
        <v>19.25</v>
      </c>
      <c r="D47" s="9">
        <v>44</v>
      </c>
      <c r="E47" s="11">
        <v>6</v>
      </c>
      <c r="F47" s="11">
        <v>6</v>
      </c>
      <c r="G47" s="11">
        <v>7</v>
      </c>
      <c r="H47" s="11">
        <v>5</v>
      </c>
      <c r="I47" s="10">
        <f t="shared" si="6"/>
        <v>9</v>
      </c>
      <c r="J47" s="10">
        <f t="shared" si="6"/>
        <v>0</v>
      </c>
      <c r="K47" s="10">
        <f t="shared" si="6"/>
        <v>0</v>
      </c>
      <c r="L47" s="10">
        <f t="shared" si="6"/>
        <v>0</v>
      </c>
      <c r="M47" s="10">
        <f t="shared" si="6"/>
        <v>0</v>
      </c>
      <c r="N47" s="15">
        <f t="shared" si="20"/>
        <v>847</v>
      </c>
      <c r="O47" s="15">
        <f t="shared" si="8"/>
        <v>115.5</v>
      </c>
      <c r="P47" s="15">
        <f t="shared" si="8"/>
        <v>115.5</v>
      </c>
      <c r="Q47" s="15">
        <f t="shared" si="8"/>
        <v>134.75</v>
      </c>
      <c r="R47" s="15">
        <f t="shared" si="8"/>
        <v>96.25</v>
      </c>
      <c r="S47" s="17">
        <f t="shared" si="21"/>
        <v>86.625</v>
      </c>
      <c r="T47" s="17">
        <f t="shared" si="10"/>
        <v>0</v>
      </c>
      <c r="U47" s="17">
        <f t="shared" si="11"/>
        <v>0</v>
      </c>
      <c r="V47" s="17">
        <f t="shared" si="12"/>
        <v>0</v>
      </c>
      <c r="W47" s="17">
        <f t="shared" si="13"/>
        <v>0</v>
      </c>
      <c r="X47" s="19">
        <f t="shared" si="14"/>
        <v>933.625</v>
      </c>
      <c r="Y47" s="19">
        <f t="shared" si="15"/>
        <v>115.5</v>
      </c>
      <c r="Z47" s="19">
        <f t="shared" si="16"/>
        <v>115.5</v>
      </c>
      <c r="AA47" s="19">
        <f t="shared" si="17"/>
        <v>134.75</v>
      </c>
      <c r="AB47" s="19">
        <f t="shared" si="18"/>
        <v>96.25</v>
      </c>
      <c r="AC47" s="8">
        <f t="shared" si="19"/>
        <v>1395.625</v>
      </c>
    </row>
    <row r="48" spans="1:29" x14ac:dyDescent="0.3">
      <c r="A48" s="7" t="s">
        <v>92</v>
      </c>
      <c r="B48" s="7" t="s">
        <v>91</v>
      </c>
      <c r="C48" s="8">
        <v>22</v>
      </c>
      <c r="D48" s="9">
        <v>25</v>
      </c>
      <c r="E48" s="11">
        <v>9</v>
      </c>
      <c r="F48" s="11">
        <v>8</v>
      </c>
      <c r="G48" s="11">
        <v>9</v>
      </c>
      <c r="H48" s="11">
        <v>9</v>
      </c>
      <c r="I48" s="10">
        <f t="shared" si="6"/>
        <v>0</v>
      </c>
      <c r="J48" s="10">
        <f t="shared" si="6"/>
        <v>0</v>
      </c>
      <c r="K48" s="10">
        <f t="shared" si="6"/>
        <v>0</v>
      </c>
      <c r="L48" s="10">
        <f t="shared" si="6"/>
        <v>0</v>
      </c>
      <c r="M48" s="10">
        <f t="shared" si="6"/>
        <v>0</v>
      </c>
      <c r="N48" s="15">
        <f t="shared" si="20"/>
        <v>550</v>
      </c>
      <c r="O48" s="15">
        <f t="shared" si="8"/>
        <v>198</v>
      </c>
      <c r="P48" s="15">
        <f t="shared" si="8"/>
        <v>176</v>
      </c>
      <c r="Q48" s="15">
        <f t="shared" si="8"/>
        <v>198</v>
      </c>
      <c r="R48" s="15">
        <f t="shared" si="8"/>
        <v>198</v>
      </c>
      <c r="S48" s="17">
        <f t="shared" si="21"/>
        <v>0</v>
      </c>
      <c r="T48" s="17">
        <f t="shared" si="10"/>
        <v>0</v>
      </c>
      <c r="U48" s="17">
        <f t="shared" si="11"/>
        <v>0</v>
      </c>
      <c r="V48" s="17">
        <f t="shared" si="12"/>
        <v>0</v>
      </c>
      <c r="W48" s="17">
        <f t="shared" si="13"/>
        <v>0</v>
      </c>
      <c r="X48" s="19">
        <f t="shared" si="14"/>
        <v>550</v>
      </c>
      <c r="Y48" s="19">
        <f t="shared" si="15"/>
        <v>198</v>
      </c>
      <c r="Z48" s="19">
        <f t="shared" si="16"/>
        <v>176</v>
      </c>
      <c r="AA48" s="19">
        <f t="shared" si="17"/>
        <v>198</v>
      </c>
      <c r="AB48" s="19">
        <f t="shared" si="18"/>
        <v>198</v>
      </c>
      <c r="AC48" s="8">
        <f t="shared" si="19"/>
        <v>1320</v>
      </c>
    </row>
    <row r="49" spans="1:29" x14ac:dyDescent="0.3">
      <c r="A49" s="7" t="s">
        <v>94</v>
      </c>
      <c r="B49" s="7" t="s">
        <v>93</v>
      </c>
      <c r="C49" s="8">
        <v>21.5</v>
      </c>
      <c r="D49" s="9">
        <v>28</v>
      </c>
      <c r="E49" s="11">
        <v>8</v>
      </c>
      <c r="F49" s="11">
        <v>7</v>
      </c>
      <c r="G49" s="11">
        <v>6</v>
      </c>
      <c r="H49" s="11">
        <v>8</v>
      </c>
      <c r="I49" s="10">
        <f t="shared" si="6"/>
        <v>0</v>
      </c>
      <c r="J49" s="10">
        <f t="shared" si="6"/>
        <v>0</v>
      </c>
      <c r="K49" s="10">
        <f t="shared" si="6"/>
        <v>0</v>
      </c>
      <c r="L49" s="10">
        <f t="shared" si="6"/>
        <v>0</v>
      </c>
      <c r="M49" s="10">
        <f t="shared" si="6"/>
        <v>0</v>
      </c>
      <c r="N49" s="15">
        <f t="shared" si="20"/>
        <v>602</v>
      </c>
      <c r="O49" s="15">
        <f t="shared" si="8"/>
        <v>172</v>
      </c>
      <c r="P49" s="15">
        <f t="shared" si="8"/>
        <v>150.5</v>
      </c>
      <c r="Q49" s="15">
        <f t="shared" si="8"/>
        <v>129</v>
      </c>
      <c r="R49" s="15">
        <f t="shared" si="8"/>
        <v>172</v>
      </c>
      <c r="S49" s="17">
        <f t="shared" si="21"/>
        <v>0</v>
      </c>
      <c r="T49" s="17">
        <f t="shared" si="10"/>
        <v>0</v>
      </c>
      <c r="U49" s="17">
        <f t="shared" si="11"/>
        <v>0</v>
      </c>
      <c r="V49" s="17">
        <f t="shared" si="12"/>
        <v>0</v>
      </c>
      <c r="W49" s="17">
        <f t="shared" si="13"/>
        <v>0</v>
      </c>
      <c r="X49" s="19">
        <f t="shared" si="14"/>
        <v>602</v>
      </c>
      <c r="Y49" s="19">
        <f t="shared" si="15"/>
        <v>172</v>
      </c>
      <c r="Z49" s="19">
        <f t="shared" si="16"/>
        <v>150.5</v>
      </c>
      <c r="AA49" s="19">
        <f t="shared" si="17"/>
        <v>129</v>
      </c>
      <c r="AB49" s="19">
        <f t="shared" si="18"/>
        <v>172</v>
      </c>
      <c r="AC49" s="8">
        <f t="shared" si="19"/>
        <v>1225.5</v>
      </c>
    </row>
    <row r="50" spans="1:29" x14ac:dyDescent="0.3">
      <c r="A50" s="7" t="s">
        <v>96</v>
      </c>
      <c r="B50" s="7" t="s">
        <v>95</v>
      </c>
      <c r="C50" s="8">
        <v>19</v>
      </c>
      <c r="D50" s="9">
        <v>39</v>
      </c>
      <c r="E50" s="11">
        <v>7</v>
      </c>
      <c r="F50" s="11">
        <v>9</v>
      </c>
      <c r="G50" s="11">
        <v>8</v>
      </c>
      <c r="H50" s="11">
        <v>7</v>
      </c>
      <c r="I50" s="10">
        <f t="shared" si="6"/>
        <v>4</v>
      </c>
      <c r="J50" s="10">
        <f t="shared" si="6"/>
        <v>0</v>
      </c>
      <c r="K50" s="10">
        <f t="shared" si="6"/>
        <v>0</v>
      </c>
      <c r="L50" s="10">
        <f t="shared" si="6"/>
        <v>0</v>
      </c>
      <c r="M50" s="10">
        <f t="shared" si="6"/>
        <v>0</v>
      </c>
      <c r="N50" s="15">
        <f t="shared" si="20"/>
        <v>741</v>
      </c>
      <c r="O50" s="15">
        <f t="shared" si="8"/>
        <v>133</v>
      </c>
      <c r="P50" s="15">
        <f t="shared" si="8"/>
        <v>171</v>
      </c>
      <c r="Q50" s="15">
        <f t="shared" si="8"/>
        <v>152</v>
      </c>
      <c r="R50" s="15">
        <f t="shared" si="8"/>
        <v>133</v>
      </c>
      <c r="S50" s="17">
        <f t="shared" si="21"/>
        <v>38</v>
      </c>
      <c r="T50" s="17">
        <f t="shared" si="10"/>
        <v>0</v>
      </c>
      <c r="U50" s="17">
        <f t="shared" si="11"/>
        <v>0</v>
      </c>
      <c r="V50" s="17">
        <f t="shared" si="12"/>
        <v>0</v>
      </c>
      <c r="W50" s="17">
        <f t="shared" si="13"/>
        <v>0</v>
      </c>
      <c r="X50" s="19">
        <f t="shared" si="14"/>
        <v>779</v>
      </c>
      <c r="Y50" s="19">
        <f t="shared" si="15"/>
        <v>133</v>
      </c>
      <c r="Z50" s="19">
        <f t="shared" si="16"/>
        <v>171</v>
      </c>
      <c r="AA50" s="19">
        <f t="shared" si="17"/>
        <v>152</v>
      </c>
      <c r="AB50" s="19">
        <f t="shared" si="18"/>
        <v>133</v>
      </c>
      <c r="AC50" s="8">
        <f t="shared" si="19"/>
        <v>1368</v>
      </c>
    </row>
    <row r="51" spans="1:29" x14ac:dyDescent="0.3">
      <c r="A51" s="7" t="s">
        <v>98</v>
      </c>
      <c r="B51" s="7" t="s">
        <v>97</v>
      </c>
      <c r="C51" s="8">
        <v>23.25</v>
      </c>
      <c r="D51" s="9">
        <v>30</v>
      </c>
      <c r="E51" s="11">
        <v>9</v>
      </c>
      <c r="F51" s="11">
        <v>8</v>
      </c>
      <c r="G51" s="11">
        <v>7</v>
      </c>
      <c r="H51" s="11">
        <v>9</v>
      </c>
      <c r="I51" s="10">
        <f t="shared" si="6"/>
        <v>0</v>
      </c>
      <c r="J51" s="10">
        <f t="shared" si="6"/>
        <v>0</v>
      </c>
      <c r="K51" s="10">
        <f t="shared" si="6"/>
        <v>0</v>
      </c>
      <c r="L51" s="10">
        <f t="shared" si="6"/>
        <v>0</v>
      </c>
      <c r="M51" s="10">
        <f t="shared" si="6"/>
        <v>0</v>
      </c>
      <c r="N51" s="15">
        <f t="shared" si="20"/>
        <v>697.5</v>
      </c>
      <c r="O51" s="15">
        <f t="shared" si="8"/>
        <v>209.25</v>
      </c>
      <c r="P51" s="15">
        <f t="shared" si="8"/>
        <v>186</v>
      </c>
      <c r="Q51" s="15">
        <f t="shared" si="8"/>
        <v>162.75</v>
      </c>
      <c r="R51" s="15">
        <f t="shared" si="8"/>
        <v>209.25</v>
      </c>
      <c r="S51" s="17">
        <f t="shared" si="21"/>
        <v>0</v>
      </c>
      <c r="T51" s="17">
        <f t="shared" si="10"/>
        <v>0</v>
      </c>
      <c r="U51" s="17">
        <f t="shared" si="11"/>
        <v>0</v>
      </c>
      <c r="V51" s="17">
        <f t="shared" si="12"/>
        <v>0</v>
      </c>
      <c r="W51" s="17">
        <f t="shared" si="13"/>
        <v>0</v>
      </c>
      <c r="X51" s="19">
        <f t="shared" si="14"/>
        <v>697.5</v>
      </c>
      <c r="Y51" s="19">
        <f t="shared" si="15"/>
        <v>209.25</v>
      </c>
      <c r="Z51" s="19">
        <f t="shared" si="16"/>
        <v>186</v>
      </c>
      <c r="AA51" s="19">
        <f t="shared" si="17"/>
        <v>162.75</v>
      </c>
      <c r="AB51" s="19">
        <f t="shared" si="18"/>
        <v>209.25</v>
      </c>
      <c r="AC51" s="8">
        <f t="shared" si="19"/>
        <v>1464.75</v>
      </c>
    </row>
    <row r="52" spans="1:29" x14ac:dyDescent="0.3">
      <c r="A52" s="7" t="s">
        <v>100</v>
      </c>
      <c r="B52" s="7" t="s">
        <v>99</v>
      </c>
      <c r="C52" s="8">
        <v>20.75</v>
      </c>
      <c r="D52" s="9">
        <v>31</v>
      </c>
      <c r="E52" s="11">
        <v>6</v>
      </c>
      <c r="F52" s="11">
        <v>6</v>
      </c>
      <c r="G52" s="11">
        <v>9</v>
      </c>
      <c r="H52" s="11">
        <v>6</v>
      </c>
      <c r="I52" s="10">
        <f t="shared" si="6"/>
        <v>0</v>
      </c>
      <c r="J52" s="10">
        <f t="shared" si="6"/>
        <v>0</v>
      </c>
      <c r="K52" s="10">
        <f t="shared" si="6"/>
        <v>0</v>
      </c>
      <c r="L52" s="10">
        <f t="shared" si="6"/>
        <v>0</v>
      </c>
      <c r="M52" s="10">
        <f t="shared" si="6"/>
        <v>0</v>
      </c>
      <c r="N52" s="15">
        <f t="shared" si="20"/>
        <v>643.25</v>
      </c>
      <c r="O52" s="15">
        <f t="shared" si="8"/>
        <v>124.5</v>
      </c>
      <c r="P52" s="15">
        <f t="shared" si="8"/>
        <v>124.5</v>
      </c>
      <c r="Q52" s="15">
        <f t="shared" si="8"/>
        <v>186.75</v>
      </c>
      <c r="R52" s="15">
        <f t="shared" si="8"/>
        <v>124.5</v>
      </c>
      <c r="S52" s="17">
        <f t="shared" si="21"/>
        <v>0</v>
      </c>
      <c r="T52" s="17">
        <f t="shared" si="10"/>
        <v>0</v>
      </c>
      <c r="U52" s="17">
        <f t="shared" si="11"/>
        <v>0</v>
      </c>
      <c r="V52" s="17">
        <f t="shared" si="12"/>
        <v>0</v>
      </c>
      <c r="W52" s="17">
        <f t="shared" si="13"/>
        <v>0</v>
      </c>
      <c r="X52" s="19">
        <f t="shared" si="14"/>
        <v>643.25</v>
      </c>
      <c r="Y52" s="19">
        <f t="shared" si="15"/>
        <v>124.5</v>
      </c>
      <c r="Z52" s="19">
        <f t="shared" si="16"/>
        <v>124.5</v>
      </c>
      <c r="AA52" s="19">
        <f t="shared" si="17"/>
        <v>186.75</v>
      </c>
      <c r="AB52" s="19">
        <f t="shared" si="18"/>
        <v>124.5</v>
      </c>
      <c r="AC52" s="8">
        <f t="shared" si="19"/>
        <v>1203.5</v>
      </c>
    </row>
    <row r="53" spans="1:29" x14ac:dyDescent="0.3">
      <c r="A53" s="7" t="s">
        <v>102</v>
      </c>
      <c r="B53" s="7" t="s">
        <v>101</v>
      </c>
      <c r="C53" s="8">
        <v>22.5</v>
      </c>
      <c r="D53" s="9">
        <v>33</v>
      </c>
      <c r="E53" s="11">
        <v>8</v>
      </c>
      <c r="F53" s="11">
        <v>7</v>
      </c>
      <c r="G53" s="11">
        <v>6</v>
      </c>
      <c r="H53" s="11">
        <v>8</v>
      </c>
      <c r="I53" s="10">
        <f t="shared" si="6"/>
        <v>0</v>
      </c>
      <c r="J53" s="10">
        <f t="shared" si="6"/>
        <v>0</v>
      </c>
      <c r="K53" s="10">
        <f t="shared" si="6"/>
        <v>0</v>
      </c>
      <c r="L53" s="10">
        <f t="shared" si="6"/>
        <v>0</v>
      </c>
      <c r="M53" s="10">
        <f t="shared" si="6"/>
        <v>0</v>
      </c>
      <c r="N53" s="15">
        <f t="shared" si="20"/>
        <v>742.5</v>
      </c>
      <c r="O53" s="15">
        <f t="shared" si="8"/>
        <v>180</v>
      </c>
      <c r="P53" s="15">
        <f t="shared" si="8"/>
        <v>157.5</v>
      </c>
      <c r="Q53" s="15">
        <f t="shared" si="8"/>
        <v>135</v>
      </c>
      <c r="R53" s="15">
        <f t="shared" si="8"/>
        <v>180</v>
      </c>
      <c r="S53" s="17">
        <f t="shared" si="21"/>
        <v>0</v>
      </c>
      <c r="T53" s="17">
        <f t="shared" si="10"/>
        <v>0</v>
      </c>
      <c r="U53" s="17">
        <f t="shared" si="11"/>
        <v>0</v>
      </c>
      <c r="V53" s="17">
        <f t="shared" si="12"/>
        <v>0</v>
      </c>
      <c r="W53" s="17">
        <f t="shared" si="13"/>
        <v>0</v>
      </c>
      <c r="X53" s="19">
        <f t="shared" si="14"/>
        <v>742.5</v>
      </c>
      <c r="Y53" s="19">
        <f t="shared" si="15"/>
        <v>180</v>
      </c>
      <c r="Z53" s="19">
        <f t="shared" si="16"/>
        <v>157.5</v>
      </c>
      <c r="AA53" s="19">
        <f t="shared" si="17"/>
        <v>135</v>
      </c>
      <c r="AB53" s="19">
        <f t="shared" si="18"/>
        <v>180</v>
      </c>
      <c r="AC53" s="8">
        <f t="shared" si="19"/>
        <v>1395</v>
      </c>
    </row>
    <row r="55" spans="1:29" x14ac:dyDescent="0.3">
      <c r="A55" s="7" t="s">
        <v>80</v>
      </c>
      <c r="C55" s="8">
        <f>MAX(C4:C53)</f>
        <v>23.5</v>
      </c>
      <c r="N55" s="8">
        <f>MAX(N4:N53)</f>
        <v>1050</v>
      </c>
      <c r="O55" s="8">
        <f t="shared" ref="O55:R55" si="22">MAX(O4:O53)</f>
        <v>1100</v>
      </c>
      <c r="P55" s="8">
        <f t="shared" si="22"/>
        <v>1075</v>
      </c>
      <c r="Q55" s="8">
        <f t="shared" si="22"/>
        <v>1087.5</v>
      </c>
      <c r="R55" s="8">
        <f t="shared" si="22"/>
        <v>1062.5</v>
      </c>
      <c r="S55" s="8">
        <f t="shared" ref="S55:W55" si="23">MAX(S4:S53)</f>
        <v>157.5</v>
      </c>
      <c r="T55" s="8">
        <f t="shared" ref="T55:W55" si="24">MAX(T4:T53)</f>
        <v>165</v>
      </c>
      <c r="U55" s="8">
        <f t="shared" si="24"/>
        <v>161.25</v>
      </c>
      <c r="V55" s="8">
        <f t="shared" si="24"/>
        <v>163.125</v>
      </c>
      <c r="W55" s="8">
        <f t="shared" si="24"/>
        <v>159.375</v>
      </c>
      <c r="X55" s="8">
        <f>MAX(X4:X53)</f>
        <v>1207.5</v>
      </c>
      <c r="Y55" s="8">
        <f t="shared" ref="Y55:AB55" si="25">MAX(Y4:Y53)</f>
        <v>1265</v>
      </c>
      <c r="Z55" s="8">
        <f t="shared" si="25"/>
        <v>1236.25</v>
      </c>
      <c r="AA55" s="8">
        <f t="shared" si="25"/>
        <v>1250.625</v>
      </c>
      <c r="AB55" s="8">
        <f t="shared" si="25"/>
        <v>1221.875</v>
      </c>
      <c r="AC55" s="8">
        <f>MAX(AC4:AC53)</f>
        <v>4966.5</v>
      </c>
    </row>
    <row r="56" spans="1:29" x14ac:dyDescent="0.3">
      <c r="A56" s="7" t="s">
        <v>105</v>
      </c>
      <c r="C56" s="8">
        <f>MIN(C5:C54)</f>
        <v>18</v>
      </c>
      <c r="N56" s="8">
        <f>MIN(N5:N54)</f>
        <v>495</v>
      </c>
      <c r="O56" s="8">
        <f t="shared" ref="O56:R56" si="26">MIN(O5:O54)</f>
        <v>102.5</v>
      </c>
      <c r="P56" s="8">
        <f t="shared" si="26"/>
        <v>115.5</v>
      </c>
      <c r="Q56" s="8">
        <f t="shared" si="26"/>
        <v>112.5</v>
      </c>
      <c r="R56" s="8">
        <f t="shared" si="26"/>
        <v>96.25</v>
      </c>
      <c r="S56" s="8">
        <f t="shared" ref="S56:W56" si="27">MIN(S5:S54)</f>
        <v>0</v>
      </c>
      <c r="T56" s="8">
        <f t="shared" ref="T56:W56" si="28">MIN(T5:T54)</f>
        <v>0</v>
      </c>
      <c r="U56" s="8">
        <f t="shared" si="28"/>
        <v>0</v>
      </c>
      <c r="V56" s="8">
        <f t="shared" si="28"/>
        <v>0</v>
      </c>
      <c r="W56" s="8">
        <f t="shared" si="28"/>
        <v>0</v>
      </c>
      <c r="X56" s="8">
        <f t="shared" ref="X56:AB56" si="29">MIN(X5:X54)</f>
        <v>495</v>
      </c>
      <c r="Y56" s="8">
        <f t="shared" si="29"/>
        <v>102.5</v>
      </c>
      <c r="Z56" s="8">
        <f t="shared" si="29"/>
        <v>115.5</v>
      </c>
      <c r="AA56" s="8">
        <f t="shared" si="29"/>
        <v>112.5</v>
      </c>
      <c r="AB56" s="8">
        <f t="shared" si="29"/>
        <v>96.25</v>
      </c>
      <c r="AC56" s="8">
        <f t="shared" ref="AC56" si="30">MIN(AC5:AC54)</f>
        <v>1203.5</v>
      </c>
    </row>
    <row r="57" spans="1:29" x14ac:dyDescent="0.3">
      <c r="A57" s="7" t="s">
        <v>106</v>
      </c>
      <c r="C57" s="8">
        <f>AVERAGE(C4:C53)</f>
        <v>20.785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8">
        <f>AVERAGE(N4:N53)</f>
        <v>730.84</v>
      </c>
      <c r="O57" s="8">
        <f t="shared" ref="O57:R57" si="31">AVERAGE(O4:O53)</f>
        <v>614.92999999999995</v>
      </c>
      <c r="P57" s="8">
        <f t="shared" si="31"/>
        <v>654.65</v>
      </c>
      <c r="Q57" s="8">
        <f t="shared" si="31"/>
        <v>634.36500000000001</v>
      </c>
      <c r="R57" s="8">
        <f t="shared" si="31"/>
        <v>642.99</v>
      </c>
      <c r="S57" s="8">
        <f t="shared" ref="S57:W57" si="32">AVERAGE(S4:S53)</f>
        <v>29.177499999999998</v>
      </c>
      <c r="T57" s="8">
        <f t="shared" ref="T57:W57" si="33">AVERAGE(T4:T53)</f>
        <v>30.477499999999999</v>
      </c>
      <c r="U57" s="8">
        <f t="shared" si="33"/>
        <v>42.247500000000002</v>
      </c>
      <c r="V57" s="8">
        <f t="shared" si="33"/>
        <v>36.892499999999998</v>
      </c>
      <c r="W57" s="8">
        <f t="shared" si="33"/>
        <v>37.354999999999997</v>
      </c>
      <c r="X57" s="8">
        <f t="shared" ref="X57:AB57" si="34">AVERAGE(X4:X53)</f>
        <v>760.01750000000004</v>
      </c>
      <c r="Y57" s="8">
        <f t="shared" si="34"/>
        <v>645.40750000000003</v>
      </c>
      <c r="Z57" s="8">
        <f t="shared" si="34"/>
        <v>696.89750000000004</v>
      </c>
      <c r="AA57" s="8">
        <f t="shared" si="34"/>
        <v>671.25750000000005</v>
      </c>
      <c r="AB57" s="8">
        <f t="shared" si="34"/>
        <v>680.34500000000003</v>
      </c>
      <c r="AC57" s="8">
        <f t="shared" ref="AC57" si="35">AVERAGE(AC4:AC53)</f>
        <v>3453.9250000000002</v>
      </c>
    </row>
    <row r="58" spans="1:29" x14ac:dyDescent="0.3">
      <c r="A58" s="7" t="s">
        <v>107</v>
      </c>
      <c r="C58" s="8">
        <f>SUM(C5:C54)</f>
        <v>1016.75</v>
      </c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8">
        <f>SUM(N5:N54)</f>
        <v>35642</v>
      </c>
      <c r="O58" s="8">
        <f t="shared" ref="O58:R58" si="36">SUM(O5:O54)</f>
        <v>30229</v>
      </c>
      <c r="P58" s="8">
        <f t="shared" si="36"/>
        <v>31945</v>
      </c>
      <c r="Q58" s="8">
        <f t="shared" si="36"/>
        <v>30638.25</v>
      </c>
      <c r="R58" s="8">
        <f t="shared" si="36"/>
        <v>31474.5</v>
      </c>
      <c r="S58" s="8">
        <f t="shared" ref="S58:W58" si="37">SUM(S5:S54)</f>
        <v>1402.625</v>
      </c>
      <c r="T58" s="8">
        <f t="shared" ref="T58:W58" si="38">SUM(T5:T54)</f>
        <v>1523.875</v>
      </c>
      <c r="U58" s="8">
        <f t="shared" si="38"/>
        <v>2112.375</v>
      </c>
      <c r="V58" s="8">
        <f t="shared" si="38"/>
        <v>1698.375</v>
      </c>
      <c r="W58" s="8">
        <f t="shared" si="38"/>
        <v>1867.75</v>
      </c>
      <c r="X58" s="8">
        <f t="shared" ref="X58:AB58" si="39">SUM(X5:X54)</f>
        <v>37044.625</v>
      </c>
      <c r="Y58" s="8">
        <f>SUM(Y5:Y54)</f>
        <v>31752.875</v>
      </c>
      <c r="Z58" s="8">
        <f t="shared" si="39"/>
        <v>34057.375</v>
      </c>
      <c r="AA58" s="8">
        <f t="shared" si="39"/>
        <v>32336.625</v>
      </c>
      <c r="AB58" s="8">
        <f t="shared" si="39"/>
        <v>33342.25</v>
      </c>
      <c r="AC58" s="8">
        <f t="shared" ref="AC58" si="40">SUM(AC5:AC54)</f>
        <v>168533.75</v>
      </c>
    </row>
  </sheetData>
  <phoneticPr fontId="1" type="noConversion"/>
  <pageMargins left="0.7" right="0.7" top="0.75" bottom="0.75" header="0.3" footer="0.3"/>
  <ignoredErrors>
    <ignoredError sqref="C56" formulaRange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Riyaz Khan</dc:creator>
  <cp:lastModifiedBy>Riyaz Khan</cp:lastModifiedBy>
  <dcterms:created xsi:type="dcterms:W3CDTF">2024-08-07T14:01:59Z</dcterms:created>
  <dcterms:modified xsi:type="dcterms:W3CDTF">2024-08-12T12:31:53Z</dcterms:modified>
</cp:coreProperties>
</file>