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5" yWindow="5595" windowWidth="19140" windowHeight="6015" tabRatio="602"/>
  </bookViews>
  <sheets>
    <sheet name="Nitrogen Package" sheetId="3" r:id="rId1"/>
  </sheets>
  <definedNames>
    <definedName name="EUR">'Nitrogen Package'!$K$3</definedName>
    <definedName name="_xlnm.Print_Area" localSheetId="0">'Nitrogen Package'!$B$1:$O$79</definedName>
    <definedName name="_xlnm.Print_Titles" localSheetId="0">'Nitrogen Package'!$7:$8</definedName>
    <definedName name="STG">'Nitrogen Package'!$K$4</definedName>
    <definedName name="USD">'Nitrogen Package'!$K$2</definedName>
  </definedNames>
  <calcPr calcId="145621"/>
</workbook>
</file>

<file path=xl/calcChain.xml><?xml version="1.0" encoding="utf-8"?>
<calcChain xmlns="http://schemas.openxmlformats.org/spreadsheetml/2006/main">
  <c r="I53" i="3" l="1"/>
  <c r="H53" i="3"/>
  <c r="G53" i="3"/>
  <c r="F53" i="3"/>
  <c r="I27" i="3" l="1"/>
  <c r="I60" i="3"/>
  <c r="G44" i="3" l="1"/>
  <c r="G43" i="3"/>
  <c r="G42" i="3"/>
  <c r="K41" i="3" l="1"/>
  <c r="G40" i="3" l="1"/>
  <c r="I48" i="3" l="1"/>
  <c r="I46" i="3"/>
  <c r="I25" i="3"/>
  <c r="K62" i="3"/>
  <c r="J53" i="3"/>
  <c r="K25" i="3"/>
  <c r="K53" i="3" s="1"/>
  <c r="G39" i="3" l="1"/>
  <c r="G38" i="3"/>
  <c r="G37" i="3"/>
  <c r="F36" i="3" l="1"/>
  <c r="G36" i="3" s="1"/>
  <c r="G35" i="3"/>
  <c r="G33" i="3" l="1"/>
  <c r="F60" i="3"/>
  <c r="G32" i="3"/>
  <c r="G31" i="3" l="1"/>
  <c r="G34" i="3"/>
  <c r="I34" i="3" s="1"/>
  <c r="G49" i="3"/>
  <c r="G30" i="3" l="1"/>
  <c r="G29" i="3"/>
  <c r="G28" i="3"/>
  <c r="G27" i="3"/>
  <c r="G26" i="3"/>
  <c r="G25" i="3"/>
  <c r="G60" i="3" l="1"/>
  <c r="L3" i="3" l="1"/>
  <c r="I41" i="3" l="1"/>
  <c r="H41" i="3"/>
  <c r="E53" i="3"/>
  <c r="D53" i="3"/>
</calcChain>
</file>

<file path=xl/sharedStrings.xml><?xml version="1.0" encoding="utf-8"?>
<sst xmlns="http://schemas.openxmlformats.org/spreadsheetml/2006/main" count="199" uniqueCount="137">
  <si>
    <t>Budget</t>
  </si>
  <si>
    <t>Comments</t>
    <phoneticPr fontId="4" type="noConversion"/>
  </si>
  <si>
    <t xml:space="preserve">EQUIPMENT : </t>
    <phoneticPr fontId="4" type="noConversion"/>
  </si>
  <si>
    <t>USD</t>
    <phoneticPr fontId="4" type="noConversion"/>
  </si>
  <si>
    <t>Quotation Issue Date</t>
    <phoneticPr fontId="4" type="noConversion"/>
  </si>
  <si>
    <t>Payment Terms</t>
    <phoneticPr fontId="4" type="noConversion"/>
  </si>
  <si>
    <t>Delivery Time</t>
    <phoneticPr fontId="4" type="noConversion"/>
  </si>
  <si>
    <t>Delivery Conditions</t>
    <phoneticPr fontId="4" type="noConversion"/>
  </si>
  <si>
    <t>Description</t>
    <phoneticPr fontId="4" type="noConversion"/>
  </si>
  <si>
    <t>Q'ty</t>
    <phoneticPr fontId="4" type="noConversion"/>
  </si>
  <si>
    <t>Item No.</t>
    <phoneticPr fontId="4" type="noConversion"/>
  </si>
  <si>
    <t xml:space="preserve">Options </t>
    <phoneticPr fontId="4" type="noConversion"/>
  </si>
  <si>
    <t>REQ.No.:</t>
    <phoneticPr fontId="4" type="noConversion"/>
  </si>
  <si>
    <t>Quotation Ref.No.(Rev.No.)</t>
  </si>
  <si>
    <t>Quotation Validity</t>
  </si>
  <si>
    <t>Guarantee Period</t>
  </si>
  <si>
    <t>Quoted currency</t>
    <phoneticPr fontId="4" type="noConversion"/>
  </si>
  <si>
    <t>Equivalent in</t>
    <phoneticPr fontId="4" type="noConversion"/>
  </si>
  <si>
    <t>Vendor approval status</t>
    <phoneticPr fontId="4" type="noConversion"/>
  </si>
  <si>
    <t>SV per diem rate (per day)</t>
    <phoneticPr fontId="4" type="noConversion"/>
  </si>
  <si>
    <t>SV per diem rate (per hour for overtime)</t>
    <phoneticPr fontId="4" type="noConversion"/>
  </si>
  <si>
    <t>yen</t>
    <phoneticPr fontId="4" type="noConversion"/>
  </si>
  <si>
    <t>Requirement</t>
    <phoneticPr fontId="4" type="noConversion"/>
  </si>
  <si>
    <t>Commercial Bid Evaluation</t>
    <phoneticPr fontId="4" type="noConversion"/>
  </si>
  <si>
    <t>Total cost at Site</t>
    <phoneticPr fontId="4" type="noConversion"/>
  </si>
  <si>
    <t>Only for ON/OFF Comparision</t>
    <phoneticPr fontId="4" type="noConversion"/>
  </si>
  <si>
    <t>Date</t>
    <phoneticPr fontId="4" type="noConversion"/>
  </si>
  <si>
    <t>Total Cost</t>
    <phoneticPr fontId="4" type="noConversion"/>
  </si>
  <si>
    <t>Verification (Quoted Price/MT, etc)</t>
    <phoneticPr fontId="4" type="noConversion"/>
  </si>
  <si>
    <t>Packing</t>
  </si>
  <si>
    <t>FOB</t>
  </si>
  <si>
    <t>Documentation</t>
  </si>
  <si>
    <t>Capital Spare</t>
  </si>
  <si>
    <t>Const. &amp; Commissioning Spare</t>
  </si>
  <si>
    <t>Test &amp; Inspection</t>
  </si>
  <si>
    <t>RESULT OF TECHNICAL EVALUATION</t>
    <phoneticPr fontId="4" type="noConversion"/>
  </si>
  <si>
    <t xml:space="preserve">          BA1062 BAP Project</t>
    <phoneticPr fontId="4" type="noConversion"/>
  </si>
  <si>
    <t>Project Procurement Manager</t>
    <phoneticPr fontId="4" type="noConversion"/>
  </si>
  <si>
    <t>Project Manager</t>
    <phoneticPr fontId="4" type="noConversion"/>
  </si>
  <si>
    <t>Owner Comments (Only applicable for Pre-EPC Phase)</t>
    <phoneticPr fontId="4" type="noConversion"/>
  </si>
  <si>
    <t>Transportation Cost</t>
    <phoneticPr fontId="4" type="noConversion"/>
  </si>
  <si>
    <t>Vendor  / Manufacturer</t>
    <phoneticPr fontId="4" type="noConversion"/>
  </si>
  <si>
    <t>Country of Origin</t>
    <phoneticPr fontId="4" type="noConversion"/>
  </si>
  <si>
    <t>USD</t>
    <phoneticPr fontId="4" type="noConversion"/>
  </si>
  <si>
    <t>EUR</t>
    <phoneticPr fontId="4" type="noConversion"/>
  </si>
  <si>
    <t>USD</t>
    <phoneticPr fontId="4" type="noConversion"/>
  </si>
  <si>
    <t>USD</t>
  </si>
  <si>
    <t>CXCT001</t>
    <phoneticPr fontId="4" type="noConversion"/>
  </si>
  <si>
    <t>29 weeks</t>
    <phoneticPr fontId="4" type="noConversion"/>
  </si>
  <si>
    <t>FCA Busan Korea</t>
    <phoneticPr fontId="4" type="noConversion"/>
  </si>
  <si>
    <t>Nitrogen Generation Package (PSA)</t>
    <phoneticPr fontId="4" type="noConversion"/>
  </si>
  <si>
    <t>Base offer</t>
    <phoneticPr fontId="4" type="noConversion"/>
  </si>
  <si>
    <t>2-years spare parts</t>
    <phoneticPr fontId="4" type="noConversion"/>
  </si>
  <si>
    <t>Start Up Supervision (2 days traveling + 8 days at jobsite)</t>
    <phoneticPr fontId="4" type="noConversion"/>
  </si>
  <si>
    <t>include</t>
    <phoneticPr fontId="4" type="noConversion"/>
  </si>
  <si>
    <t>include</t>
    <phoneticPr fontId="4" type="noConversion"/>
  </si>
  <si>
    <t>Approved Vendor List</t>
    <phoneticPr fontId="4" type="noConversion"/>
  </si>
  <si>
    <t>Tech Proposal-TOYO ENG_Indonesia-Clean</t>
    <phoneticPr fontId="4" type="noConversion"/>
  </si>
  <si>
    <t>20% - within PO
80% - irevocable L/C 60 days prior shipment</t>
    <phoneticPr fontId="4" type="noConversion"/>
  </si>
  <si>
    <t>Acceptable</t>
    <phoneticPr fontId="4" type="noConversion"/>
  </si>
  <si>
    <t>Vendor clarification after reviewing packing spec, cost adder (by 01 Feb 2013)</t>
    <phoneticPr fontId="4" type="noConversion"/>
  </si>
  <si>
    <t>Piping interconnecting between vendor skid</t>
    <phoneticPr fontId="4" type="noConversion"/>
  </si>
  <si>
    <t>Power &amp; control cable tray c/w support</t>
    <phoneticPr fontId="4" type="noConversion"/>
  </si>
  <si>
    <t xml:space="preserve">Span Gas System </t>
    <phoneticPr fontId="4" type="noConversion"/>
  </si>
  <si>
    <t>Piping with corrosion allowance</t>
    <phoneticPr fontId="4" type="noConversion"/>
  </si>
  <si>
    <t>U-Stamp for 8 vessel at Nitrogen Package</t>
    <phoneticPr fontId="4" type="noConversion"/>
  </si>
  <si>
    <t>US$</t>
    <phoneticPr fontId="4" type="noConversion"/>
  </si>
  <si>
    <t>To comply with Electrical &amp; Instrument Spec</t>
    <phoneticPr fontId="4" type="noConversion"/>
  </si>
  <si>
    <t>To comply with Vendor Print Handling Procedure</t>
    <phoneticPr fontId="4" type="noConversion"/>
  </si>
  <si>
    <t>Field instrument with 4-20 mA HART Protocols</t>
    <phoneticPr fontId="4" type="noConversion"/>
  </si>
  <si>
    <t>UK, USA, Korea, etc (No China)</t>
    <phoneticPr fontId="4" type="noConversion"/>
  </si>
  <si>
    <t>Additional 1 set pre-filter for main adsorber</t>
    <phoneticPr fontId="4" type="noConversion"/>
  </si>
  <si>
    <t>Additional 1 set after-filter for main adsorber</t>
    <phoneticPr fontId="4" type="noConversion"/>
  </si>
  <si>
    <t>Shop Training</t>
    <phoneticPr fontId="4" type="noConversion"/>
  </si>
  <si>
    <t>Gas Tec</t>
    <phoneticPr fontId="4" type="noConversion"/>
  </si>
  <si>
    <t>Malaysia</t>
    <phoneticPr fontId="4" type="noConversion"/>
  </si>
  <si>
    <t>Non AVL</t>
    <phoneticPr fontId="4" type="noConversion"/>
  </si>
  <si>
    <t>90 Days</t>
    <phoneticPr fontId="4" type="noConversion"/>
  </si>
  <si>
    <t>30% upon order confirmation
30% upon placement of order for compressor and dryer
30% on FAT
10% on shipment</t>
    <phoneticPr fontId="4" type="noConversion"/>
  </si>
  <si>
    <t>FOB Port Klang, Malaysia</t>
    <phoneticPr fontId="4" type="noConversion"/>
  </si>
  <si>
    <t>US$</t>
    <phoneticPr fontId="4" type="noConversion"/>
  </si>
  <si>
    <t>Atlas Copco</t>
    <phoneticPr fontId="4" type="noConversion"/>
  </si>
  <si>
    <t>option/under clarification</t>
    <phoneticPr fontId="4" type="noConversion"/>
  </si>
  <si>
    <t>included</t>
    <phoneticPr fontId="4" type="noConversion"/>
  </si>
  <si>
    <t>SV per diem rate (per hour for holiday working rate)</t>
    <phoneticPr fontId="4" type="noConversion"/>
  </si>
  <si>
    <t>Mob/Demob Cost</t>
    <phoneticPr fontId="4" type="noConversion"/>
  </si>
  <si>
    <t>per diem rate</t>
    <phoneticPr fontId="4" type="noConversion"/>
  </si>
  <si>
    <t>Belgium</t>
    <phoneticPr fontId="4" type="noConversion"/>
  </si>
  <si>
    <t>Non AVL</t>
    <phoneticPr fontId="4" type="noConversion"/>
  </si>
  <si>
    <t>30 Days</t>
    <phoneticPr fontId="4" type="noConversion"/>
  </si>
  <si>
    <t>49 weeks</t>
    <phoneticPr fontId="4" type="noConversion"/>
  </si>
  <si>
    <t>FOB Antwerp, Belgium</t>
    <phoneticPr fontId="4" type="noConversion"/>
  </si>
  <si>
    <t>JPY</t>
    <phoneticPr fontId="4" type="noConversion"/>
  </si>
  <si>
    <t>by vendor</t>
    <phoneticPr fontId="4" type="noConversion"/>
  </si>
  <si>
    <t>by vendor</t>
    <phoneticPr fontId="4" type="noConversion"/>
  </si>
  <si>
    <t>excluded</t>
    <phoneticPr fontId="4" type="noConversion"/>
  </si>
  <si>
    <t>included</t>
    <phoneticPr fontId="4" type="noConversion"/>
  </si>
  <si>
    <t>82E-0361-1</t>
    <phoneticPr fontId="4" type="noConversion"/>
  </si>
  <si>
    <t>100% cash by bank transfer within 30 days after shipment</t>
    <phoneticPr fontId="4" type="noConversion"/>
  </si>
  <si>
    <t>not required</t>
    <phoneticPr fontId="4" type="noConversion"/>
  </si>
  <si>
    <t>include except for complete pereformance test</t>
    <phoneticPr fontId="4" type="noConversion"/>
  </si>
  <si>
    <t>Q130321 - R1</t>
    <phoneticPr fontId="4" type="noConversion"/>
  </si>
  <si>
    <t>8 months ARO</t>
    <phoneticPr fontId="4" type="noConversion"/>
  </si>
  <si>
    <t>included with cost impact</t>
    <phoneticPr fontId="4" type="noConversion"/>
  </si>
  <si>
    <t>excluded</t>
    <phoneticPr fontId="4" type="noConversion"/>
  </si>
  <si>
    <t>Mfg Std</t>
    <phoneticPr fontId="4" type="noConversion"/>
  </si>
  <si>
    <t>included except O2 analyzer</t>
    <phoneticPr fontId="4" type="noConversion"/>
  </si>
  <si>
    <t>will be quote separately</t>
    <phoneticPr fontId="4" type="noConversion"/>
  </si>
  <si>
    <t>have deviation from ITP attachment-6</t>
    <phoneticPr fontId="4" type="noConversion"/>
  </si>
  <si>
    <t>will be quote later</t>
    <phoneticPr fontId="4" type="noConversion"/>
  </si>
  <si>
    <t>per diem rate</t>
    <phoneticPr fontId="4" type="noConversion"/>
  </si>
  <si>
    <t>Not Acceptable</t>
    <phoneticPr fontId="4" type="noConversion"/>
  </si>
  <si>
    <t>under clarification</t>
    <phoneticPr fontId="4" type="noConversion"/>
  </si>
  <si>
    <t>To fully comply with REQ Attachment-7</t>
    <phoneticPr fontId="4" type="noConversion"/>
  </si>
  <si>
    <t>USD</t>
    <phoneticPr fontId="4" type="noConversion"/>
  </si>
  <si>
    <t>Additional CS piping tie-in &amp; interconnecting will be provided within PSA system to receive feed air from Owner’s IA system.</t>
    <phoneticPr fontId="4" type="noConversion"/>
  </si>
  <si>
    <t>Change the material of additional piping tie-in &amp; interconnecting within PSA system before shutoff valve of the emergency IA tie-in from CS into stainless steel.</t>
    <phoneticPr fontId="4" type="noConversion"/>
  </si>
  <si>
    <t>By Vendor</t>
    <phoneticPr fontId="4" type="noConversion"/>
  </si>
  <si>
    <t>Change the piping material for the separate subject of PSA system  into stainless steel.</t>
    <phoneticPr fontId="4" type="noConversion"/>
  </si>
  <si>
    <t>PLC Local Panel to be located at Control Room. Vendor to provide JB. All control cable shall terminated at JB located at package skid.</t>
    <phoneticPr fontId="4" type="noConversion"/>
  </si>
  <si>
    <t>Quotation clarification meeting at Purchaser’s Office, Japan.</t>
    <phoneticPr fontId="4" type="noConversion"/>
  </si>
  <si>
    <t>2-Days kick-off meting at Purchaser’s Office, Japan.</t>
    <phoneticPr fontId="4" type="noConversion"/>
  </si>
  <si>
    <t>3-Days detailed design review meeting at Purchaser’s Office, Japan.</t>
    <phoneticPr fontId="4" type="noConversion"/>
  </si>
  <si>
    <t>By Vendor</t>
    <phoneticPr fontId="4" type="noConversion"/>
  </si>
  <si>
    <t>SV per diem rate (per day) - for DCS FAT at DCS vendor shop</t>
    <phoneticPr fontId="4" type="noConversion"/>
  </si>
  <si>
    <t>Vendor supervisor to attend DCS FAT at DCS vendor shop (tentatively at Singapore) for 5 working days.</t>
    <phoneticPr fontId="4" type="noConversion"/>
  </si>
  <si>
    <t>Date :</t>
    <phoneticPr fontId="4" type="noConversion"/>
  </si>
  <si>
    <t>Document No :</t>
    <phoneticPr fontId="4" type="noConversion"/>
  </si>
  <si>
    <t>BAP-BBB-U5-EB-MU-0001</t>
  </si>
  <si>
    <t>Revision :</t>
    <phoneticPr fontId="4" type="noConversion"/>
  </si>
  <si>
    <t>Prepared by:</t>
    <phoneticPr fontId="4" type="noConversion"/>
  </si>
  <si>
    <t>Gas Tec cannot comply with N2 product requirement</t>
    <phoneticPr fontId="4" type="noConversion"/>
  </si>
  <si>
    <t>T. Takatsuji / K. Kawada / R. Riza</t>
    <phoneticPr fontId="4" type="noConversion"/>
  </si>
  <si>
    <t>JPY</t>
    <phoneticPr fontId="4" type="noConversion"/>
  </si>
  <si>
    <t>12M after equipment put is service or 18M after shipment whichever occur first</t>
    <phoneticPr fontId="4" type="noConversion"/>
  </si>
  <si>
    <t>18M from delivery or 12M from start-up and commissioning, whichever comes first.</t>
    <phoneticPr fontId="4" type="noConversion"/>
  </si>
  <si>
    <t>Air Products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</si>
</sst>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/m/d"/>
    <numFmt numFmtId="177" formatCode="#,##0;[Red]#,##0"/>
    <numFmt numFmtId="178" formatCode="dd\-mmm\-yy"/>
    <numFmt numFmtId="179" formatCode="[$-409]d\-mmm\-yy;@"/>
    <numFmt numFmtId="180" formatCode="[$-409]dd\-mmm\-yy;@"/>
    <numFmt numFmtId="181" formatCode="0_ "/>
  </numFmts>
  <fonts count="2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20"/>
      <name val="Arial"/>
      <family val="2"/>
    </font>
    <font>
      <b/>
      <u/>
      <sz val="16"/>
      <color indexed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38" fontId="2" fillId="0" borderId="16" xfId="1" applyFont="1" applyBorder="1" applyAlignment="1">
      <alignment vertical="center"/>
    </xf>
    <xf numFmtId="179" fontId="2" fillId="0" borderId="15" xfId="0" applyNumberFormat="1" applyFont="1" applyBorder="1" applyAlignment="1">
      <alignment horizontal="left" vertical="center"/>
    </xf>
    <xf numFmtId="179" fontId="2" fillId="0" borderId="16" xfId="0" applyNumberFormat="1" applyFont="1" applyBorder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38" fontId="2" fillId="0" borderId="15" xfId="1" applyFont="1" applyBorder="1" applyAlignment="1">
      <alignment vertical="center"/>
    </xf>
    <xf numFmtId="38" fontId="2" fillId="0" borderId="0" xfId="1" applyFont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3" fontId="2" fillId="0" borderId="18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33" xfId="0" applyFont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42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3" borderId="57" xfId="0" applyFont="1" applyFill="1" applyBorder="1" applyAlignment="1">
      <alignment vertical="center"/>
    </xf>
    <xf numFmtId="0" fontId="6" fillId="3" borderId="58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3" borderId="5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8" fontId="2" fillId="0" borderId="60" xfId="1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76" fontId="2" fillId="0" borderId="64" xfId="0" applyNumberFormat="1" applyFont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179" fontId="2" fillId="0" borderId="60" xfId="0" applyNumberFormat="1" applyFont="1" applyFill="1" applyBorder="1" applyAlignment="1">
      <alignment horizontal="center" vertical="center"/>
    </xf>
    <xf numFmtId="38" fontId="6" fillId="3" borderId="7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35" xfId="0" applyFont="1" applyBorder="1" applyAlignment="1">
      <alignment vertical="top"/>
    </xf>
    <xf numFmtId="0" fontId="5" fillId="0" borderId="27" xfId="0" applyFont="1" applyBorder="1" applyAlignment="1">
      <alignment vertical="top" wrapText="1"/>
    </xf>
    <xf numFmtId="38" fontId="2" fillId="0" borderId="65" xfId="1" applyFont="1" applyBorder="1" applyAlignment="1">
      <alignment vertical="center"/>
    </xf>
    <xf numFmtId="38" fontId="2" fillId="0" borderId="65" xfId="1" applyFont="1" applyBorder="1" applyAlignment="1">
      <alignment horizontal="right"/>
    </xf>
    <xf numFmtId="38" fontId="2" fillId="0" borderId="66" xfId="1" applyFont="1" applyBorder="1" applyAlignment="1">
      <alignment horizontal="right"/>
    </xf>
    <xf numFmtId="0" fontId="2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3" fontId="2" fillId="0" borderId="19" xfId="0" applyNumberFormat="1" applyFont="1" applyFill="1" applyBorder="1" applyAlignment="1">
      <alignment vertical="center"/>
    </xf>
    <xf numFmtId="38" fontId="2" fillId="0" borderId="10" xfId="1" quotePrefix="1" applyFont="1" applyBorder="1" applyAlignment="1">
      <alignment vertical="center"/>
    </xf>
    <xf numFmtId="3" fontId="2" fillId="0" borderId="0" xfId="0" applyNumberFormat="1" applyFont="1" applyAlignment="1"/>
    <xf numFmtId="3" fontId="7" fillId="0" borderId="0" xfId="0" applyNumberFormat="1" applyFont="1" applyBorder="1" applyAlignment="1"/>
    <xf numFmtId="3" fontId="2" fillId="0" borderId="0" xfId="0" applyNumberFormat="1" applyFont="1" applyAlignment="1">
      <alignment horizontal="center"/>
    </xf>
    <xf numFmtId="3" fontId="2" fillId="2" borderId="74" xfId="0" applyNumberFormat="1" applyFont="1" applyFill="1" applyBorder="1" applyAlignment="1">
      <alignment horizontal="center"/>
    </xf>
    <xf numFmtId="3" fontId="2" fillId="4" borderId="75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3" fontId="2" fillId="2" borderId="4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4" borderId="76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left" vertical="center"/>
    </xf>
    <xf numFmtId="3" fontId="2" fillId="0" borderId="9" xfId="0" applyNumberFormat="1" applyFont="1" applyBorder="1" applyAlignment="1">
      <alignment vertical="center"/>
    </xf>
    <xf numFmtId="3" fontId="2" fillId="0" borderId="9" xfId="1" quotePrefix="1" applyNumberFormat="1" applyFont="1" applyBorder="1" applyAlignment="1">
      <alignment vertical="center"/>
    </xf>
    <xf numFmtId="3" fontId="2" fillId="5" borderId="69" xfId="0" applyNumberFormat="1" applyFont="1" applyFill="1" applyBorder="1" applyAlignment="1">
      <alignment horizontal="left" vertical="center"/>
    </xf>
    <xf numFmtId="3" fontId="2" fillId="0" borderId="17" xfId="0" applyNumberFormat="1" applyFont="1" applyBorder="1" applyAlignment="1">
      <alignment horizontal="left" vertical="center"/>
    </xf>
    <xf numFmtId="3" fontId="2" fillId="0" borderId="69" xfId="0" applyNumberFormat="1" applyFont="1" applyBorder="1" applyAlignment="1">
      <alignment horizontal="left" vertical="center"/>
    </xf>
    <xf numFmtId="3" fontId="2" fillId="0" borderId="19" xfId="1" applyNumberFormat="1" applyFont="1" applyBorder="1" applyAlignment="1">
      <alignment vertical="center"/>
    </xf>
    <xf numFmtId="3" fontId="2" fillId="0" borderId="20" xfId="1" applyNumberFormat="1" applyFont="1" applyBorder="1" applyAlignment="1">
      <alignment vertical="center"/>
    </xf>
    <xf numFmtId="3" fontId="2" fillId="0" borderId="23" xfId="1" applyNumberFormat="1" applyFont="1" applyBorder="1" applyAlignment="1">
      <alignment vertical="center"/>
    </xf>
    <xf numFmtId="3" fontId="2" fillId="0" borderId="29" xfId="0" applyNumberFormat="1" applyFont="1" applyBorder="1" applyAlignment="1">
      <alignment vertical="center"/>
    </xf>
    <xf numFmtId="3" fontId="2" fillId="0" borderId="26" xfId="0" applyNumberFormat="1" applyFont="1" applyBorder="1" applyAlignment="1">
      <alignment vertical="center"/>
    </xf>
    <xf numFmtId="3" fontId="2" fillId="0" borderId="37" xfId="0" applyNumberFormat="1" applyFont="1" applyBorder="1" applyAlignment="1">
      <alignment vertical="center"/>
    </xf>
    <xf numFmtId="3" fontId="2" fillId="0" borderId="29" xfId="0" applyNumberFormat="1" applyFont="1" applyBorder="1" applyAlignment="1">
      <alignment horizontal="right" vertical="center"/>
    </xf>
    <xf numFmtId="3" fontId="2" fillId="0" borderId="13" xfId="1" applyNumberFormat="1" applyFont="1" applyBorder="1" applyAlignment="1">
      <alignment vertical="center"/>
    </xf>
    <xf numFmtId="3" fontId="2" fillId="0" borderId="39" xfId="0" applyNumberFormat="1" applyFont="1" applyBorder="1" applyAlignment="1">
      <alignment vertical="center"/>
    </xf>
    <xf numFmtId="3" fontId="2" fillId="0" borderId="32" xfId="0" applyNumberFormat="1" applyFont="1" applyBorder="1" applyAlignment="1">
      <alignment vertical="center"/>
    </xf>
    <xf numFmtId="3" fontId="2" fillId="0" borderId="41" xfId="1" applyNumberFormat="1" applyFont="1" applyBorder="1" applyAlignment="1">
      <alignment vertical="center"/>
    </xf>
    <xf numFmtId="3" fontId="3" fillId="2" borderId="44" xfId="0" applyNumberFormat="1" applyFont="1" applyFill="1" applyBorder="1" applyAlignment="1">
      <alignment vertical="center"/>
    </xf>
    <xf numFmtId="3" fontId="2" fillId="0" borderId="27" xfId="1" applyNumberFormat="1" applyFont="1" applyBorder="1" applyAlignment="1">
      <alignment vertical="center"/>
    </xf>
    <xf numFmtId="3" fontId="2" fillId="0" borderId="45" xfId="0" applyNumberFormat="1" applyFont="1" applyBorder="1" applyAlignment="1">
      <alignment horizontal="right" vertical="center"/>
    </xf>
    <xf numFmtId="3" fontId="2" fillId="0" borderId="47" xfId="1" applyNumberFormat="1" applyFont="1" applyBorder="1" applyAlignment="1">
      <alignment vertical="center"/>
    </xf>
    <xf numFmtId="3" fontId="2" fillId="0" borderId="45" xfId="0" applyNumberFormat="1" applyFont="1" applyBorder="1" applyAlignment="1">
      <alignment vertical="center"/>
    </xf>
    <xf numFmtId="3" fontId="2" fillId="0" borderId="46" xfId="1" applyNumberFormat="1" applyFont="1" applyBorder="1" applyAlignment="1">
      <alignment vertical="center"/>
    </xf>
    <xf numFmtId="3" fontId="2" fillId="0" borderId="52" xfId="1" applyNumberFormat="1" applyFont="1" applyBorder="1" applyAlignment="1">
      <alignment vertical="center"/>
    </xf>
    <xf numFmtId="3" fontId="2" fillId="0" borderId="50" xfId="1" applyNumberFormat="1" applyFont="1" applyBorder="1" applyAlignment="1">
      <alignment vertical="center"/>
    </xf>
    <xf numFmtId="3" fontId="2" fillId="0" borderId="53" xfId="0" applyNumberFormat="1" applyFont="1" applyBorder="1" applyAlignment="1">
      <alignment vertical="center"/>
    </xf>
    <xf numFmtId="3" fontId="2" fillId="0" borderId="54" xfId="1" applyNumberFormat="1" applyFont="1" applyBorder="1" applyAlignment="1">
      <alignment vertical="center"/>
    </xf>
    <xf numFmtId="3" fontId="2" fillId="0" borderId="56" xfId="1" applyNumberFormat="1" applyFont="1" applyBorder="1" applyAlignment="1">
      <alignment vertical="center"/>
    </xf>
    <xf numFmtId="3" fontId="5" fillId="0" borderId="24" xfId="0" applyNumberFormat="1" applyFont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59" xfId="1" applyNumberFormat="1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3" fontId="5" fillId="0" borderId="18" xfId="0" applyNumberFormat="1" applyFont="1" applyBorder="1" applyAlignment="1">
      <alignment vertical="center"/>
    </xf>
    <xf numFmtId="3" fontId="5" fillId="0" borderId="20" xfId="1" applyNumberFormat="1" applyFont="1" applyBorder="1" applyAlignment="1">
      <alignment vertical="center"/>
    </xf>
    <xf numFmtId="3" fontId="5" fillId="0" borderId="19" xfId="1" applyNumberFormat="1" applyFont="1" applyBorder="1" applyAlignment="1">
      <alignment vertical="center"/>
    </xf>
    <xf numFmtId="3" fontId="5" fillId="0" borderId="22" xfId="0" applyNumberFormat="1" applyFont="1" applyBorder="1" applyAlignment="1">
      <alignment vertical="center"/>
    </xf>
    <xf numFmtId="3" fontId="5" fillId="0" borderId="23" xfId="1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26" xfId="0" applyNumberFormat="1" applyFont="1" applyBorder="1" applyAlignment="1">
      <alignment horizontal="left" vertical="center"/>
    </xf>
    <xf numFmtId="3" fontId="2" fillId="0" borderId="14" xfId="0" applyNumberFormat="1" applyFont="1" applyBorder="1" applyAlignment="1">
      <alignment vertical="center"/>
    </xf>
    <xf numFmtId="4" fontId="2" fillId="4" borderId="3" xfId="0" applyNumberFormat="1" applyFont="1" applyFill="1" applyBorder="1" applyAlignment="1">
      <alignment horizont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17" xfId="0" applyNumberFormat="1" applyFont="1" applyBorder="1" applyAlignment="1">
      <alignment horizontal="left" vertical="center"/>
    </xf>
    <xf numFmtId="3" fontId="2" fillId="0" borderId="77" xfId="0" applyNumberFormat="1" applyFont="1" applyBorder="1" applyAlignment="1">
      <alignment horizontal="right" vertical="center"/>
    </xf>
    <xf numFmtId="3" fontId="2" fillId="0" borderId="37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3" fontId="2" fillId="0" borderId="37" xfId="0" applyNumberFormat="1" applyFont="1" applyBorder="1" applyAlignment="1">
      <alignment horizontal="left" vertical="center"/>
    </xf>
    <xf numFmtId="3" fontId="2" fillId="0" borderId="38" xfId="0" applyNumberFormat="1" applyFont="1" applyBorder="1" applyAlignment="1">
      <alignment horizontal="right" vertical="center"/>
    </xf>
    <xf numFmtId="3" fontId="2" fillId="0" borderId="59" xfId="0" applyNumberFormat="1" applyFont="1" applyBorder="1" applyAlignment="1">
      <alignment vertical="center"/>
    </xf>
    <xf numFmtId="3" fontId="2" fillId="0" borderId="47" xfId="0" applyNumberFormat="1" applyFont="1" applyBorder="1" applyAlignment="1">
      <alignment horizontal="right" vertical="center"/>
    </xf>
    <xf numFmtId="3" fontId="2" fillId="0" borderId="12" xfId="0" applyNumberFormat="1" applyFont="1" applyBorder="1" applyAlignment="1">
      <alignment vertical="center"/>
    </xf>
    <xf numFmtId="3" fontId="2" fillId="0" borderId="78" xfId="0" applyNumberFormat="1" applyFont="1" applyBorder="1" applyAlignment="1">
      <alignment vertical="center"/>
    </xf>
    <xf numFmtId="3" fontId="2" fillId="0" borderId="47" xfId="0" applyNumberFormat="1" applyFont="1" applyBorder="1" applyAlignment="1">
      <alignment vertical="center"/>
    </xf>
    <xf numFmtId="3" fontId="2" fillId="0" borderId="79" xfId="1" applyNumberFormat="1" applyFont="1" applyBorder="1" applyAlignment="1">
      <alignment vertical="center"/>
    </xf>
    <xf numFmtId="3" fontId="2" fillId="0" borderId="28" xfId="1" applyNumberFormat="1" applyFont="1" applyBorder="1" applyAlignment="1">
      <alignment vertical="center"/>
    </xf>
    <xf numFmtId="3" fontId="2" fillId="0" borderId="80" xfId="0" applyNumberFormat="1" applyFont="1" applyBorder="1" applyAlignment="1">
      <alignment vertical="center"/>
    </xf>
    <xf numFmtId="3" fontId="2" fillId="0" borderId="81" xfId="1" applyNumberFormat="1" applyFont="1" applyBorder="1" applyAlignment="1">
      <alignment vertical="center"/>
    </xf>
    <xf numFmtId="3" fontId="3" fillId="2" borderId="67" xfId="0" applyNumberFormat="1" applyFont="1" applyFill="1" applyBorder="1" applyAlignment="1">
      <alignment vertical="center"/>
    </xf>
    <xf numFmtId="0" fontId="2" fillId="0" borderId="83" xfId="0" applyFont="1" applyBorder="1" applyAlignment="1">
      <alignment horizontal="center" vertical="center"/>
    </xf>
    <xf numFmtId="179" fontId="2" fillId="0" borderId="83" xfId="0" applyNumberFormat="1" applyFont="1" applyBorder="1" applyAlignment="1">
      <alignment horizontal="left" vertical="center"/>
    </xf>
    <xf numFmtId="38" fontId="2" fillId="0" borderId="83" xfId="1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38" fontId="2" fillId="0" borderId="86" xfId="2" applyNumberFormat="1" applyFont="1" applyBorder="1" applyAlignment="1">
      <alignment horizontal="center" vertical="center"/>
    </xf>
    <xf numFmtId="38" fontId="2" fillId="0" borderId="87" xfId="2" applyNumberFormat="1" applyFont="1" applyBorder="1" applyAlignment="1">
      <alignment horizontal="center" vertical="center"/>
    </xf>
    <xf numFmtId="38" fontId="2" fillId="0" borderId="83" xfId="2" applyNumberFormat="1" applyFont="1" applyBorder="1" applyAlignment="1">
      <alignment horizontal="center" vertical="center"/>
    </xf>
    <xf numFmtId="38" fontId="2" fillId="0" borderId="84" xfId="2" applyNumberFormat="1" applyFont="1" applyBorder="1" applyAlignment="1">
      <alignment horizontal="center" vertical="center"/>
    </xf>
    <xf numFmtId="38" fontId="2" fillId="0" borderId="88" xfId="2" applyNumberFormat="1" applyFont="1" applyBorder="1" applyAlignment="1">
      <alignment horizontal="center" vertical="center"/>
    </xf>
    <xf numFmtId="38" fontId="2" fillId="0" borderId="89" xfId="2" applyNumberFormat="1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6" fillId="3" borderId="7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left" vertical="center"/>
    </xf>
    <xf numFmtId="0" fontId="2" fillId="0" borderId="95" xfId="0" applyFont="1" applyBorder="1" applyAlignment="1">
      <alignment horizontal="center" vertical="center"/>
    </xf>
    <xf numFmtId="38" fontId="2" fillId="0" borderId="85" xfId="2" applyNumberFormat="1" applyFont="1" applyBorder="1" applyAlignment="1">
      <alignment horizontal="center" vertical="center"/>
    </xf>
    <xf numFmtId="0" fontId="2" fillId="0" borderId="96" xfId="0" applyFont="1" applyBorder="1" applyAlignment="1">
      <alignment vertical="center"/>
    </xf>
    <xf numFmtId="0" fontId="2" fillId="0" borderId="97" xfId="0" applyFont="1" applyBorder="1" applyAlignment="1">
      <alignment horizontal="center" vertical="center"/>
    </xf>
    <xf numFmtId="176" fontId="2" fillId="0" borderId="98" xfId="0" applyNumberFormat="1" applyFont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6" borderId="96" xfId="0" applyFont="1" applyFill="1" applyBorder="1" applyAlignment="1">
      <alignment vertical="center"/>
    </xf>
    <xf numFmtId="0" fontId="2" fillId="6" borderId="101" xfId="0" applyFont="1" applyFill="1" applyBorder="1" applyAlignment="1">
      <alignment horizontal="center" vertical="center"/>
    </xf>
    <xf numFmtId="38" fontId="2" fillId="6" borderId="86" xfId="2" applyNumberFormat="1" applyFont="1" applyFill="1" applyBorder="1" applyAlignment="1">
      <alignment horizontal="center" vertical="center"/>
    </xf>
    <xf numFmtId="3" fontId="2" fillId="6" borderId="80" xfId="0" applyNumberFormat="1" applyFont="1" applyFill="1" applyBorder="1" applyAlignment="1">
      <alignment vertical="center"/>
    </xf>
    <xf numFmtId="3" fontId="2" fillId="6" borderId="49" xfId="1" applyNumberFormat="1" applyFont="1" applyFill="1" applyBorder="1" applyAlignment="1">
      <alignment vertical="center"/>
    </xf>
    <xf numFmtId="0" fontId="3" fillId="6" borderId="82" xfId="0" applyFont="1" applyFill="1" applyBorder="1" applyAlignment="1">
      <alignment horizontal="left" vertical="center"/>
    </xf>
    <xf numFmtId="3" fontId="5" fillId="0" borderId="103" xfId="1" applyNumberFormat="1" applyFont="1" applyBorder="1" applyAlignment="1">
      <alignment horizontal="center" vertical="center"/>
    </xf>
    <xf numFmtId="3" fontId="5" fillId="0" borderId="104" xfId="1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5" fillId="0" borderId="19" xfId="0" applyNumberFormat="1" applyFont="1" applyBorder="1" applyAlignment="1">
      <alignment vertical="center"/>
    </xf>
    <xf numFmtId="3" fontId="5" fillId="0" borderId="21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3" fontId="2" fillId="0" borderId="1" xfId="0" applyNumberFormat="1" applyFont="1" applyBorder="1" applyAlignment="1"/>
    <xf numFmtId="3" fontId="11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4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8" fillId="0" borderId="6" xfId="0" applyFont="1" applyBorder="1" applyAlignment="1">
      <alignment vertical="top"/>
    </xf>
    <xf numFmtId="0" fontId="8" fillId="0" borderId="74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3" fontId="6" fillId="3" borderId="58" xfId="0" applyNumberFormat="1" applyFont="1" applyFill="1" applyBorder="1" applyAlignment="1">
      <alignment horizontal="center" vertical="center"/>
    </xf>
    <xf numFmtId="3" fontId="6" fillId="3" borderId="94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3" fontId="5" fillId="0" borderId="13" xfId="0" applyNumberFormat="1" applyFont="1" applyBorder="1" applyAlignment="1">
      <alignment vertical="center"/>
    </xf>
    <xf numFmtId="3" fontId="5" fillId="0" borderId="37" xfId="1" applyNumberFormat="1" applyFont="1" applyBorder="1" applyAlignment="1">
      <alignment vertical="center"/>
    </xf>
    <xf numFmtId="3" fontId="5" fillId="0" borderId="13" xfId="1" applyNumberFormat="1" applyFont="1" applyBorder="1" applyAlignment="1">
      <alignment vertical="center"/>
    </xf>
    <xf numFmtId="38" fontId="6" fillId="3" borderId="105" xfId="2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indent="2"/>
    </xf>
    <xf numFmtId="0" fontId="2" fillId="0" borderId="7" xfId="0" applyNumberFormat="1" applyFont="1" applyBorder="1" applyAlignment="1">
      <alignment horizontal="left" indent="2"/>
    </xf>
    <xf numFmtId="0" fontId="2" fillId="0" borderId="8" xfId="0" applyNumberFormat="1" applyFont="1" applyBorder="1" applyAlignment="1">
      <alignment horizontal="left" indent="2"/>
    </xf>
    <xf numFmtId="3" fontId="2" fillId="5" borderId="29" xfId="0" applyNumberFormat="1" applyFont="1" applyFill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0" fontId="2" fillId="0" borderId="27" xfId="0" applyFont="1" applyBorder="1" applyAlignment="1">
      <alignment horizontal="left" vertical="center" wrapText="1"/>
    </xf>
    <xf numFmtId="180" fontId="2" fillId="0" borderId="17" xfId="1" applyNumberFormat="1" applyFont="1" applyBorder="1" applyAlignment="1">
      <alignment vertical="center"/>
    </xf>
    <xf numFmtId="3" fontId="2" fillId="0" borderId="17" xfId="1" applyNumberFormat="1" applyFont="1" applyBorder="1" applyAlignment="1">
      <alignment vertical="center"/>
    </xf>
    <xf numFmtId="3" fontId="2" fillId="0" borderId="11" xfId="0" applyNumberFormat="1" applyFont="1" applyFill="1" applyBorder="1" applyAlignment="1">
      <alignment horizontal="left" vertical="center"/>
    </xf>
    <xf numFmtId="3" fontId="2" fillId="0" borderId="73" xfId="0" applyNumberFormat="1" applyFont="1" applyFill="1" applyBorder="1" applyAlignment="1">
      <alignment horizontal="left" vertical="center"/>
    </xf>
    <xf numFmtId="3" fontId="2" fillId="0" borderId="16" xfId="0" applyNumberFormat="1" applyFont="1" applyFill="1" applyBorder="1" applyAlignment="1">
      <alignment horizontal="left" vertical="center"/>
    </xf>
    <xf numFmtId="3" fontId="2" fillId="0" borderId="17" xfId="0" applyNumberFormat="1" applyFont="1" applyFill="1" applyBorder="1" applyAlignment="1">
      <alignment horizontal="left" vertical="center"/>
    </xf>
    <xf numFmtId="180" fontId="2" fillId="0" borderId="16" xfId="0" applyNumberFormat="1" applyFont="1" applyFill="1" applyBorder="1" applyAlignment="1">
      <alignment horizontal="left" vertical="center"/>
    </xf>
    <xf numFmtId="180" fontId="2" fillId="0" borderId="17" xfId="0" applyNumberFormat="1" applyFont="1" applyFill="1" applyBorder="1" applyAlignment="1">
      <alignment horizontal="left" vertical="center"/>
    </xf>
    <xf numFmtId="180" fontId="2" fillId="0" borderId="16" xfId="1" applyNumberFormat="1" applyFont="1" applyFill="1" applyBorder="1" applyAlignment="1">
      <alignment horizontal="left" vertical="center"/>
    </xf>
    <xf numFmtId="180" fontId="2" fillId="0" borderId="17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 wrapText="1"/>
    </xf>
    <xf numFmtId="3" fontId="2" fillId="0" borderId="17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horizontal="left" vertical="top"/>
    </xf>
    <xf numFmtId="3" fontId="3" fillId="0" borderId="17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3" fontId="2" fillId="0" borderId="19" xfId="0" applyNumberFormat="1" applyFont="1" applyFill="1" applyBorder="1" applyAlignment="1">
      <alignment horizontal="left" vertical="center"/>
    </xf>
    <xf numFmtId="3" fontId="2" fillId="0" borderId="20" xfId="1" applyNumberFormat="1" applyFont="1" applyFill="1" applyBorder="1" applyAlignment="1">
      <alignment vertical="center"/>
    </xf>
    <xf numFmtId="38" fontId="2" fillId="0" borderId="20" xfId="1" applyFont="1" applyFill="1" applyBorder="1" applyAlignment="1">
      <alignment vertical="center"/>
    </xf>
    <xf numFmtId="38" fontId="2" fillId="0" borderId="17" xfId="1" applyFont="1" applyFill="1" applyBorder="1" applyAlignment="1">
      <alignment vertical="center"/>
    </xf>
    <xf numFmtId="3" fontId="2" fillId="0" borderId="21" xfId="0" applyNumberFormat="1" applyFont="1" applyFill="1" applyBorder="1" applyAlignment="1">
      <alignment vertical="center"/>
    </xf>
    <xf numFmtId="3" fontId="2" fillId="0" borderId="23" xfId="1" applyNumberFormat="1" applyFont="1" applyFill="1" applyBorder="1" applyAlignment="1">
      <alignment vertical="center"/>
    </xf>
    <xf numFmtId="38" fontId="2" fillId="0" borderId="23" xfId="1" applyFont="1" applyFill="1" applyBorder="1" applyAlignment="1">
      <alignment vertical="center"/>
    </xf>
    <xf numFmtId="178" fontId="5" fillId="0" borderId="106" xfId="1" applyNumberFormat="1" applyFont="1" applyFill="1" applyBorder="1" applyAlignment="1">
      <alignment horizontal="center" vertical="center"/>
    </xf>
    <xf numFmtId="178" fontId="5" fillId="0" borderId="104" xfId="1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107" xfId="1" applyNumberFormat="1" applyFont="1" applyFill="1" applyBorder="1" applyAlignment="1">
      <alignment horizontal="center" vertical="center"/>
    </xf>
    <xf numFmtId="177" fontId="2" fillId="0" borderId="37" xfId="1" applyNumberFormat="1" applyFont="1" applyFill="1" applyBorder="1" applyAlignment="1">
      <alignment horizontal="center" vertical="center"/>
    </xf>
    <xf numFmtId="3" fontId="2" fillId="0" borderId="36" xfId="0" applyNumberFormat="1" applyFont="1" applyFill="1" applyBorder="1" applyAlignment="1">
      <alignment vertical="center"/>
    </xf>
    <xf numFmtId="3" fontId="2" fillId="0" borderId="108" xfId="0" applyNumberFormat="1" applyFont="1" applyFill="1" applyBorder="1" applyAlignment="1">
      <alignment vertical="center"/>
    </xf>
    <xf numFmtId="177" fontId="2" fillId="0" borderId="37" xfId="1" applyNumberFormat="1" applyFont="1" applyFill="1" applyBorder="1" applyAlignment="1">
      <alignment vertical="center"/>
    </xf>
    <xf numFmtId="3" fontId="2" fillId="0" borderId="38" xfId="0" applyNumberFormat="1" applyFont="1" applyFill="1" applyBorder="1" applyAlignment="1">
      <alignment vertical="center"/>
    </xf>
    <xf numFmtId="3" fontId="2" fillId="0" borderId="47" xfId="1" applyNumberFormat="1" applyFont="1" applyFill="1" applyBorder="1" applyAlignment="1">
      <alignment vertical="center"/>
    </xf>
    <xf numFmtId="177" fontId="2" fillId="0" borderId="29" xfId="0" applyNumberFormat="1" applyFont="1" applyFill="1" applyBorder="1" applyAlignment="1">
      <alignment vertical="center"/>
    </xf>
    <xf numFmtId="3" fontId="2" fillId="0" borderId="26" xfId="0" applyNumberFormat="1" applyFont="1" applyFill="1" applyBorder="1" applyAlignment="1">
      <alignment vertical="center"/>
    </xf>
    <xf numFmtId="177" fontId="2" fillId="0" borderId="26" xfId="0" applyNumberFormat="1" applyFont="1" applyFill="1" applyBorder="1" applyAlignment="1">
      <alignment vertical="center"/>
    </xf>
    <xf numFmtId="3" fontId="2" fillId="0" borderId="37" xfId="1" applyNumberFormat="1" applyFont="1" applyFill="1" applyBorder="1" applyAlignment="1">
      <alignment vertical="center"/>
    </xf>
    <xf numFmtId="3" fontId="2" fillId="0" borderId="26" xfId="0" applyNumberFormat="1" applyFont="1" applyFill="1" applyBorder="1" applyAlignment="1">
      <alignment horizontal="right" vertical="center"/>
    </xf>
    <xf numFmtId="3" fontId="2" fillId="0" borderId="29" xfId="0" applyNumberFormat="1" applyFont="1" applyFill="1" applyBorder="1" applyAlignment="1">
      <alignment horizontal="right" vertical="center"/>
    </xf>
    <xf numFmtId="3" fontId="2" fillId="0" borderId="13" xfId="1" applyNumberFormat="1" applyFont="1" applyFill="1" applyBorder="1" applyAlignment="1">
      <alignment vertical="center"/>
    </xf>
    <xf numFmtId="3" fontId="2" fillId="0" borderId="32" xfId="0" applyNumberFormat="1" applyFont="1" applyFill="1" applyBorder="1" applyAlignment="1">
      <alignment vertical="center"/>
    </xf>
    <xf numFmtId="3" fontId="2" fillId="0" borderId="40" xfId="1" applyNumberFormat="1" applyFont="1" applyFill="1" applyBorder="1" applyAlignment="1">
      <alignment vertical="center"/>
    </xf>
    <xf numFmtId="177" fontId="2" fillId="0" borderId="32" xfId="0" applyNumberFormat="1" applyFont="1" applyFill="1" applyBorder="1" applyAlignment="1">
      <alignment vertical="center"/>
    </xf>
    <xf numFmtId="177" fontId="2" fillId="0" borderId="40" xfId="1" applyNumberFormat="1" applyFont="1" applyFill="1" applyBorder="1" applyAlignment="1">
      <alignment vertical="center"/>
    </xf>
    <xf numFmtId="3" fontId="2" fillId="0" borderId="55" xfId="0" applyNumberFormat="1" applyFont="1" applyFill="1" applyBorder="1" applyAlignment="1">
      <alignment vertical="center"/>
    </xf>
    <xf numFmtId="3" fontId="2" fillId="0" borderId="56" xfId="1" applyNumberFormat="1" applyFont="1" applyFill="1" applyBorder="1" applyAlignment="1">
      <alignment vertical="center"/>
    </xf>
    <xf numFmtId="177" fontId="9" fillId="0" borderId="55" xfId="0" applyNumberFormat="1" applyFont="1" applyFill="1" applyBorder="1" applyAlignment="1">
      <alignment vertical="center"/>
    </xf>
    <xf numFmtId="177" fontId="2" fillId="0" borderId="56" xfId="1" applyNumberFormat="1" applyFont="1" applyFill="1" applyBorder="1" applyAlignment="1">
      <alignment vertical="center"/>
    </xf>
    <xf numFmtId="3" fontId="2" fillId="0" borderId="28" xfId="1" applyNumberFormat="1" applyFont="1" applyFill="1" applyBorder="1" applyAlignment="1">
      <alignment vertical="center"/>
    </xf>
    <xf numFmtId="177" fontId="9" fillId="0" borderId="26" xfId="0" applyNumberFormat="1" applyFont="1" applyFill="1" applyBorder="1" applyAlignment="1">
      <alignment vertical="center"/>
    </xf>
    <xf numFmtId="177" fontId="2" fillId="0" borderId="28" xfId="1" applyNumberFormat="1" applyFont="1" applyFill="1" applyBorder="1" applyAlignment="1">
      <alignment vertical="center"/>
    </xf>
    <xf numFmtId="177" fontId="2" fillId="0" borderId="47" xfId="1" applyNumberFormat="1" applyFont="1" applyFill="1" applyBorder="1" applyAlignment="1">
      <alignment vertical="center"/>
    </xf>
    <xf numFmtId="3" fontId="2" fillId="0" borderId="51" xfId="0" applyNumberFormat="1" applyFont="1" applyFill="1" applyBorder="1" applyAlignment="1">
      <alignment vertical="center"/>
    </xf>
    <xf numFmtId="3" fontId="2" fillId="0" borderId="52" xfId="1" applyNumberFormat="1" applyFont="1" applyFill="1" applyBorder="1" applyAlignment="1">
      <alignment vertical="center"/>
    </xf>
    <xf numFmtId="177" fontId="9" fillId="0" borderId="51" xfId="0" applyNumberFormat="1" applyFont="1" applyFill="1" applyBorder="1" applyAlignment="1">
      <alignment vertical="center"/>
    </xf>
    <xf numFmtId="177" fontId="2" fillId="0" borderId="52" xfId="1" applyNumberFormat="1" applyFont="1" applyFill="1" applyBorder="1" applyAlignment="1">
      <alignment vertical="center"/>
    </xf>
    <xf numFmtId="177" fontId="2" fillId="0" borderId="38" xfId="0" applyNumberFormat="1" applyFont="1" applyFill="1" applyBorder="1" applyAlignment="1">
      <alignment vertical="center"/>
    </xf>
    <xf numFmtId="177" fontId="2" fillId="0" borderId="51" xfId="0" applyNumberFormat="1" applyFont="1" applyFill="1" applyBorder="1" applyAlignment="1">
      <alignment vertical="center"/>
    </xf>
    <xf numFmtId="3" fontId="6" fillId="0" borderId="57" xfId="0" applyNumberFormat="1" applyFont="1" applyFill="1" applyBorder="1" applyAlignment="1">
      <alignment horizontal="center" vertical="center"/>
    </xf>
    <xf numFmtId="3" fontId="6" fillId="0" borderId="94" xfId="0" applyNumberFormat="1" applyFont="1" applyFill="1" applyBorder="1" applyAlignment="1">
      <alignment horizontal="center" vertical="center"/>
    </xf>
    <xf numFmtId="177" fontId="6" fillId="0" borderId="57" xfId="0" applyNumberFormat="1" applyFont="1" applyFill="1" applyBorder="1" applyAlignment="1">
      <alignment vertical="center"/>
    </xf>
    <xf numFmtId="177" fontId="6" fillId="0" borderId="94" xfId="0" applyNumberFormat="1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vertical="center"/>
    </xf>
    <xf numFmtId="3" fontId="5" fillId="0" borderId="37" xfId="1" applyNumberFormat="1" applyFont="1" applyFill="1" applyBorder="1" applyAlignment="1">
      <alignment vertical="center"/>
    </xf>
    <xf numFmtId="177" fontId="5" fillId="0" borderId="14" xfId="0" applyNumberFormat="1" applyFont="1" applyFill="1" applyBorder="1" applyAlignment="1">
      <alignment vertical="center"/>
    </xf>
    <xf numFmtId="177" fontId="5" fillId="0" borderId="37" xfId="1" applyNumberFormat="1" applyFont="1" applyFill="1" applyBorder="1" applyAlignment="1">
      <alignment vertical="center"/>
    </xf>
    <xf numFmtId="3" fontId="5" fillId="0" borderId="24" xfId="0" applyNumberFormat="1" applyFont="1" applyFill="1" applyBorder="1" applyAlignment="1">
      <alignment vertical="center"/>
    </xf>
    <xf numFmtId="3" fontId="5" fillId="0" borderId="59" xfId="1" applyNumberFormat="1" applyFont="1" applyFill="1" applyBorder="1" applyAlignment="1">
      <alignment vertical="center"/>
    </xf>
    <xf numFmtId="177" fontId="5" fillId="0" borderId="24" xfId="0" applyNumberFormat="1" applyFont="1" applyFill="1" applyBorder="1" applyAlignment="1">
      <alignment vertical="center"/>
    </xf>
    <xf numFmtId="177" fontId="5" fillId="0" borderId="59" xfId="1" applyNumberFormat="1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vertical="center"/>
    </xf>
    <xf numFmtId="3" fontId="5" fillId="0" borderId="20" xfId="1" applyNumberFormat="1" applyFont="1" applyFill="1" applyBorder="1" applyAlignment="1">
      <alignment vertical="center"/>
    </xf>
    <xf numFmtId="177" fontId="5" fillId="0" borderId="18" xfId="0" applyNumberFormat="1" applyFont="1" applyFill="1" applyBorder="1" applyAlignment="1">
      <alignment vertical="center"/>
    </xf>
    <xf numFmtId="177" fontId="5" fillId="0" borderId="20" xfId="1" applyNumberFormat="1" applyFont="1" applyFill="1" applyBorder="1" applyAlignment="1">
      <alignment vertical="center"/>
    </xf>
    <xf numFmtId="3" fontId="5" fillId="0" borderId="22" xfId="0" applyNumberFormat="1" applyFont="1" applyFill="1" applyBorder="1" applyAlignment="1">
      <alignment vertical="center"/>
    </xf>
    <xf numFmtId="3" fontId="5" fillId="0" borderId="23" xfId="1" applyNumberFormat="1" applyFont="1" applyFill="1" applyBorder="1" applyAlignment="1">
      <alignment vertical="center"/>
    </xf>
    <xf numFmtId="177" fontId="5" fillId="0" borderId="22" xfId="0" applyNumberFormat="1" applyFont="1" applyFill="1" applyBorder="1" applyAlignment="1">
      <alignment vertical="center"/>
    </xf>
    <xf numFmtId="177" fontId="5" fillId="0" borderId="23" xfId="1" applyNumberFormat="1" applyFont="1" applyFill="1" applyBorder="1" applyAlignment="1">
      <alignment vertical="center"/>
    </xf>
    <xf numFmtId="38" fontId="2" fillId="6" borderId="48" xfId="2" applyNumberFormat="1" applyFont="1" applyFill="1" applyBorder="1" applyAlignment="1">
      <alignment horizontal="center" vertical="center"/>
    </xf>
    <xf numFmtId="38" fontId="2" fillId="6" borderId="49" xfId="2" applyNumberFormat="1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vertical="center"/>
    </xf>
    <xf numFmtId="3" fontId="2" fillId="0" borderId="109" xfId="1" applyNumberFormat="1" applyFont="1" applyBorder="1" applyAlignment="1">
      <alignment vertical="center"/>
    </xf>
    <xf numFmtId="3" fontId="2" fillId="0" borderId="110" xfId="0" applyNumberFormat="1" applyFont="1" applyFill="1" applyBorder="1" applyAlignment="1">
      <alignment vertical="center"/>
    </xf>
    <xf numFmtId="3" fontId="2" fillId="0" borderId="109" xfId="1" applyNumberFormat="1" applyFont="1" applyFill="1" applyBorder="1" applyAlignment="1">
      <alignment vertical="center"/>
    </xf>
    <xf numFmtId="177" fontId="9" fillId="0" borderId="110" xfId="0" applyNumberFormat="1" applyFont="1" applyFill="1" applyBorder="1" applyAlignment="1">
      <alignment vertical="center"/>
    </xf>
    <xf numFmtId="177" fontId="2" fillId="0" borderId="109" xfId="1" applyNumberFormat="1" applyFont="1" applyFill="1" applyBorder="1" applyAlignment="1">
      <alignment vertical="center"/>
    </xf>
    <xf numFmtId="38" fontId="2" fillId="6" borderId="43" xfId="2" applyNumberFormat="1" applyFont="1" applyFill="1" applyBorder="1" applyAlignment="1">
      <alignment horizontal="center" vertical="center"/>
    </xf>
    <xf numFmtId="38" fontId="2" fillId="6" borderId="112" xfId="2" applyNumberFormat="1" applyFont="1" applyFill="1" applyBorder="1" applyAlignment="1">
      <alignment horizontal="center" vertical="center"/>
    </xf>
    <xf numFmtId="38" fontId="3" fillId="6" borderId="44" xfId="2" applyNumberFormat="1" applyFont="1" applyFill="1" applyBorder="1" applyAlignment="1">
      <alignment horizontal="right" vertical="center"/>
    </xf>
    <xf numFmtId="38" fontId="3" fillId="6" borderId="112" xfId="2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3" fontId="3" fillId="2" borderId="112" xfId="0" applyNumberFormat="1" applyFont="1" applyFill="1" applyBorder="1" applyAlignment="1">
      <alignment vertical="center"/>
    </xf>
    <xf numFmtId="3" fontId="16" fillId="0" borderId="9" xfId="1" applyNumberFormat="1" applyFont="1" applyFill="1" applyBorder="1" applyAlignment="1">
      <alignment vertical="center"/>
    </xf>
    <xf numFmtId="0" fontId="16" fillId="0" borderId="9" xfId="0" applyFont="1" applyFill="1" applyBorder="1" applyAlignment="1">
      <alignment horizontal="left" vertical="center"/>
    </xf>
    <xf numFmtId="3" fontId="2" fillId="0" borderId="72" xfId="0" applyNumberFormat="1" applyFont="1" applyFill="1" applyBorder="1" applyAlignment="1">
      <alignment horizontal="left" vertical="center"/>
    </xf>
    <xf numFmtId="3" fontId="2" fillId="0" borderId="26" xfId="0" applyNumberFormat="1" applyFont="1" applyBorder="1" applyAlignment="1">
      <alignment vertical="center" wrapText="1"/>
    </xf>
    <xf numFmtId="3" fontId="2" fillId="0" borderId="29" xfId="0" applyNumberFormat="1" applyFont="1" applyFill="1" applyBorder="1" applyAlignment="1">
      <alignment vertical="center"/>
    </xf>
    <xf numFmtId="0" fontId="2" fillId="7" borderId="27" xfId="0" applyFont="1" applyFill="1" applyBorder="1" applyAlignment="1">
      <alignment horizontal="left" vertical="center" wrapText="1"/>
    </xf>
    <xf numFmtId="3" fontId="2" fillId="7" borderId="29" xfId="0" applyNumberFormat="1" applyFont="1" applyFill="1" applyBorder="1" applyAlignment="1">
      <alignment vertical="center"/>
    </xf>
    <xf numFmtId="3" fontId="2" fillId="7" borderId="13" xfId="1" applyNumberFormat="1" applyFont="1" applyFill="1" applyBorder="1" applyAlignment="1">
      <alignment vertical="center"/>
    </xf>
    <xf numFmtId="3" fontId="2" fillId="7" borderId="26" xfId="0" applyNumberFormat="1" applyFont="1" applyFill="1" applyBorder="1" applyAlignment="1">
      <alignment vertical="center"/>
    </xf>
    <xf numFmtId="3" fontId="2" fillId="7" borderId="15" xfId="0" applyNumberFormat="1" applyFont="1" applyFill="1" applyBorder="1" applyAlignment="1">
      <alignment vertical="center"/>
    </xf>
    <xf numFmtId="3" fontId="2" fillId="7" borderId="47" xfId="0" applyNumberFormat="1" applyFont="1" applyFill="1" applyBorder="1" applyAlignment="1">
      <alignment vertical="center"/>
    </xf>
    <xf numFmtId="3" fontId="2" fillId="7" borderId="37" xfId="0" applyNumberFormat="1" applyFont="1" applyFill="1" applyBorder="1" applyAlignment="1">
      <alignment horizontal="right" vertical="center"/>
    </xf>
    <xf numFmtId="3" fontId="2" fillId="0" borderId="37" xfId="0" applyNumberFormat="1" applyFont="1" applyFill="1" applyBorder="1" applyAlignment="1">
      <alignment horizontal="left" vertical="center"/>
    </xf>
    <xf numFmtId="3" fontId="2" fillId="7" borderId="19" xfId="0" applyNumberFormat="1" applyFont="1" applyFill="1" applyBorder="1" applyAlignment="1">
      <alignment vertical="center"/>
    </xf>
    <xf numFmtId="3" fontId="2" fillId="7" borderId="20" xfId="1" applyNumberFormat="1" applyFont="1" applyFill="1" applyBorder="1" applyAlignment="1">
      <alignment vertical="center"/>
    </xf>
    <xf numFmtId="3" fontId="2" fillId="7" borderId="38" xfId="0" applyNumberFormat="1" applyFont="1" applyFill="1" applyBorder="1" applyAlignment="1">
      <alignment vertical="center"/>
    </xf>
    <xf numFmtId="179" fontId="2" fillId="0" borderId="1" xfId="0" applyNumberFormat="1" applyFont="1" applyBorder="1" applyAlignment="1">
      <alignment horizontal="left"/>
    </xf>
    <xf numFmtId="181" fontId="2" fillId="0" borderId="9" xfId="0" applyNumberFormat="1" applyFont="1" applyBorder="1" applyAlignment="1">
      <alignment horizontal="left"/>
    </xf>
    <xf numFmtId="0" fontId="2" fillId="0" borderId="9" xfId="0" applyFont="1" applyBorder="1"/>
    <xf numFmtId="181" fontId="2" fillId="0" borderId="1" xfId="0" applyNumberFormat="1" applyFont="1" applyBorder="1" applyAlignment="1">
      <alignment horizontal="left"/>
    </xf>
    <xf numFmtId="3" fontId="2" fillId="8" borderId="11" xfId="0" applyNumberFormat="1" applyFont="1" applyFill="1" applyBorder="1" applyAlignment="1">
      <alignment horizontal="left" vertical="center"/>
    </xf>
    <xf numFmtId="3" fontId="2" fillId="8" borderId="73" xfId="0" applyNumberFormat="1" applyFont="1" applyFill="1" applyBorder="1" applyAlignment="1">
      <alignment horizontal="left" vertical="center"/>
    </xf>
    <xf numFmtId="3" fontId="2" fillId="8" borderId="16" xfId="0" applyNumberFormat="1" applyFont="1" applyFill="1" applyBorder="1" applyAlignment="1">
      <alignment horizontal="left" vertical="center"/>
    </xf>
    <xf numFmtId="3" fontId="2" fillId="8" borderId="17" xfId="0" applyNumberFormat="1" applyFont="1" applyFill="1" applyBorder="1" applyAlignment="1">
      <alignment horizontal="left" vertical="center"/>
    </xf>
    <xf numFmtId="180" fontId="2" fillId="8" borderId="16" xfId="0" applyNumberFormat="1" applyFont="1" applyFill="1" applyBorder="1" applyAlignment="1">
      <alignment horizontal="left" vertical="center"/>
    </xf>
    <xf numFmtId="180" fontId="2" fillId="8" borderId="17" xfId="0" applyNumberFormat="1" applyFont="1" applyFill="1" applyBorder="1" applyAlignment="1">
      <alignment horizontal="left" vertical="center"/>
    </xf>
    <xf numFmtId="180" fontId="2" fillId="8" borderId="16" xfId="1" applyNumberFormat="1" applyFont="1" applyFill="1" applyBorder="1" applyAlignment="1">
      <alignment horizontal="left" vertical="center"/>
    </xf>
    <xf numFmtId="180" fontId="2" fillId="8" borderId="17" xfId="1" applyNumberFormat="1" applyFont="1" applyFill="1" applyBorder="1" applyAlignment="1">
      <alignment vertical="center"/>
    </xf>
    <xf numFmtId="3" fontId="2" fillId="8" borderId="17" xfId="1" applyNumberFormat="1" applyFont="1" applyFill="1" applyBorder="1" applyAlignment="1">
      <alignment vertical="center"/>
    </xf>
    <xf numFmtId="3" fontId="2" fillId="8" borderId="16" xfId="0" applyNumberFormat="1" applyFont="1" applyFill="1" applyBorder="1" applyAlignment="1">
      <alignment horizontal="left" vertical="top"/>
    </xf>
    <xf numFmtId="3" fontId="3" fillId="8" borderId="17" xfId="1" applyNumberFormat="1" applyFont="1" applyFill="1" applyBorder="1" applyAlignment="1">
      <alignment vertical="center"/>
    </xf>
    <xf numFmtId="3" fontId="2" fillId="8" borderId="16" xfId="0" applyNumberFormat="1" applyFont="1" applyFill="1" applyBorder="1" applyAlignment="1">
      <alignment vertical="center"/>
    </xf>
    <xf numFmtId="3" fontId="2" fillId="8" borderId="19" xfId="0" applyNumberFormat="1" applyFont="1" applyFill="1" applyBorder="1" applyAlignment="1">
      <alignment horizontal="left" vertical="center"/>
    </xf>
    <xf numFmtId="3" fontId="2" fillId="8" borderId="20" xfId="1" applyNumberFormat="1" applyFont="1" applyFill="1" applyBorder="1" applyAlignment="1">
      <alignment vertical="center"/>
    </xf>
    <xf numFmtId="3" fontId="2" fillId="8" borderId="19" xfId="0" applyNumberFormat="1" applyFont="1" applyFill="1" applyBorder="1" applyAlignment="1">
      <alignment vertical="center"/>
    </xf>
    <xf numFmtId="3" fontId="2" fillId="8" borderId="21" xfId="0" applyNumberFormat="1" applyFont="1" applyFill="1" applyBorder="1" applyAlignment="1">
      <alignment vertical="center"/>
    </xf>
    <xf numFmtId="3" fontId="2" fillId="8" borderId="23" xfId="1" applyNumberFormat="1" applyFont="1" applyFill="1" applyBorder="1" applyAlignment="1">
      <alignment vertical="center"/>
    </xf>
    <xf numFmtId="3" fontId="5" fillId="8" borderId="106" xfId="1" applyNumberFormat="1" applyFont="1" applyFill="1" applyBorder="1" applyAlignment="1">
      <alignment horizontal="center" vertical="center"/>
    </xf>
    <xf numFmtId="3" fontId="5" fillId="8" borderId="104" xfId="1" applyNumberFormat="1" applyFont="1" applyFill="1" applyBorder="1" applyAlignment="1">
      <alignment horizontal="center" vertical="center"/>
    </xf>
    <xf numFmtId="3" fontId="2" fillId="8" borderId="102" xfId="0" applyNumberFormat="1" applyFont="1" applyFill="1" applyBorder="1" applyAlignment="1">
      <alignment horizontal="center" vertical="center"/>
    </xf>
    <xf numFmtId="3" fontId="2" fillId="8" borderId="107" xfId="1" applyNumberFormat="1" applyFont="1" applyFill="1" applyBorder="1" applyAlignment="1">
      <alignment horizontal="center" vertical="center"/>
    </xf>
    <xf numFmtId="3" fontId="2" fillId="8" borderId="36" xfId="0" applyNumberFormat="1" applyFont="1" applyFill="1" applyBorder="1" applyAlignment="1">
      <alignment vertical="center"/>
    </xf>
    <xf numFmtId="3" fontId="2" fillId="8" borderId="108" xfId="0" applyNumberFormat="1" applyFont="1" applyFill="1" applyBorder="1" applyAlignment="1">
      <alignment vertical="center"/>
    </xf>
    <xf numFmtId="3" fontId="2" fillId="8" borderId="29" xfId="0" applyNumberFormat="1" applyFont="1" applyFill="1" applyBorder="1" applyAlignment="1">
      <alignment horizontal="left" vertical="center"/>
    </xf>
    <xf numFmtId="3" fontId="2" fillId="8" borderId="37" xfId="0" applyNumberFormat="1" applyFont="1" applyFill="1" applyBorder="1" applyAlignment="1">
      <alignment vertical="center"/>
    </xf>
    <xf numFmtId="3" fontId="2" fillId="8" borderId="26" xfId="0" applyNumberFormat="1" applyFont="1" applyFill="1" applyBorder="1" applyAlignment="1">
      <alignment horizontal="left" vertical="center"/>
    </xf>
    <xf numFmtId="3" fontId="2" fillId="8" borderId="37" xfId="0" applyNumberFormat="1" applyFont="1" applyFill="1" applyBorder="1" applyAlignment="1">
      <alignment horizontal="right" vertical="center"/>
    </xf>
    <xf numFmtId="3" fontId="2" fillId="8" borderId="17" xfId="0" applyNumberFormat="1" applyFont="1" applyFill="1" applyBorder="1" applyAlignment="1">
      <alignment horizontal="right" vertical="center"/>
    </xf>
    <xf numFmtId="3" fontId="2" fillId="8" borderId="37" xfId="1" applyNumberFormat="1" applyFont="1" applyFill="1" applyBorder="1" applyAlignment="1">
      <alignment vertical="center"/>
    </xf>
    <xf numFmtId="3" fontId="2" fillId="8" borderId="29" xfId="0" applyNumberFormat="1" applyFont="1" applyFill="1" applyBorder="1" applyAlignment="1">
      <alignment horizontal="right" vertical="center"/>
    </xf>
    <xf numFmtId="3" fontId="2" fillId="8" borderId="13" xfId="1" applyNumberFormat="1" applyFont="1" applyFill="1" applyBorder="1" applyAlignment="1">
      <alignment vertical="center"/>
    </xf>
    <xf numFmtId="3" fontId="2" fillId="8" borderId="26" xfId="0" applyNumberFormat="1" applyFont="1" applyFill="1" applyBorder="1" applyAlignment="1">
      <alignment vertical="center"/>
    </xf>
    <xf numFmtId="3" fontId="2" fillId="8" borderId="32" xfId="0" applyNumberFormat="1" applyFont="1" applyFill="1" applyBorder="1" applyAlignment="1">
      <alignment vertical="center"/>
    </xf>
    <xf numFmtId="3" fontId="2" fillId="8" borderId="40" xfId="1" applyNumberFormat="1" applyFont="1" applyFill="1" applyBorder="1" applyAlignment="1">
      <alignment vertical="center"/>
    </xf>
    <xf numFmtId="38" fontId="3" fillId="8" borderId="44" xfId="2" applyNumberFormat="1" applyFont="1" applyFill="1" applyBorder="1" applyAlignment="1">
      <alignment horizontal="right" vertical="center"/>
    </xf>
    <xf numFmtId="38" fontId="3" fillId="8" borderId="112" xfId="2" applyNumberFormat="1" applyFont="1" applyFill="1" applyBorder="1" applyAlignment="1">
      <alignment horizontal="right" vertical="center"/>
    </xf>
    <xf numFmtId="3" fontId="2" fillId="8" borderId="110" xfId="0" applyNumberFormat="1" applyFont="1" applyFill="1" applyBorder="1" applyAlignment="1">
      <alignment vertical="center"/>
    </xf>
    <xf numFmtId="3" fontId="2" fillId="8" borderId="111" xfId="1" applyNumberFormat="1" applyFont="1" applyFill="1" applyBorder="1" applyAlignment="1">
      <alignment vertical="center"/>
    </xf>
    <xf numFmtId="3" fontId="2" fillId="8" borderId="55" xfId="0" applyNumberFormat="1" applyFont="1" applyFill="1" applyBorder="1" applyAlignment="1">
      <alignment vertical="center"/>
    </xf>
    <xf numFmtId="3" fontId="2" fillId="8" borderId="54" xfId="1" applyNumberFormat="1" applyFont="1" applyFill="1" applyBorder="1" applyAlignment="1">
      <alignment vertical="center"/>
    </xf>
    <xf numFmtId="3" fontId="2" fillId="8" borderId="27" xfId="1" applyNumberFormat="1" applyFont="1" applyFill="1" applyBorder="1" applyAlignment="1">
      <alignment vertical="center"/>
    </xf>
    <xf numFmtId="3" fontId="2" fillId="8" borderId="51" xfId="0" applyNumberFormat="1" applyFont="1" applyFill="1" applyBorder="1" applyAlignment="1">
      <alignment vertical="center"/>
    </xf>
    <xf numFmtId="3" fontId="2" fillId="8" borderId="50" xfId="1" applyNumberFormat="1" applyFont="1" applyFill="1" applyBorder="1" applyAlignment="1">
      <alignment vertical="center"/>
    </xf>
    <xf numFmtId="38" fontId="2" fillId="8" borderId="80" xfId="2" applyNumberFormat="1" applyFont="1" applyFill="1" applyBorder="1" applyAlignment="1">
      <alignment horizontal="center" vertical="center"/>
    </xf>
    <xf numFmtId="38" fontId="2" fillId="8" borderId="49" xfId="2" applyNumberFormat="1" applyFont="1" applyFill="1" applyBorder="1" applyAlignment="1">
      <alignment horizontal="center" vertical="center"/>
    </xf>
    <xf numFmtId="3" fontId="2" fillId="8" borderId="28" xfId="1" applyNumberFormat="1" applyFont="1" applyFill="1" applyBorder="1" applyAlignment="1">
      <alignment vertical="center"/>
    </xf>
    <xf numFmtId="3" fontId="2" fillId="8" borderId="38" xfId="0" applyNumberFormat="1" applyFont="1" applyFill="1" applyBorder="1" applyAlignment="1">
      <alignment vertical="center"/>
    </xf>
    <xf numFmtId="3" fontId="2" fillId="8" borderId="47" xfId="1" applyNumberFormat="1" applyFont="1" applyFill="1" applyBorder="1" applyAlignment="1">
      <alignment vertical="center"/>
    </xf>
    <xf numFmtId="3" fontId="2" fillId="8" borderId="17" xfId="0" applyNumberFormat="1" applyFont="1" applyFill="1" applyBorder="1" applyAlignment="1">
      <alignment vertical="center"/>
    </xf>
    <xf numFmtId="3" fontId="2" fillId="8" borderId="52" xfId="1" applyNumberFormat="1" applyFont="1" applyFill="1" applyBorder="1" applyAlignment="1">
      <alignment vertical="center"/>
    </xf>
    <xf numFmtId="3" fontId="6" fillId="8" borderId="57" xfId="0" applyNumberFormat="1" applyFont="1" applyFill="1" applyBorder="1" applyAlignment="1">
      <alignment horizontal="center" vertical="center"/>
    </xf>
    <xf numFmtId="3" fontId="6" fillId="8" borderId="94" xfId="0" applyNumberFormat="1" applyFont="1" applyFill="1" applyBorder="1" applyAlignment="1">
      <alignment horizontal="center" vertical="center"/>
    </xf>
    <xf numFmtId="3" fontId="5" fillId="8" borderId="8" xfId="0" applyNumberFormat="1" applyFont="1" applyFill="1" applyBorder="1" applyAlignment="1">
      <alignment vertical="center"/>
    </xf>
    <xf numFmtId="3" fontId="5" fillId="8" borderId="4" xfId="1" applyNumberFormat="1" applyFont="1" applyFill="1" applyBorder="1" applyAlignment="1">
      <alignment vertical="center"/>
    </xf>
    <xf numFmtId="3" fontId="5" fillId="0" borderId="116" xfId="1" applyNumberFormat="1" applyFont="1" applyBorder="1" applyAlignment="1">
      <alignment horizontal="center" vertical="center"/>
    </xf>
    <xf numFmtId="3" fontId="5" fillId="0" borderId="115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59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3" fontId="16" fillId="0" borderId="9" xfId="0" applyNumberFormat="1" applyFont="1" applyFill="1" applyBorder="1" applyAlignment="1">
      <alignment horizontal="center" vertical="center" wrapText="1"/>
    </xf>
    <xf numFmtId="3" fontId="16" fillId="0" borderId="10" xfId="0" applyNumberFormat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3" fontId="2" fillId="0" borderId="74" xfId="0" applyNumberFormat="1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3" fontId="6" fillId="3" borderId="58" xfId="0" applyNumberFormat="1" applyFont="1" applyFill="1" applyBorder="1" applyAlignment="1">
      <alignment horizontal="center" vertical="center"/>
    </xf>
    <xf numFmtId="3" fontId="6" fillId="3" borderId="94" xfId="0" applyNumberFormat="1" applyFont="1" applyFill="1" applyBorder="1" applyAlignment="1">
      <alignment horizontal="center" vertical="center"/>
    </xf>
    <xf numFmtId="177" fontId="6" fillId="0" borderId="57" xfId="0" applyNumberFormat="1" applyFont="1" applyFill="1" applyBorder="1" applyAlignment="1">
      <alignment vertical="center"/>
    </xf>
    <xf numFmtId="177" fontId="6" fillId="0" borderId="94" xfId="0" applyNumberFormat="1" applyFont="1" applyFill="1" applyBorder="1" applyAlignment="1">
      <alignment vertical="center"/>
    </xf>
    <xf numFmtId="3" fontId="6" fillId="8" borderId="58" xfId="0" applyNumberFormat="1" applyFont="1" applyFill="1" applyBorder="1" applyAlignment="1">
      <alignment horizontal="center" vertical="center"/>
    </xf>
    <xf numFmtId="3" fontId="6" fillId="8" borderId="94" xfId="0" applyNumberFormat="1" applyFont="1" applyFill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3" fontId="6" fillId="0" borderId="94" xfId="0" applyNumberFormat="1" applyFont="1" applyFill="1" applyBorder="1" applyAlignment="1">
      <alignment horizontal="center" vertical="center"/>
    </xf>
    <xf numFmtId="3" fontId="2" fillId="0" borderId="69" xfId="0" applyNumberFormat="1" applyFont="1" applyBorder="1" applyAlignment="1">
      <alignment vertical="center" wrapText="1"/>
    </xf>
    <xf numFmtId="0" fontId="0" fillId="0" borderId="17" xfId="0" applyBorder="1" applyAlignment="1">
      <alignment vertical="center"/>
    </xf>
    <xf numFmtId="3" fontId="5" fillId="8" borderId="113" xfId="0" applyNumberFormat="1" applyFont="1" applyFill="1" applyBorder="1" applyAlignment="1">
      <alignment horizontal="center" vertical="center" wrapText="1"/>
    </xf>
    <xf numFmtId="3" fontId="5" fillId="8" borderId="114" xfId="0" applyNumberFormat="1" applyFont="1" applyFill="1" applyBorder="1" applyAlignment="1">
      <alignment horizontal="center" vertical="center" wrapText="1"/>
    </xf>
    <xf numFmtId="3" fontId="5" fillId="8" borderId="24" xfId="0" applyNumberFormat="1" applyFont="1" applyFill="1" applyBorder="1" applyAlignment="1">
      <alignment horizontal="center" vertical="center" wrapText="1"/>
    </xf>
    <xf numFmtId="3" fontId="5" fillId="8" borderId="59" xfId="0" applyNumberFormat="1" applyFont="1" applyFill="1" applyBorder="1" applyAlignment="1">
      <alignment horizontal="center" vertical="center" wrapText="1"/>
    </xf>
    <xf numFmtId="3" fontId="16" fillId="8" borderId="9" xfId="0" applyNumberFormat="1" applyFont="1" applyFill="1" applyBorder="1" applyAlignment="1">
      <alignment horizontal="center" vertical="center" wrapText="1"/>
    </xf>
    <xf numFmtId="3" fontId="16" fillId="8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3" fontId="18" fillId="0" borderId="0" xfId="0" applyNumberFormat="1" applyFont="1" applyBorder="1" applyAlignment="1">
      <alignment horizontal="center"/>
    </xf>
    <xf numFmtId="3" fontId="2" fillId="0" borderId="15" xfId="0" applyNumberFormat="1" applyFont="1" applyFill="1" applyBorder="1" applyAlignment="1">
      <alignment vertical="center" wrapText="1"/>
    </xf>
    <xf numFmtId="3" fontId="2" fillId="8" borderId="15" xfId="0" applyNumberFormat="1" applyFont="1" applyFill="1" applyBorder="1" applyAlignment="1">
      <alignment vertical="center" wrapText="1"/>
    </xf>
    <xf numFmtId="3" fontId="2" fillId="0" borderId="69" xfId="0" applyNumberFormat="1" applyFont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3" fontId="5" fillId="0" borderId="69" xfId="0" applyNumberFormat="1" applyFont="1" applyBorder="1" applyAlignment="1">
      <alignment horizontal="center" vertical="center" wrapText="1"/>
    </xf>
    <xf numFmtId="3" fontId="5" fillId="0" borderId="17" xfId="0" applyNumberFormat="1" applyFont="1" applyBorder="1" applyAlignment="1">
      <alignment horizontal="center" vertical="center" wrapText="1"/>
    </xf>
  </cellXfs>
  <cellStyles count="3">
    <cellStyle name="桁区切り" xfId="1" builtinId="6"/>
    <cellStyle name="桁区切り [0.00]" xfId="2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649941</xdr:colOff>
      <xdr:row>1</xdr:row>
      <xdr:rowOff>22413</xdr:rowOff>
    </xdr:from>
    <xdr:to>
      <xdr:col>2</xdr:col>
      <xdr:colOff>414618</xdr:colOff>
      <xdr:row>3</xdr:row>
      <xdr:rowOff>168089</xdr:rowOff>
    </xdr:to>
    <xdr:grpSp>
      <xdr:nvGrpSpPr>
        <xdr:cNvPr id="6" name="グループ化 5"/>
        <xdr:cNvGrpSpPr>
          <a:grpSpLocks/>
        </xdr:cNvGrpSpPr>
      </xdr:nvGrpSpPr>
      <xdr:grpSpPr bwMode="auto">
        <a:xfrm>
          <a:off x="854048" y="389806"/>
          <a:ext cx="1370320" cy="635533"/>
          <a:chOff x="9255" y="1265"/>
          <a:chExt cx="1615" cy="745"/>
        </a:xfrm>
      </xdr:grpSpPr>
      <xdr:pic>
        <xdr:nvPicPr>
          <xdr:cNvPr id="7" name="図 6" descr="説明: 説明: http://top.internal.toyo-eng.co.jp/materials/symbol_logo/imgs/jpg/basic-3d_color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55" y="1265"/>
            <a:ext cx="642" cy="7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2" descr="説明: IKPT Log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37" y="1310"/>
            <a:ext cx="933" cy="6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1"/>
  <sheetViews>
    <sheetView showGridLines="0" showZeros="0" tabSelected="1" view="pageBreakPreview" zoomScale="70" zoomScaleNormal="85" zoomScaleSheetLayoutView="7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F9" sqref="F9"/>
    </sheetView>
  </sheetViews>
  <sheetFormatPr defaultColWidth="9" defaultRowHeight="12.75"/>
  <cols>
    <col min="1" max="1" width="2.625" style="56" customWidth="1"/>
    <col min="2" max="2" width="21" style="4" customWidth="1"/>
    <col min="3" max="3" width="37.75" style="4" customWidth="1"/>
    <col min="4" max="4" width="5.75" style="9" bestFit="1" customWidth="1"/>
    <col min="5" max="5" width="14.375" style="4" customWidth="1"/>
    <col min="6" max="6" width="15.75" style="88" customWidth="1"/>
    <col min="7" max="7" width="15.875" style="88" customWidth="1"/>
    <col min="8" max="13" width="14.875" style="88" customWidth="1"/>
    <col min="14" max="15" width="14.875" style="6" customWidth="1"/>
    <col min="16" max="16384" width="9" style="4"/>
  </cols>
  <sheetData>
    <row r="1" spans="1:15" ht="28.5" customHeight="1" thickBot="1">
      <c r="B1" s="8"/>
      <c r="C1" s="8"/>
      <c r="D1" s="3"/>
      <c r="E1" s="422"/>
      <c r="F1" s="422"/>
      <c r="G1" s="422"/>
      <c r="H1" s="422"/>
      <c r="J1" s="89"/>
      <c r="K1" s="90" t="s">
        <v>21</v>
      </c>
      <c r="L1" s="90" t="s">
        <v>3</v>
      </c>
    </row>
    <row r="2" spans="1:15" ht="19.5" customHeight="1" thickBot="1">
      <c r="B2" s="8"/>
      <c r="C2"/>
      <c r="D2" s="7"/>
      <c r="E2" s="424" t="s">
        <v>23</v>
      </c>
      <c r="F2" s="424"/>
      <c r="G2" s="424"/>
      <c r="H2" s="424"/>
      <c r="J2" s="221" t="s">
        <v>43</v>
      </c>
      <c r="K2" s="91">
        <v>88</v>
      </c>
      <c r="L2" s="92">
        <v>1</v>
      </c>
      <c r="M2" s="93" t="s">
        <v>126</v>
      </c>
      <c r="N2" s="334">
        <v>41432</v>
      </c>
      <c r="O2" s="5"/>
    </row>
    <row r="3" spans="1:15" s="2" customFormat="1" ht="19.5" customHeight="1" thickBot="1">
      <c r="A3" s="73"/>
      <c r="B3" s="8"/>
      <c r="C3" s="74"/>
      <c r="D3" s="7"/>
      <c r="E3" s="424"/>
      <c r="F3" s="424"/>
      <c r="G3" s="424"/>
      <c r="H3" s="424"/>
      <c r="I3" s="95"/>
      <c r="J3" s="222" t="s">
        <v>44</v>
      </c>
      <c r="K3" s="96">
        <v>115</v>
      </c>
      <c r="L3" s="139">
        <f>EUR/USD</f>
        <v>1.3068181818181819</v>
      </c>
      <c r="M3" s="93" t="s">
        <v>127</v>
      </c>
      <c r="N3" s="335" t="s">
        <v>128</v>
      </c>
      <c r="O3" s="336"/>
    </row>
    <row r="4" spans="1:15" s="2" customFormat="1" ht="19.5" customHeight="1" thickBot="1">
      <c r="A4" s="73"/>
      <c r="B4" s="8"/>
      <c r="C4" s="8"/>
      <c r="D4" s="7"/>
      <c r="E4" s="10"/>
      <c r="F4" s="94"/>
      <c r="G4" s="94"/>
      <c r="H4" s="94"/>
      <c r="I4" s="95"/>
      <c r="J4" s="223"/>
      <c r="K4" s="97"/>
      <c r="L4" s="98"/>
      <c r="M4" s="93" t="s">
        <v>129</v>
      </c>
      <c r="N4" s="337">
        <v>1</v>
      </c>
      <c r="O4" s="5"/>
    </row>
    <row r="5" spans="1:15" ht="16.5" customHeight="1" thickBot="1">
      <c r="B5" s="423" t="s">
        <v>36</v>
      </c>
      <c r="C5" s="423"/>
      <c r="D5" s="7"/>
      <c r="E5" s="2"/>
      <c r="F5" s="204"/>
      <c r="G5" s="205"/>
      <c r="H5" s="204"/>
      <c r="I5" s="204"/>
      <c r="J5" s="204"/>
      <c r="K5" s="93"/>
      <c r="L5" s="204"/>
      <c r="M5" s="93" t="s">
        <v>130</v>
      </c>
      <c r="N5" s="337" t="s">
        <v>132</v>
      </c>
      <c r="O5" s="5"/>
    </row>
    <row r="6" spans="1:15" ht="16.5" customHeight="1" thickBot="1">
      <c r="B6" s="200"/>
      <c r="C6" s="200"/>
      <c r="D6" s="206"/>
      <c r="E6" s="1"/>
      <c r="F6" s="201"/>
      <c r="G6" s="202"/>
      <c r="H6" s="201"/>
      <c r="I6" s="201"/>
      <c r="J6" s="201"/>
      <c r="K6" s="203"/>
      <c r="L6" s="201"/>
      <c r="M6" s="201"/>
      <c r="N6" s="5"/>
      <c r="O6" s="5"/>
    </row>
    <row r="7" spans="1:15" s="15" customFormat="1" ht="21" customHeight="1" thickBot="1">
      <c r="A7" s="11">
        <v>1</v>
      </c>
      <c r="B7" s="12" t="s">
        <v>12</v>
      </c>
      <c r="C7" s="319" t="s">
        <v>47</v>
      </c>
      <c r="D7" s="13"/>
      <c r="E7" s="60"/>
      <c r="F7" s="99" t="s">
        <v>2</v>
      </c>
      <c r="G7" s="318" t="s">
        <v>50</v>
      </c>
      <c r="H7" s="100"/>
      <c r="I7" s="101"/>
      <c r="J7" s="100"/>
      <c r="K7" s="101"/>
      <c r="L7" s="100"/>
      <c r="M7" s="101"/>
      <c r="N7" s="14"/>
      <c r="O7" s="87"/>
    </row>
    <row r="8" spans="1:15" s="77" customFormat="1" ht="36" customHeight="1" thickTop="1" thickBot="1">
      <c r="A8" s="11">
        <v>2</v>
      </c>
      <c r="B8" s="208" t="s">
        <v>41</v>
      </c>
      <c r="C8" s="75"/>
      <c r="D8" s="75"/>
      <c r="E8" s="76" t="s">
        <v>22</v>
      </c>
      <c r="F8" s="400" t="s">
        <v>136</v>
      </c>
      <c r="G8" s="401"/>
      <c r="H8" s="400" t="s">
        <v>81</v>
      </c>
      <c r="I8" s="401"/>
      <c r="J8" s="420" t="s">
        <v>74</v>
      </c>
      <c r="K8" s="421"/>
      <c r="L8" s="400"/>
      <c r="M8" s="401"/>
      <c r="N8" s="400"/>
      <c r="O8" s="401"/>
    </row>
    <row r="9" spans="1:15" s="72" customFormat="1" ht="15" customHeight="1">
      <c r="A9" s="11">
        <v>3</v>
      </c>
      <c r="B9" s="17" t="s">
        <v>42</v>
      </c>
      <c r="C9" s="58"/>
      <c r="D9" s="58"/>
      <c r="E9" s="67"/>
      <c r="F9" s="320" t="s">
        <v>70</v>
      </c>
      <c r="G9" s="230"/>
      <c r="H9" s="229" t="s">
        <v>87</v>
      </c>
      <c r="I9" s="230"/>
      <c r="J9" s="338" t="s">
        <v>75</v>
      </c>
      <c r="K9" s="339"/>
      <c r="L9" s="229"/>
      <c r="M9" s="230"/>
      <c r="N9" s="229"/>
      <c r="O9" s="230"/>
    </row>
    <row r="10" spans="1:15" s="72" customFormat="1" ht="15" customHeight="1">
      <c r="A10" s="11">
        <v>4</v>
      </c>
      <c r="B10" s="19" t="s">
        <v>18</v>
      </c>
      <c r="C10" s="59"/>
      <c r="D10" s="59"/>
      <c r="E10" s="68"/>
      <c r="F10" s="102" t="s">
        <v>56</v>
      </c>
      <c r="G10" s="103"/>
      <c r="H10" s="231" t="s">
        <v>88</v>
      </c>
      <c r="I10" s="232"/>
      <c r="J10" s="340" t="s">
        <v>76</v>
      </c>
      <c r="K10" s="341"/>
      <c r="L10" s="231"/>
      <c r="M10" s="232"/>
      <c r="N10" s="231"/>
      <c r="O10" s="232"/>
    </row>
    <row r="11" spans="1:15" s="15" customFormat="1" ht="15" customHeight="1">
      <c r="A11" s="11">
        <v>5</v>
      </c>
      <c r="B11" s="20" t="s">
        <v>13</v>
      </c>
      <c r="C11" s="21"/>
      <c r="D11" s="157"/>
      <c r="E11" s="69"/>
      <c r="F11" s="104" t="s">
        <v>57</v>
      </c>
      <c r="G11" s="103"/>
      <c r="H11" s="231" t="s">
        <v>97</v>
      </c>
      <c r="I11" s="232"/>
      <c r="J11" s="340" t="s">
        <v>101</v>
      </c>
      <c r="K11" s="341"/>
      <c r="L11" s="231"/>
      <c r="M11" s="232"/>
      <c r="N11" s="231"/>
      <c r="O11" s="232"/>
    </row>
    <row r="12" spans="1:15" s="25" customFormat="1" ht="15" customHeight="1">
      <c r="A12" s="11">
        <v>6</v>
      </c>
      <c r="B12" s="23" t="s">
        <v>4</v>
      </c>
      <c r="C12" s="24"/>
      <c r="D12" s="158"/>
      <c r="E12" s="70"/>
      <c r="F12" s="140">
        <v>41299</v>
      </c>
      <c r="G12" s="141"/>
      <c r="H12" s="233">
        <v>41379</v>
      </c>
      <c r="I12" s="234"/>
      <c r="J12" s="342">
        <v>41371</v>
      </c>
      <c r="K12" s="343"/>
      <c r="L12" s="233"/>
      <c r="M12" s="234"/>
      <c r="N12" s="233"/>
      <c r="O12" s="234"/>
    </row>
    <row r="13" spans="1:15" s="27" customFormat="1" ht="15" customHeight="1">
      <c r="A13" s="11">
        <v>7</v>
      </c>
      <c r="B13" s="26" t="s">
        <v>14</v>
      </c>
      <c r="C13" s="22"/>
      <c r="D13" s="159"/>
      <c r="E13" s="61"/>
      <c r="F13" s="235" t="s">
        <v>117</v>
      </c>
      <c r="G13" s="227"/>
      <c r="H13" s="235" t="s">
        <v>89</v>
      </c>
      <c r="I13" s="236"/>
      <c r="J13" s="344" t="s">
        <v>77</v>
      </c>
      <c r="K13" s="345"/>
      <c r="L13" s="235"/>
      <c r="M13" s="236"/>
      <c r="N13" s="235"/>
      <c r="O13" s="236"/>
    </row>
    <row r="14" spans="1:15" s="15" customFormat="1" ht="86.25" customHeight="1">
      <c r="A14" s="11">
        <v>8</v>
      </c>
      <c r="B14" s="20" t="s">
        <v>5</v>
      </c>
      <c r="C14" s="21"/>
      <c r="D14" s="157"/>
      <c r="E14" s="62"/>
      <c r="F14" s="414" t="s">
        <v>58</v>
      </c>
      <c r="G14" s="415"/>
      <c r="H14" s="425" t="s">
        <v>98</v>
      </c>
      <c r="I14" s="415"/>
      <c r="J14" s="426" t="s">
        <v>78</v>
      </c>
      <c r="K14" s="415"/>
      <c r="L14" s="237"/>
      <c r="M14" s="238"/>
      <c r="N14" s="237"/>
      <c r="O14" s="238"/>
    </row>
    <row r="15" spans="1:15" s="15" customFormat="1" ht="48.75" customHeight="1">
      <c r="A15" s="11">
        <v>10</v>
      </c>
      <c r="B15" s="20" t="s">
        <v>15</v>
      </c>
      <c r="C15" s="21"/>
      <c r="D15" s="157"/>
      <c r="E15" s="62"/>
      <c r="F15" s="427" t="s">
        <v>134</v>
      </c>
      <c r="G15" s="428"/>
      <c r="H15" s="429" t="s">
        <v>135</v>
      </c>
      <c r="I15" s="430"/>
      <c r="J15" s="347"/>
      <c r="K15" s="348"/>
      <c r="L15" s="239"/>
      <c r="M15" s="240"/>
      <c r="N15" s="239"/>
      <c r="O15" s="240"/>
    </row>
    <row r="16" spans="1:15" s="15" customFormat="1" ht="15" customHeight="1">
      <c r="A16" s="11">
        <v>11</v>
      </c>
      <c r="B16" s="20" t="s">
        <v>6</v>
      </c>
      <c r="C16" s="21"/>
      <c r="D16" s="157"/>
      <c r="E16" s="62"/>
      <c r="F16" s="241" t="s">
        <v>48</v>
      </c>
      <c r="G16" s="228"/>
      <c r="H16" s="241" t="s">
        <v>90</v>
      </c>
      <c r="I16" s="238"/>
      <c r="J16" s="349" t="s">
        <v>102</v>
      </c>
      <c r="K16" s="346"/>
      <c r="L16" s="241"/>
      <c r="M16" s="238"/>
      <c r="N16" s="241"/>
      <c r="O16" s="238"/>
    </row>
    <row r="17" spans="1:15" s="15" customFormat="1" ht="15" customHeight="1">
      <c r="A17" s="11">
        <v>12</v>
      </c>
      <c r="B17" s="30" t="s">
        <v>7</v>
      </c>
      <c r="C17" s="31"/>
      <c r="D17" s="160"/>
      <c r="E17" s="63"/>
      <c r="F17" s="242" t="s">
        <v>49</v>
      </c>
      <c r="G17" s="106"/>
      <c r="H17" s="242" t="s">
        <v>91</v>
      </c>
      <c r="I17" s="243"/>
      <c r="J17" s="350" t="s">
        <v>79</v>
      </c>
      <c r="K17" s="351"/>
      <c r="L17" s="242"/>
      <c r="M17" s="243"/>
      <c r="N17" s="242"/>
      <c r="O17" s="243"/>
    </row>
    <row r="18" spans="1:15" s="15" customFormat="1" ht="15" customHeight="1">
      <c r="A18" s="11">
        <v>13</v>
      </c>
      <c r="B18" s="20" t="s">
        <v>19</v>
      </c>
      <c r="C18" s="31"/>
      <c r="D18" s="160"/>
      <c r="E18" s="63"/>
      <c r="F18" s="86" t="s">
        <v>66</v>
      </c>
      <c r="G18" s="106">
        <v>1500</v>
      </c>
      <c r="H18" s="86" t="s">
        <v>92</v>
      </c>
      <c r="I18" s="243">
        <v>180000</v>
      </c>
      <c r="J18" s="352" t="s">
        <v>80</v>
      </c>
      <c r="K18" s="351">
        <v>1000</v>
      </c>
      <c r="L18" s="86"/>
      <c r="M18" s="243"/>
      <c r="N18" s="86"/>
      <c r="O18" s="244"/>
    </row>
    <row r="19" spans="1:15" s="15" customFormat="1" ht="15" customHeight="1">
      <c r="A19" s="11"/>
      <c r="B19" s="20" t="s">
        <v>124</v>
      </c>
      <c r="C19" s="31"/>
      <c r="D19" s="160"/>
      <c r="E19" s="63"/>
      <c r="F19" s="331" t="s">
        <v>66</v>
      </c>
      <c r="G19" s="332">
        <v>1500</v>
      </c>
      <c r="H19" s="331" t="s">
        <v>92</v>
      </c>
      <c r="I19" s="332">
        <v>180000</v>
      </c>
      <c r="J19" s="352"/>
      <c r="K19" s="351"/>
      <c r="L19" s="86"/>
      <c r="M19" s="243"/>
      <c r="N19" s="86"/>
      <c r="O19" s="244"/>
    </row>
    <row r="20" spans="1:15" s="15" customFormat="1" ht="15" customHeight="1">
      <c r="A20" s="11">
        <v>14</v>
      </c>
      <c r="B20" s="20" t="s">
        <v>20</v>
      </c>
      <c r="C20" s="31"/>
      <c r="D20" s="160"/>
      <c r="E20" s="63"/>
      <c r="F20" s="86" t="s">
        <v>93</v>
      </c>
      <c r="G20" s="106"/>
      <c r="H20" s="86" t="s">
        <v>93</v>
      </c>
      <c r="I20" s="243"/>
      <c r="J20" s="352" t="s">
        <v>80</v>
      </c>
      <c r="K20" s="351">
        <v>150</v>
      </c>
      <c r="L20" s="86"/>
      <c r="M20" s="243"/>
      <c r="N20" s="86"/>
      <c r="O20" s="245"/>
    </row>
    <row r="21" spans="1:15" s="15" customFormat="1" ht="15" customHeight="1">
      <c r="A21" s="11"/>
      <c r="B21" s="20" t="s">
        <v>84</v>
      </c>
      <c r="C21" s="31"/>
      <c r="D21" s="160"/>
      <c r="E21" s="63"/>
      <c r="F21" s="86" t="s">
        <v>94</v>
      </c>
      <c r="G21" s="106"/>
      <c r="H21" s="86" t="s">
        <v>94</v>
      </c>
      <c r="I21" s="243"/>
      <c r="J21" s="352" t="s">
        <v>80</v>
      </c>
      <c r="K21" s="351">
        <v>150</v>
      </c>
      <c r="L21" s="86"/>
      <c r="M21" s="243"/>
      <c r="N21" s="86"/>
      <c r="O21" s="244"/>
    </row>
    <row r="22" spans="1:15" s="15" customFormat="1" ht="15" customHeight="1" thickBot="1">
      <c r="A22" s="11">
        <v>15</v>
      </c>
      <c r="B22" s="316" t="s">
        <v>85</v>
      </c>
      <c r="C22" s="34"/>
      <c r="D22" s="161"/>
      <c r="E22" s="64"/>
      <c r="F22" s="246" t="s">
        <v>94</v>
      </c>
      <c r="G22" s="107"/>
      <c r="H22" s="246" t="s">
        <v>94</v>
      </c>
      <c r="I22" s="247"/>
      <c r="J22" s="353" t="s">
        <v>80</v>
      </c>
      <c r="K22" s="354">
        <v>3500</v>
      </c>
      <c r="L22" s="246"/>
      <c r="M22" s="247"/>
      <c r="N22" s="246"/>
      <c r="O22" s="248"/>
    </row>
    <row r="23" spans="1:15" s="15" customFormat="1" ht="15" customHeight="1">
      <c r="A23" s="11">
        <v>16</v>
      </c>
      <c r="B23" s="36" t="s">
        <v>10</v>
      </c>
      <c r="C23" s="37" t="s">
        <v>8</v>
      </c>
      <c r="D23" s="177" t="s">
        <v>9</v>
      </c>
      <c r="E23" s="65" t="s">
        <v>0</v>
      </c>
      <c r="F23" s="190" t="s">
        <v>16</v>
      </c>
      <c r="G23" s="191" t="s">
        <v>17</v>
      </c>
      <c r="H23" s="392" t="s">
        <v>16</v>
      </c>
      <c r="I23" s="191" t="s">
        <v>17</v>
      </c>
      <c r="J23" s="355" t="s">
        <v>16</v>
      </c>
      <c r="K23" s="356" t="s">
        <v>17</v>
      </c>
      <c r="L23" s="249" t="s">
        <v>16</v>
      </c>
      <c r="M23" s="250" t="s">
        <v>17</v>
      </c>
      <c r="N23" s="249" t="s">
        <v>16</v>
      </c>
      <c r="O23" s="250" t="s">
        <v>17</v>
      </c>
    </row>
    <row r="24" spans="1:15" s="40" customFormat="1" ht="15" customHeight="1">
      <c r="A24" s="11">
        <v>17</v>
      </c>
      <c r="B24" s="38"/>
      <c r="C24" s="39"/>
      <c r="D24" s="178"/>
      <c r="E24" s="66" t="s">
        <v>3</v>
      </c>
      <c r="F24" s="251" t="s">
        <v>46</v>
      </c>
      <c r="G24" s="252" t="s">
        <v>114</v>
      </c>
      <c r="H24" s="393" t="s">
        <v>133</v>
      </c>
      <c r="I24" s="252" t="s">
        <v>43</v>
      </c>
      <c r="J24" s="357" t="s">
        <v>46</v>
      </c>
      <c r="K24" s="358" t="s">
        <v>3</v>
      </c>
      <c r="L24" s="251"/>
      <c r="M24" s="253" t="s">
        <v>45</v>
      </c>
      <c r="N24" s="251"/>
      <c r="O24" s="253" t="s">
        <v>45</v>
      </c>
    </row>
    <row r="25" spans="1:15" s="15" customFormat="1" ht="15" customHeight="1">
      <c r="A25" s="11">
        <v>18</v>
      </c>
      <c r="B25" s="85"/>
      <c r="C25" s="78" t="s">
        <v>51</v>
      </c>
      <c r="D25" s="174"/>
      <c r="E25" s="80"/>
      <c r="F25" s="254">
        <v>770000</v>
      </c>
      <c r="G25" s="255">
        <f t="shared" ref="G25:G33" si="0">F25</f>
        <v>770000</v>
      </c>
      <c r="H25" s="254">
        <v>126280000</v>
      </c>
      <c r="I25" s="255">
        <f>H25/USD</f>
        <v>1435000</v>
      </c>
      <c r="J25" s="359">
        <v>930000</v>
      </c>
      <c r="K25" s="360">
        <f>J25</f>
        <v>930000</v>
      </c>
      <c r="L25" s="254"/>
      <c r="M25" s="255"/>
      <c r="N25" s="254"/>
      <c r="O25" s="256"/>
    </row>
    <row r="26" spans="1:15" s="15" customFormat="1" ht="24">
      <c r="A26" s="11">
        <v>19</v>
      </c>
      <c r="B26" s="83"/>
      <c r="C26" s="79" t="s">
        <v>60</v>
      </c>
      <c r="D26" s="174"/>
      <c r="E26" s="80"/>
      <c r="F26" s="224">
        <v>5000</v>
      </c>
      <c r="G26" s="110">
        <f t="shared" si="0"/>
        <v>5000</v>
      </c>
      <c r="H26" s="108" t="s">
        <v>83</v>
      </c>
      <c r="I26" s="110"/>
      <c r="J26" s="361" t="s">
        <v>83</v>
      </c>
      <c r="K26" s="362"/>
      <c r="L26" s="257"/>
      <c r="M26" s="258"/>
      <c r="N26" s="259"/>
      <c r="O26" s="256"/>
    </row>
    <row r="27" spans="1:15" s="15" customFormat="1" ht="13.5" customHeight="1">
      <c r="A27" s="11">
        <v>20</v>
      </c>
      <c r="B27" s="83"/>
      <c r="C27" s="79" t="s">
        <v>61</v>
      </c>
      <c r="D27" s="174"/>
      <c r="E27" s="80"/>
      <c r="F27" s="111">
        <v>14400</v>
      </c>
      <c r="G27" s="111">
        <f t="shared" si="0"/>
        <v>14400</v>
      </c>
      <c r="H27" s="326">
        <v>15000000</v>
      </c>
      <c r="I27" s="329">
        <f>H27/USD</f>
        <v>170454.54545454544</v>
      </c>
      <c r="J27" s="363" t="s">
        <v>95</v>
      </c>
      <c r="K27" s="364"/>
      <c r="L27" s="257"/>
      <c r="M27" s="258"/>
      <c r="N27" s="261"/>
      <c r="O27" s="256"/>
    </row>
    <row r="28" spans="1:15" s="15" customFormat="1" ht="15" customHeight="1">
      <c r="A28" s="11">
        <v>21</v>
      </c>
      <c r="B28" s="83"/>
      <c r="C28" s="41" t="s">
        <v>62</v>
      </c>
      <c r="D28" s="174"/>
      <c r="E28" s="81"/>
      <c r="F28" s="108">
        <v>1000</v>
      </c>
      <c r="G28" s="112">
        <f t="shared" si="0"/>
        <v>1000</v>
      </c>
      <c r="H28" s="109" t="s">
        <v>83</v>
      </c>
      <c r="I28" s="110"/>
      <c r="J28" s="363" t="s">
        <v>83</v>
      </c>
      <c r="K28" s="362"/>
      <c r="L28" s="260"/>
      <c r="M28" s="262"/>
      <c r="N28" s="261"/>
      <c r="O28" s="256"/>
    </row>
    <row r="29" spans="1:15" s="15" customFormat="1" ht="15" customHeight="1">
      <c r="A29" s="11">
        <v>22</v>
      </c>
      <c r="B29" s="83"/>
      <c r="C29" s="41" t="s">
        <v>71</v>
      </c>
      <c r="D29" s="179"/>
      <c r="E29" s="81"/>
      <c r="F29" s="108">
        <v>9120</v>
      </c>
      <c r="G29" s="108">
        <f t="shared" si="0"/>
        <v>9120</v>
      </c>
      <c r="H29" s="109" t="s">
        <v>83</v>
      </c>
      <c r="I29" s="144"/>
      <c r="J29" s="363" t="s">
        <v>103</v>
      </c>
      <c r="K29" s="365"/>
      <c r="L29" s="260"/>
      <c r="M29" s="262"/>
      <c r="N29" s="261"/>
      <c r="O29" s="256"/>
    </row>
    <row r="30" spans="1:15" s="15" customFormat="1" ht="15" customHeight="1">
      <c r="A30" s="11">
        <v>23</v>
      </c>
      <c r="B30" s="83"/>
      <c r="C30" s="41" t="s">
        <v>72</v>
      </c>
      <c r="D30" s="174"/>
      <c r="E30" s="81"/>
      <c r="F30" s="108">
        <v>1500</v>
      </c>
      <c r="G30" s="108">
        <f t="shared" si="0"/>
        <v>1500</v>
      </c>
      <c r="H30" s="109" t="s">
        <v>83</v>
      </c>
      <c r="I30" s="143"/>
      <c r="J30" s="363" t="s">
        <v>103</v>
      </c>
      <c r="K30" s="364"/>
      <c r="L30" s="260"/>
      <c r="M30" s="262"/>
      <c r="N30" s="261"/>
      <c r="O30" s="256"/>
    </row>
    <row r="31" spans="1:15" s="15" customFormat="1" ht="46.5" customHeight="1">
      <c r="A31" s="11">
        <v>25</v>
      </c>
      <c r="B31" s="83"/>
      <c r="C31" s="226" t="s">
        <v>115</v>
      </c>
      <c r="D31" s="174"/>
      <c r="E31" s="81"/>
      <c r="F31" s="108">
        <v>1200</v>
      </c>
      <c r="G31" s="108">
        <f t="shared" si="0"/>
        <v>1200</v>
      </c>
      <c r="H31" s="326" t="s">
        <v>83</v>
      </c>
      <c r="I31" s="329"/>
      <c r="J31" s="363" t="s">
        <v>104</v>
      </c>
      <c r="K31" s="364"/>
      <c r="L31" s="260"/>
      <c r="M31" s="262"/>
      <c r="N31" s="261"/>
      <c r="O31" s="256"/>
    </row>
    <row r="32" spans="1:15" s="15" customFormat="1" ht="51">
      <c r="A32" s="11"/>
      <c r="B32" s="83"/>
      <c r="C32" s="226" t="s">
        <v>116</v>
      </c>
      <c r="D32" s="174"/>
      <c r="E32" s="81"/>
      <c r="F32" s="108">
        <v>1200</v>
      </c>
      <c r="G32" s="225">
        <f t="shared" si="0"/>
        <v>1200</v>
      </c>
      <c r="H32" s="326" t="s">
        <v>83</v>
      </c>
      <c r="I32" s="329"/>
      <c r="J32" s="363" t="s">
        <v>95</v>
      </c>
      <c r="K32" s="364"/>
      <c r="L32" s="260"/>
      <c r="M32" s="262"/>
      <c r="N32" s="261"/>
      <c r="O32" s="256"/>
    </row>
    <row r="33" spans="1:15" s="15" customFormat="1" ht="25.5">
      <c r="A33" s="11"/>
      <c r="B33" s="83"/>
      <c r="C33" s="226" t="s">
        <v>118</v>
      </c>
      <c r="D33" s="174"/>
      <c r="E33" s="81"/>
      <c r="F33" s="108">
        <v>2000</v>
      </c>
      <c r="G33" s="225">
        <f t="shared" si="0"/>
        <v>2000</v>
      </c>
      <c r="H33" s="326" t="s">
        <v>83</v>
      </c>
      <c r="I33" s="329"/>
      <c r="J33" s="363" t="s">
        <v>95</v>
      </c>
      <c r="K33" s="364"/>
      <c r="L33" s="260"/>
      <c r="M33" s="262"/>
      <c r="N33" s="261"/>
      <c r="O33" s="256"/>
    </row>
    <row r="34" spans="1:15" s="15" customFormat="1" ht="15" customHeight="1">
      <c r="A34" s="11">
        <v>26</v>
      </c>
      <c r="B34" s="83"/>
      <c r="C34" s="41" t="s">
        <v>63</v>
      </c>
      <c r="D34" s="174"/>
      <c r="E34" s="81"/>
      <c r="F34" s="108">
        <v>1500</v>
      </c>
      <c r="G34" s="112">
        <f t="shared" ref="G34:G40" si="1">F34</f>
        <v>1500</v>
      </c>
      <c r="H34" s="109" t="s">
        <v>112</v>
      </c>
      <c r="I34" s="143">
        <f>G34</f>
        <v>1500</v>
      </c>
      <c r="J34" s="363" t="s">
        <v>82</v>
      </c>
      <c r="K34" s="366"/>
      <c r="L34" s="260"/>
      <c r="M34" s="262"/>
      <c r="N34" s="261"/>
      <c r="O34" s="256"/>
    </row>
    <row r="35" spans="1:15" s="15" customFormat="1" ht="15" customHeight="1">
      <c r="A35" s="11"/>
      <c r="B35" s="83"/>
      <c r="C35" s="41" t="s">
        <v>64</v>
      </c>
      <c r="D35" s="174"/>
      <c r="E35" s="81"/>
      <c r="F35" s="108">
        <v>8000</v>
      </c>
      <c r="G35" s="112">
        <f t="shared" si="1"/>
        <v>8000</v>
      </c>
      <c r="H35" s="109" t="s">
        <v>83</v>
      </c>
      <c r="I35" s="145"/>
      <c r="J35" s="363" t="s">
        <v>105</v>
      </c>
      <c r="K35" s="366"/>
      <c r="L35" s="260"/>
      <c r="M35" s="262"/>
      <c r="N35" s="261"/>
      <c r="O35" s="256"/>
    </row>
    <row r="36" spans="1:15" s="15" customFormat="1" ht="15" customHeight="1">
      <c r="A36" s="11"/>
      <c r="B36" s="83"/>
      <c r="C36" s="41" t="s">
        <v>65</v>
      </c>
      <c r="D36" s="174"/>
      <c r="E36" s="81"/>
      <c r="F36" s="108">
        <f>3600*8</f>
        <v>28800</v>
      </c>
      <c r="G36" s="112">
        <f t="shared" si="1"/>
        <v>28800</v>
      </c>
      <c r="H36" s="109" t="s">
        <v>96</v>
      </c>
      <c r="I36" s="145"/>
      <c r="J36" s="363" t="s">
        <v>83</v>
      </c>
      <c r="K36" s="366"/>
      <c r="L36" s="260"/>
      <c r="M36" s="262"/>
      <c r="N36" s="261"/>
      <c r="O36" s="256"/>
    </row>
    <row r="37" spans="1:15" s="15" customFormat="1" ht="15" customHeight="1">
      <c r="A37" s="11"/>
      <c r="B37" s="83"/>
      <c r="C37" s="41" t="s">
        <v>69</v>
      </c>
      <c r="D37" s="174"/>
      <c r="E37" s="81"/>
      <c r="F37" s="108">
        <v>7000</v>
      </c>
      <c r="G37" s="112">
        <f t="shared" si="1"/>
        <v>7000</v>
      </c>
      <c r="H37" s="109" t="s">
        <v>83</v>
      </c>
      <c r="I37" s="145"/>
      <c r="J37" s="363" t="s">
        <v>106</v>
      </c>
      <c r="K37" s="366"/>
      <c r="L37" s="260"/>
      <c r="M37" s="262"/>
      <c r="N37" s="261"/>
      <c r="O37" s="256"/>
    </row>
    <row r="38" spans="1:15" s="15" customFormat="1" ht="15" customHeight="1">
      <c r="A38" s="11"/>
      <c r="B38" s="83"/>
      <c r="C38" s="41" t="s">
        <v>67</v>
      </c>
      <c r="D38" s="174"/>
      <c r="E38" s="81"/>
      <c r="F38" s="108">
        <v>27000</v>
      </c>
      <c r="G38" s="112">
        <f t="shared" si="1"/>
        <v>27000</v>
      </c>
      <c r="H38" s="326" t="s">
        <v>83</v>
      </c>
      <c r="I38" s="330"/>
      <c r="J38" s="363" t="s">
        <v>83</v>
      </c>
      <c r="K38" s="366"/>
      <c r="L38" s="260"/>
      <c r="M38" s="262"/>
      <c r="N38" s="261"/>
      <c r="O38" s="256"/>
    </row>
    <row r="39" spans="1:15" s="15" customFormat="1" ht="15" customHeight="1">
      <c r="A39" s="11"/>
      <c r="B39" s="83"/>
      <c r="C39" s="41" t="s">
        <v>68</v>
      </c>
      <c r="D39" s="174"/>
      <c r="E39" s="81"/>
      <c r="F39" s="108">
        <v>24000</v>
      </c>
      <c r="G39" s="112">
        <f t="shared" si="1"/>
        <v>24000</v>
      </c>
      <c r="H39" s="109" t="s">
        <v>83</v>
      </c>
      <c r="I39" s="145"/>
      <c r="J39" s="363" t="s">
        <v>83</v>
      </c>
      <c r="K39" s="366"/>
      <c r="L39" s="260"/>
      <c r="M39" s="262"/>
      <c r="N39" s="261"/>
      <c r="O39" s="256"/>
    </row>
    <row r="40" spans="1:15" s="15" customFormat="1" ht="38.25">
      <c r="A40" s="11"/>
      <c r="B40" s="83"/>
      <c r="C40" s="226" t="s">
        <v>119</v>
      </c>
      <c r="D40" s="174"/>
      <c r="E40" s="81"/>
      <c r="F40" s="322">
        <v>6500</v>
      </c>
      <c r="G40" s="265">
        <f t="shared" si="1"/>
        <v>6500</v>
      </c>
      <c r="H40" s="109" t="s">
        <v>83</v>
      </c>
      <c r="I40" s="145"/>
      <c r="J40" s="363" t="s">
        <v>83</v>
      </c>
      <c r="K40" s="366"/>
      <c r="L40" s="260"/>
      <c r="M40" s="262"/>
      <c r="N40" s="261"/>
      <c r="O40" s="256"/>
    </row>
    <row r="41" spans="1:15" s="15" customFormat="1" ht="38.25">
      <c r="A41" s="11"/>
      <c r="B41" s="83"/>
      <c r="C41" s="226" t="s">
        <v>125</v>
      </c>
      <c r="D41" s="174"/>
      <c r="E41" s="81"/>
      <c r="F41" s="264" t="s">
        <v>123</v>
      </c>
      <c r="G41" s="265"/>
      <c r="H41" s="109">
        <f>28000*L3*USD</f>
        <v>3220000.0000000005</v>
      </c>
      <c r="I41" s="143">
        <f>28000*L3</f>
        <v>36590.909090909096</v>
      </c>
      <c r="J41" s="363">
        <v>15000</v>
      </c>
      <c r="K41" s="366">
        <f>J41</f>
        <v>15000</v>
      </c>
      <c r="L41" s="260"/>
      <c r="M41" s="262"/>
      <c r="N41" s="261"/>
      <c r="O41" s="256"/>
    </row>
    <row r="42" spans="1:15" s="15" customFormat="1">
      <c r="A42" s="11"/>
      <c r="B42" s="83"/>
      <c r="C42" s="323" t="s">
        <v>113</v>
      </c>
      <c r="D42" s="174"/>
      <c r="E42" s="81"/>
      <c r="F42" s="324">
        <v>9900</v>
      </c>
      <c r="G42" s="325">
        <f>F42</f>
        <v>9900</v>
      </c>
      <c r="H42" s="326" t="s">
        <v>83</v>
      </c>
      <c r="I42" s="330"/>
      <c r="J42" s="363"/>
      <c r="K42" s="366"/>
      <c r="L42" s="260"/>
      <c r="M42" s="262"/>
      <c r="N42" s="261"/>
      <c r="O42" s="256"/>
    </row>
    <row r="43" spans="1:15" s="15" customFormat="1" ht="25.5">
      <c r="A43" s="11"/>
      <c r="B43" s="83"/>
      <c r="C43" s="323" t="s">
        <v>121</v>
      </c>
      <c r="D43" s="174"/>
      <c r="E43" s="81"/>
      <c r="F43" s="324">
        <v>22050</v>
      </c>
      <c r="G43" s="325">
        <f>F43</f>
        <v>22050</v>
      </c>
      <c r="H43" s="326" t="s">
        <v>83</v>
      </c>
      <c r="I43" s="330"/>
      <c r="J43" s="363"/>
      <c r="K43" s="366"/>
      <c r="L43" s="260"/>
      <c r="M43" s="262"/>
      <c r="N43" s="261"/>
      <c r="O43" s="256"/>
    </row>
    <row r="44" spans="1:15" s="15" customFormat="1" ht="25.5">
      <c r="A44" s="11"/>
      <c r="B44" s="83"/>
      <c r="C44" s="323" t="s">
        <v>122</v>
      </c>
      <c r="D44" s="174"/>
      <c r="E44" s="81"/>
      <c r="F44" s="324">
        <v>26550</v>
      </c>
      <c r="G44" s="325">
        <f>F44</f>
        <v>26550</v>
      </c>
      <c r="H44" s="326" t="s">
        <v>83</v>
      </c>
      <c r="I44" s="330"/>
      <c r="J44" s="363"/>
      <c r="K44" s="366"/>
      <c r="L44" s="260"/>
      <c r="M44" s="262"/>
      <c r="N44" s="261"/>
      <c r="O44" s="256"/>
    </row>
    <row r="45" spans="1:15" s="15" customFormat="1" ht="25.5">
      <c r="A45" s="11"/>
      <c r="B45" s="83"/>
      <c r="C45" s="323" t="s">
        <v>120</v>
      </c>
      <c r="D45" s="174"/>
      <c r="E45" s="81"/>
      <c r="F45" s="324" t="s">
        <v>54</v>
      </c>
      <c r="G45" s="265"/>
      <c r="H45" s="326" t="s">
        <v>83</v>
      </c>
      <c r="I45" s="330"/>
      <c r="J45" s="363"/>
      <c r="K45" s="366"/>
      <c r="L45" s="260"/>
      <c r="M45" s="262"/>
      <c r="N45" s="261"/>
      <c r="O45" s="256"/>
    </row>
    <row r="46" spans="1:15" s="15" customFormat="1" ht="15" customHeight="1">
      <c r="A46" s="11">
        <v>27</v>
      </c>
      <c r="B46" s="214" t="s">
        <v>29</v>
      </c>
      <c r="C46" s="41"/>
      <c r="D46" s="174"/>
      <c r="E46" s="81"/>
      <c r="F46" s="108" t="s">
        <v>55</v>
      </c>
      <c r="G46" s="108"/>
      <c r="H46" s="109">
        <v>2000000</v>
      </c>
      <c r="I46" s="110">
        <f>H46/USD</f>
        <v>22727.272727272728</v>
      </c>
      <c r="J46" s="363" t="s">
        <v>83</v>
      </c>
      <c r="K46" s="366"/>
      <c r="L46" s="260"/>
      <c r="M46" s="262"/>
      <c r="N46" s="261"/>
      <c r="O46" s="256"/>
    </row>
    <row r="47" spans="1:15" s="15" customFormat="1" ht="15" customHeight="1">
      <c r="A47" s="11">
        <v>28</v>
      </c>
      <c r="B47" s="214" t="s">
        <v>30</v>
      </c>
      <c r="C47" s="41"/>
      <c r="D47" s="174"/>
      <c r="E47" s="81"/>
      <c r="F47" s="108" t="s">
        <v>55</v>
      </c>
      <c r="G47" s="108"/>
      <c r="H47" s="109" t="s">
        <v>83</v>
      </c>
      <c r="I47" s="147"/>
      <c r="J47" s="363" t="s">
        <v>83</v>
      </c>
      <c r="K47" s="366"/>
      <c r="L47" s="260"/>
      <c r="M47" s="262"/>
      <c r="N47" s="261"/>
      <c r="O47" s="256"/>
    </row>
    <row r="48" spans="1:15" s="15" customFormat="1" ht="15" customHeight="1">
      <c r="A48" s="11">
        <v>29</v>
      </c>
      <c r="B48" s="214" t="s">
        <v>31</v>
      </c>
      <c r="C48" s="41"/>
      <c r="D48" s="174"/>
      <c r="E48" s="81"/>
      <c r="F48" s="108" t="s">
        <v>55</v>
      </c>
      <c r="G48" s="118"/>
      <c r="H48" s="146">
        <v>1500000</v>
      </c>
      <c r="I48" s="148">
        <f>H48/USD</f>
        <v>17045.454545454544</v>
      </c>
      <c r="J48" s="363" t="s">
        <v>83</v>
      </c>
      <c r="K48" s="367"/>
      <c r="L48" s="263"/>
      <c r="M48" s="262"/>
      <c r="N48" s="261"/>
      <c r="O48" s="256"/>
    </row>
    <row r="49" spans="1:15" s="15" customFormat="1" ht="15" customHeight="1">
      <c r="A49" s="11">
        <v>31</v>
      </c>
      <c r="B49" s="214" t="s">
        <v>32</v>
      </c>
      <c r="C49" s="41"/>
      <c r="D49" s="174"/>
      <c r="E49" s="81"/>
      <c r="F49" s="142">
        <v>3600</v>
      </c>
      <c r="G49" s="111">
        <f>F49</f>
        <v>3600</v>
      </c>
      <c r="H49" s="137" t="s">
        <v>99</v>
      </c>
      <c r="I49" s="111"/>
      <c r="J49" s="363" t="s">
        <v>107</v>
      </c>
      <c r="K49" s="367"/>
      <c r="L49" s="263"/>
      <c r="M49" s="262"/>
      <c r="N49" s="261"/>
      <c r="O49" s="256"/>
    </row>
    <row r="50" spans="1:15" s="15" customFormat="1" ht="15" customHeight="1">
      <c r="A50" s="11">
        <v>32</v>
      </c>
      <c r="B50" s="215" t="s">
        <v>33</v>
      </c>
      <c r="C50" s="41"/>
      <c r="D50" s="174"/>
      <c r="E50" s="81"/>
      <c r="F50" s="108" t="s">
        <v>55</v>
      </c>
      <c r="G50" s="112"/>
      <c r="H50" s="28" t="s">
        <v>96</v>
      </c>
      <c r="I50" s="112"/>
      <c r="J50" s="363" t="s">
        <v>107</v>
      </c>
      <c r="K50" s="368"/>
      <c r="L50" s="260"/>
      <c r="M50" s="262"/>
      <c r="N50" s="261"/>
      <c r="O50" s="256"/>
    </row>
    <row r="51" spans="1:15" s="15" customFormat="1" ht="38.25">
      <c r="A51" s="11">
        <v>33</v>
      </c>
      <c r="B51" s="215" t="s">
        <v>34</v>
      </c>
      <c r="C51" s="41"/>
      <c r="D51" s="174"/>
      <c r="E51" s="81"/>
      <c r="F51" s="108" t="s">
        <v>55</v>
      </c>
      <c r="G51" s="112"/>
      <c r="H51" s="321" t="s">
        <v>100</v>
      </c>
      <c r="I51" s="112"/>
      <c r="J51" s="369" t="s">
        <v>108</v>
      </c>
      <c r="K51" s="366"/>
      <c r="L51" s="260"/>
      <c r="M51" s="262"/>
      <c r="N51" s="261"/>
      <c r="O51" s="256"/>
    </row>
    <row r="52" spans="1:15" s="15" customFormat="1" ht="15" customHeight="1">
      <c r="A52" s="11">
        <v>34</v>
      </c>
      <c r="B52" s="84"/>
      <c r="C52" s="42"/>
      <c r="D52" s="180"/>
      <c r="E52" s="82"/>
      <c r="F52" s="113"/>
      <c r="G52" s="105"/>
      <c r="H52" s="114"/>
      <c r="I52" s="115"/>
      <c r="J52" s="370"/>
      <c r="K52" s="371"/>
      <c r="L52" s="266"/>
      <c r="M52" s="267"/>
      <c r="N52" s="268"/>
      <c r="O52" s="269"/>
    </row>
    <row r="53" spans="1:15" s="45" customFormat="1" ht="21" customHeight="1">
      <c r="A53" s="11">
        <v>35</v>
      </c>
      <c r="B53" s="43" t="s">
        <v>27</v>
      </c>
      <c r="C53" s="44"/>
      <c r="D53" s="181">
        <f t="shared" ref="D53:E53" si="2">SUM(D25:D52)</f>
        <v>0</v>
      </c>
      <c r="E53" s="156">
        <f t="shared" si="2"/>
        <v>0</v>
      </c>
      <c r="F53" s="116">
        <f t="shared" ref="F53:K53" si="3">SUM(F25:F52)</f>
        <v>970320</v>
      </c>
      <c r="G53" s="317">
        <f t="shared" si="3"/>
        <v>970320</v>
      </c>
      <c r="H53" s="314">
        <f t="shared" si="3"/>
        <v>148000000</v>
      </c>
      <c r="I53" s="315">
        <f t="shared" si="3"/>
        <v>1683318.1818181819</v>
      </c>
      <c r="J53" s="372">
        <f t="shared" si="3"/>
        <v>945000</v>
      </c>
      <c r="K53" s="373">
        <f t="shared" si="3"/>
        <v>945000</v>
      </c>
      <c r="L53" s="312"/>
      <c r="M53" s="313"/>
      <c r="N53" s="312"/>
      <c r="O53" s="313"/>
    </row>
    <row r="54" spans="1:15" s="15" customFormat="1" ht="15" customHeight="1" thickBot="1">
      <c r="A54" s="11">
        <v>36</v>
      </c>
      <c r="B54" s="173" t="s">
        <v>28</v>
      </c>
      <c r="C54" s="176"/>
      <c r="D54" s="182"/>
      <c r="E54" s="162"/>
      <c r="F54" s="154"/>
      <c r="G54" s="155"/>
      <c r="H54" s="306"/>
      <c r="I54" s="307"/>
      <c r="J54" s="374"/>
      <c r="K54" s="375"/>
      <c r="L54" s="308"/>
      <c r="M54" s="309"/>
      <c r="N54" s="310"/>
      <c r="O54" s="311"/>
    </row>
    <row r="55" spans="1:15" s="15" customFormat="1" ht="15" hidden="1" customHeight="1">
      <c r="A55" s="11">
        <v>37</v>
      </c>
      <c r="B55" s="192" t="s">
        <v>25</v>
      </c>
      <c r="C55" s="16"/>
      <c r="D55" s="168"/>
      <c r="E55" s="166"/>
      <c r="F55" s="124"/>
      <c r="G55" s="125"/>
      <c r="H55" s="149"/>
      <c r="I55" s="126"/>
      <c r="J55" s="376"/>
      <c r="K55" s="377"/>
      <c r="L55" s="270"/>
      <c r="M55" s="271"/>
      <c r="N55" s="272"/>
      <c r="O55" s="273"/>
    </row>
    <row r="56" spans="1:15" s="15" customFormat="1" ht="15" hidden="1" customHeight="1">
      <c r="A56" s="11">
        <v>38</v>
      </c>
      <c r="B56" s="19" t="s">
        <v>40</v>
      </c>
      <c r="C56" s="18"/>
      <c r="D56" s="174"/>
      <c r="E56" s="163"/>
      <c r="F56" s="108"/>
      <c r="G56" s="117"/>
      <c r="H56" s="138"/>
      <c r="I56" s="153"/>
      <c r="J56" s="369"/>
      <c r="K56" s="378"/>
      <c r="L56" s="260"/>
      <c r="M56" s="274"/>
      <c r="N56" s="275"/>
      <c r="O56" s="276"/>
    </row>
    <row r="57" spans="1:15" s="15" customFormat="1" ht="15" hidden="1" customHeight="1">
      <c r="A57" s="11">
        <v>40</v>
      </c>
      <c r="B57" s="183"/>
      <c r="C57" s="31"/>
      <c r="D57" s="170"/>
      <c r="E57" s="165"/>
      <c r="F57" s="113"/>
      <c r="G57" s="123"/>
      <c r="H57" s="33"/>
      <c r="I57" s="122"/>
      <c r="J57" s="379"/>
      <c r="K57" s="380"/>
      <c r="L57" s="278"/>
      <c r="M57" s="279"/>
      <c r="N57" s="280"/>
      <c r="O57" s="281"/>
    </row>
    <row r="58" spans="1:15" s="15" customFormat="1" ht="21" hidden="1" customHeight="1" thickBot="1">
      <c r="A58" s="11">
        <v>41</v>
      </c>
      <c r="B58" s="189" t="s">
        <v>24</v>
      </c>
      <c r="C58" s="184"/>
      <c r="D58" s="185"/>
      <c r="E58" s="186"/>
      <c r="F58" s="187"/>
      <c r="G58" s="188"/>
      <c r="H58" s="304"/>
      <c r="I58" s="305"/>
      <c r="J58" s="381"/>
      <c r="K58" s="382"/>
      <c r="L58" s="304"/>
      <c r="M58" s="305"/>
      <c r="N58" s="304"/>
      <c r="O58" s="305"/>
    </row>
    <row r="59" spans="1:15" s="15" customFormat="1" ht="15" customHeight="1">
      <c r="A59" s="11">
        <v>42</v>
      </c>
      <c r="B59" s="193" t="s">
        <v>11</v>
      </c>
      <c r="C59" s="18"/>
      <c r="D59" s="174"/>
      <c r="E59" s="163"/>
      <c r="F59" s="108"/>
      <c r="G59" s="117"/>
      <c r="H59" s="138"/>
      <c r="I59" s="153"/>
      <c r="J59" s="369"/>
      <c r="K59" s="383"/>
      <c r="L59" s="260"/>
      <c r="M59" s="274"/>
      <c r="N59" s="261"/>
      <c r="O59" s="276"/>
    </row>
    <row r="60" spans="1:15" s="15" customFormat="1" ht="15" customHeight="1">
      <c r="A60" s="11">
        <v>43</v>
      </c>
      <c r="B60" s="47" t="s">
        <v>52</v>
      </c>
      <c r="D60" s="169"/>
      <c r="E60" s="164"/>
      <c r="F60" s="120">
        <f>375+2500+125+1200+3600+2500+2000+1500+2500+80000</f>
        <v>96300</v>
      </c>
      <c r="G60" s="29">
        <f>F60</f>
        <v>96300</v>
      </c>
      <c r="H60" s="327">
        <v>8250000</v>
      </c>
      <c r="I60" s="328">
        <f>H60/USD</f>
        <v>93750</v>
      </c>
      <c r="J60" s="384" t="s">
        <v>109</v>
      </c>
      <c r="K60" s="385"/>
      <c r="L60" s="257"/>
      <c r="M60" s="258"/>
      <c r="N60" s="282"/>
      <c r="O60" s="277"/>
    </row>
    <row r="61" spans="1:15" s="15" customFormat="1" ht="15" customHeight="1">
      <c r="A61" s="11">
        <v>44</v>
      </c>
      <c r="B61" s="54" t="s">
        <v>53</v>
      </c>
      <c r="C61" s="21"/>
      <c r="D61" s="169"/>
      <c r="E61" s="164"/>
      <c r="F61" s="120" t="s">
        <v>86</v>
      </c>
      <c r="G61" s="121"/>
      <c r="H61" s="28" t="s">
        <v>86</v>
      </c>
      <c r="I61" s="151"/>
      <c r="J61" s="384" t="s">
        <v>86</v>
      </c>
      <c r="K61" s="386"/>
      <c r="L61" s="257"/>
      <c r="M61" s="258"/>
      <c r="N61" s="282"/>
      <c r="O61" s="277"/>
    </row>
    <row r="62" spans="1:15" s="15" customFormat="1" ht="15" customHeight="1">
      <c r="A62" s="11"/>
      <c r="B62" s="47" t="s">
        <v>73</v>
      </c>
      <c r="C62" s="207"/>
      <c r="D62" s="169"/>
      <c r="E62" s="164"/>
      <c r="F62" s="120" t="s">
        <v>110</v>
      </c>
      <c r="G62" s="121"/>
      <c r="H62" s="333" t="s">
        <v>94</v>
      </c>
      <c r="I62" s="148"/>
      <c r="J62" s="384">
        <v>20000</v>
      </c>
      <c r="K62" s="386">
        <f>J62</f>
        <v>20000</v>
      </c>
      <c r="L62" s="257"/>
      <c r="M62" s="258"/>
      <c r="N62" s="282"/>
      <c r="O62" s="277"/>
    </row>
    <row r="63" spans="1:15" s="15" customFormat="1" ht="15" customHeight="1" thickBot="1">
      <c r="A63" s="11"/>
      <c r="B63" s="47"/>
      <c r="C63" s="21"/>
      <c r="D63" s="169"/>
      <c r="E63" s="164"/>
      <c r="F63" s="120"/>
      <c r="G63" s="120"/>
      <c r="H63" s="28"/>
      <c r="I63" s="119"/>
      <c r="J63" s="384"/>
      <c r="K63" s="385"/>
      <c r="L63" s="257"/>
      <c r="M63" s="258"/>
      <c r="N63" s="282"/>
      <c r="O63" s="277"/>
    </row>
    <row r="64" spans="1:15" s="15" customFormat="1" ht="15" hidden="1" customHeight="1">
      <c r="A64" s="11">
        <v>47</v>
      </c>
      <c r="B64" s="50"/>
      <c r="C64" s="31"/>
      <c r="D64" s="169"/>
      <c r="E64" s="165"/>
      <c r="F64" s="113"/>
      <c r="G64" s="123"/>
      <c r="H64" s="33"/>
      <c r="I64" s="122"/>
      <c r="J64" s="379"/>
      <c r="K64" s="387"/>
      <c r="L64" s="278"/>
      <c r="M64" s="279"/>
      <c r="N64" s="283"/>
      <c r="O64" s="281"/>
    </row>
    <row r="65" spans="1:15" s="15" customFormat="1" ht="15" hidden="1" customHeight="1" thickBot="1">
      <c r="A65" s="11">
        <v>48</v>
      </c>
      <c r="B65" s="50"/>
      <c r="C65" s="31"/>
      <c r="D65" s="171"/>
      <c r="E65" s="165"/>
      <c r="F65" s="113"/>
      <c r="G65" s="123"/>
      <c r="H65" s="150"/>
      <c r="I65" s="152"/>
      <c r="J65" s="379"/>
      <c r="K65" s="387"/>
      <c r="L65" s="278"/>
      <c r="M65" s="279"/>
      <c r="N65" s="283"/>
      <c r="O65" s="281"/>
    </row>
    <row r="66" spans="1:15" s="53" customFormat="1" ht="20.25" customHeight="1" thickTop="1" thickBot="1">
      <c r="A66" s="11">
        <v>49</v>
      </c>
      <c r="B66" s="51" t="s">
        <v>35</v>
      </c>
      <c r="C66" s="52"/>
      <c r="D66" s="172"/>
      <c r="E66" s="71"/>
      <c r="F66" s="406" t="s">
        <v>59</v>
      </c>
      <c r="G66" s="407"/>
      <c r="H66" s="406" t="s">
        <v>59</v>
      </c>
      <c r="I66" s="407"/>
      <c r="J66" s="410" t="s">
        <v>111</v>
      </c>
      <c r="K66" s="411"/>
      <c r="L66" s="412"/>
      <c r="M66" s="413"/>
      <c r="N66" s="408"/>
      <c r="O66" s="409"/>
    </row>
    <row r="67" spans="1:15" s="53" customFormat="1" ht="20.25" hidden="1" customHeight="1" thickTop="1" thickBot="1">
      <c r="A67" s="11">
        <v>50</v>
      </c>
      <c r="B67" s="402"/>
      <c r="C67" s="403"/>
      <c r="D67" s="57"/>
      <c r="E67" s="220"/>
      <c r="F67" s="212"/>
      <c r="G67" s="213"/>
      <c r="H67" s="212"/>
      <c r="I67" s="212"/>
      <c r="J67" s="388"/>
      <c r="K67" s="389"/>
      <c r="L67" s="284"/>
      <c r="M67" s="285"/>
      <c r="N67" s="286"/>
      <c r="O67" s="287"/>
    </row>
    <row r="68" spans="1:15" s="15" customFormat="1" ht="15" customHeight="1" thickTop="1">
      <c r="A68" s="11">
        <v>51</v>
      </c>
      <c r="B68" s="49" t="s">
        <v>1</v>
      </c>
      <c r="C68" s="18"/>
      <c r="D68" s="216"/>
      <c r="E68" s="163"/>
      <c r="F68" s="217"/>
      <c r="G68" s="218"/>
      <c r="H68" s="128"/>
      <c r="I68" s="219"/>
      <c r="J68" s="416" t="s">
        <v>131</v>
      </c>
      <c r="K68" s="417"/>
      <c r="L68" s="288"/>
      <c r="M68" s="289"/>
      <c r="N68" s="290"/>
      <c r="O68" s="291"/>
    </row>
    <row r="69" spans="1:15" s="15" customFormat="1" ht="15" customHeight="1">
      <c r="A69" s="11">
        <v>52</v>
      </c>
      <c r="B69" s="54"/>
      <c r="C69" s="46"/>
      <c r="D69" s="55"/>
      <c r="E69" s="167"/>
      <c r="F69" s="196"/>
      <c r="G69" s="129"/>
      <c r="H69" s="127"/>
      <c r="I69" s="130"/>
      <c r="J69" s="418"/>
      <c r="K69" s="419"/>
      <c r="L69" s="292"/>
      <c r="M69" s="293"/>
      <c r="N69" s="294"/>
      <c r="O69" s="295"/>
    </row>
    <row r="70" spans="1:15" s="15" customFormat="1" ht="15" customHeight="1">
      <c r="A70" s="11">
        <v>53</v>
      </c>
      <c r="B70" s="50"/>
      <c r="C70" s="31"/>
      <c r="D70" s="32"/>
      <c r="E70" s="165"/>
      <c r="F70" s="197"/>
      <c r="G70" s="132"/>
      <c r="H70" s="131"/>
      <c r="I70" s="133"/>
      <c r="J70" s="418"/>
      <c r="K70" s="419"/>
      <c r="L70" s="296"/>
      <c r="M70" s="297"/>
      <c r="N70" s="298"/>
      <c r="O70" s="299"/>
    </row>
    <row r="71" spans="1:15" s="15" customFormat="1" ht="15" customHeight="1" thickBot="1">
      <c r="A71" s="11">
        <v>54</v>
      </c>
      <c r="B71" s="48"/>
      <c r="C71" s="34"/>
      <c r="D71" s="35"/>
      <c r="E71" s="175"/>
      <c r="F71" s="198"/>
      <c r="G71" s="135"/>
      <c r="H71" s="134"/>
      <c r="I71" s="135"/>
      <c r="J71" s="390"/>
      <c r="K71" s="391"/>
      <c r="L71" s="300"/>
      <c r="M71" s="301"/>
      <c r="N71" s="302"/>
      <c r="O71" s="303"/>
    </row>
    <row r="72" spans="1:15" s="15" customFormat="1" ht="15" hidden="1" customHeight="1">
      <c r="A72" s="11">
        <v>55</v>
      </c>
      <c r="B72" s="209" t="s">
        <v>39</v>
      </c>
      <c r="C72" s="210"/>
      <c r="D72" s="210"/>
      <c r="E72" s="211"/>
      <c r="F72" s="136"/>
      <c r="G72" s="136"/>
      <c r="H72" s="136"/>
      <c r="I72" s="136"/>
      <c r="J72" s="136"/>
      <c r="K72" s="136"/>
      <c r="L72" s="136"/>
      <c r="M72" s="136"/>
    </row>
    <row r="73" spans="1:15" s="15" customFormat="1" ht="15" hidden="1" customHeight="1">
      <c r="A73" s="11">
        <v>56</v>
      </c>
      <c r="B73" s="394"/>
      <c r="C73" s="395"/>
      <c r="D73" s="395"/>
      <c r="E73" s="396"/>
      <c r="F73" s="136"/>
      <c r="G73" s="136"/>
      <c r="H73" s="136"/>
      <c r="I73" s="136"/>
      <c r="J73" s="136"/>
      <c r="K73" s="136"/>
      <c r="L73" s="136"/>
      <c r="M73" s="136"/>
    </row>
    <row r="74" spans="1:15" s="15" customFormat="1" ht="15" hidden="1" customHeight="1" thickBot="1">
      <c r="A74" s="11">
        <v>57</v>
      </c>
      <c r="B74" s="394"/>
      <c r="C74" s="395"/>
      <c r="D74" s="395"/>
      <c r="E74" s="396"/>
      <c r="F74" s="136"/>
      <c r="G74" s="136"/>
      <c r="H74" s="194"/>
      <c r="I74" s="194"/>
      <c r="J74" s="136"/>
      <c r="K74" s="194"/>
      <c r="L74" s="194"/>
      <c r="M74" s="136"/>
      <c r="N74" s="195"/>
      <c r="O74" s="195"/>
    </row>
    <row r="75" spans="1:15" s="15" customFormat="1" ht="15" hidden="1" customHeight="1">
      <c r="A75" s="11">
        <v>58</v>
      </c>
      <c r="B75" s="394"/>
      <c r="C75" s="395"/>
      <c r="D75" s="395"/>
      <c r="E75" s="396"/>
      <c r="F75" s="136"/>
      <c r="G75" s="136"/>
      <c r="H75" s="405" t="s">
        <v>26</v>
      </c>
      <c r="I75" s="405"/>
      <c r="J75" s="136"/>
      <c r="K75" s="405" t="s">
        <v>26</v>
      </c>
      <c r="L75" s="405"/>
      <c r="M75" s="136"/>
      <c r="N75" s="405" t="s">
        <v>26</v>
      </c>
      <c r="O75" s="405"/>
    </row>
    <row r="76" spans="1:15" s="15" customFormat="1" ht="15" hidden="1" customHeight="1">
      <c r="A76" s="11">
        <v>59</v>
      </c>
      <c r="B76" s="394"/>
      <c r="C76" s="395"/>
      <c r="D76" s="395"/>
      <c r="E76" s="396"/>
      <c r="F76" s="136"/>
      <c r="G76" s="136"/>
      <c r="H76" s="136"/>
      <c r="I76" s="136"/>
      <c r="J76" s="136"/>
      <c r="K76" s="136"/>
      <c r="L76" s="136"/>
      <c r="M76" s="136"/>
    </row>
    <row r="77" spans="1:15" s="15" customFormat="1" ht="15" hidden="1" customHeight="1" thickBot="1">
      <c r="A77" s="11">
        <v>60</v>
      </c>
      <c r="B77" s="394"/>
      <c r="C77" s="395"/>
      <c r="D77" s="395"/>
      <c r="E77" s="396"/>
      <c r="F77" s="136"/>
      <c r="G77" s="136"/>
      <c r="H77" s="194"/>
      <c r="I77" s="194"/>
      <c r="J77" s="136"/>
      <c r="K77" s="194"/>
      <c r="L77" s="194"/>
      <c r="M77" s="136"/>
    </row>
    <row r="78" spans="1:15" s="15" customFormat="1" ht="15" hidden="1" customHeight="1" thickBot="1">
      <c r="A78" s="11">
        <v>61</v>
      </c>
      <c r="B78" s="397"/>
      <c r="C78" s="398"/>
      <c r="D78" s="398"/>
      <c r="E78" s="399"/>
      <c r="F78" s="136"/>
      <c r="G78" s="136"/>
      <c r="H78" s="404" t="s">
        <v>37</v>
      </c>
      <c r="I78" s="404"/>
      <c r="J78" s="136"/>
      <c r="K78" s="404" t="s">
        <v>38</v>
      </c>
      <c r="L78" s="404"/>
      <c r="M78" s="199"/>
      <c r="N78" s="404"/>
      <c r="O78" s="404"/>
    </row>
    <row r="79" spans="1:15" s="15" customFormat="1" hidden="1">
      <c r="A79" s="56"/>
      <c r="D79" s="40"/>
      <c r="F79" s="136"/>
      <c r="G79" s="136"/>
      <c r="H79" s="136"/>
      <c r="I79" s="136"/>
      <c r="J79" s="136"/>
      <c r="K79" s="136"/>
      <c r="L79" s="136"/>
      <c r="M79" s="136"/>
    </row>
    <row r="80" spans="1:15" s="15" customFormat="1">
      <c r="A80" s="56"/>
      <c r="D80" s="40"/>
      <c r="F80" s="136"/>
      <c r="G80" s="136"/>
      <c r="H80" s="136"/>
      <c r="I80" s="136"/>
      <c r="J80" s="136"/>
      <c r="K80" s="136"/>
      <c r="L80" s="136"/>
      <c r="M80" s="136"/>
    </row>
    <row r="81" spans="1:13" s="15" customFormat="1">
      <c r="A81" s="56"/>
      <c r="D81" s="40"/>
      <c r="F81" s="136"/>
      <c r="G81" s="136"/>
      <c r="H81" s="136"/>
      <c r="I81" s="136"/>
      <c r="J81" s="136"/>
      <c r="K81" s="136"/>
      <c r="L81" s="136"/>
      <c r="M81" s="136"/>
    </row>
    <row r="82" spans="1:13" s="15" customFormat="1">
      <c r="A82" s="56"/>
      <c r="D82" s="40"/>
      <c r="F82" s="136"/>
      <c r="G82" s="136"/>
      <c r="H82" s="136"/>
      <c r="I82" s="136"/>
      <c r="J82" s="136"/>
      <c r="K82" s="136"/>
      <c r="L82" s="136"/>
      <c r="M82" s="136"/>
    </row>
    <row r="83" spans="1:13" s="15" customFormat="1">
      <c r="A83" s="56"/>
      <c r="D83" s="40"/>
      <c r="F83" s="136"/>
      <c r="G83" s="136"/>
      <c r="H83" s="136"/>
      <c r="I83" s="136"/>
      <c r="J83" s="136"/>
      <c r="K83" s="136"/>
      <c r="L83" s="136"/>
      <c r="M83" s="136"/>
    </row>
    <row r="84" spans="1:13" s="15" customFormat="1">
      <c r="A84" s="56"/>
      <c r="D84" s="40"/>
      <c r="F84" s="136"/>
      <c r="G84" s="136"/>
      <c r="H84" s="136"/>
      <c r="I84" s="136"/>
      <c r="J84" s="136"/>
      <c r="K84" s="136"/>
      <c r="L84" s="136"/>
      <c r="M84" s="136"/>
    </row>
    <row r="85" spans="1:13" s="15" customFormat="1">
      <c r="A85" s="56"/>
      <c r="D85" s="40"/>
      <c r="F85" s="136"/>
      <c r="G85" s="136"/>
      <c r="H85" s="136"/>
      <c r="I85" s="136"/>
      <c r="J85" s="136"/>
      <c r="K85" s="136"/>
      <c r="L85" s="136"/>
      <c r="M85" s="136"/>
    </row>
    <row r="86" spans="1:13" s="15" customFormat="1">
      <c r="A86" s="56"/>
      <c r="D86" s="40"/>
      <c r="F86" s="136"/>
      <c r="G86" s="136"/>
      <c r="H86" s="136"/>
      <c r="I86" s="136"/>
      <c r="J86" s="136"/>
      <c r="K86" s="136"/>
      <c r="L86" s="136"/>
      <c r="M86" s="136"/>
    </row>
    <row r="87" spans="1:13" s="15" customFormat="1">
      <c r="A87" s="56"/>
      <c r="D87" s="40"/>
      <c r="F87" s="136"/>
      <c r="G87" s="136"/>
      <c r="H87" s="136"/>
      <c r="I87" s="136"/>
      <c r="J87" s="136"/>
      <c r="K87" s="136"/>
      <c r="L87" s="136"/>
      <c r="M87" s="136"/>
    </row>
    <row r="88" spans="1:13" s="15" customFormat="1">
      <c r="A88" s="56"/>
      <c r="D88" s="40"/>
      <c r="F88" s="136"/>
      <c r="G88" s="136"/>
      <c r="H88" s="136"/>
      <c r="I88" s="136"/>
      <c r="J88" s="136"/>
      <c r="K88" s="136"/>
      <c r="L88" s="136"/>
      <c r="M88" s="136"/>
    </row>
    <row r="89" spans="1:13" s="15" customFormat="1">
      <c r="A89" s="56"/>
      <c r="D89" s="40"/>
      <c r="F89" s="136"/>
      <c r="G89" s="136"/>
      <c r="H89" s="136"/>
      <c r="I89" s="136"/>
      <c r="J89" s="136"/>
      <c r="K89" s="136"/>
      <c r="L89" s="136"/>
      <c r="M89" s="136"/>
    </row>
    <row r="90" spans="1:13" s="15" customFormat="1">
      <c r="A90" s="56"/>
      <c r="D90" s="40"/>
      <c r="F90" s="136"/>
      <c r="G90" s="136"/>
      <c r="H90" s="136"/>
      <c r="I90" s="136"/>
      <c r="J90" s="136"/>
      <c r="K90" s="136"/>
      <c r="L90" s="136"/>
      <c r="M90" s="136"/>
    </row>
    <row r="91" spans="1:13" s="15" customFormat="1">
      <c r="A91" s="56"/>
      <c r="D91" s="40"/>
      <c r="F91" s="136"/>
      <c r="G91" s="136"/>
      <c r="H91" s="136"/>
      <c r="I91" s="136"/>
      <c r="J91" s="136"/>
      <c r="K91" s="136"/>
      <c r="L91" s="136"/>
      <c r="M91" s="136"/>
    </row>
    <row r="92" spans="1:13" s="15" customFormat="1">
      <c r="A92" s="56"/>
      <c r="D92" s="40"/>
      <c r="F92" s="136"/>
      <c r="G92" s="136"/>
      <c r="H92" s="136"/>
      <c r="I92" s="136"/>
      <c r="J92" s="136"/>
      <c r="K92" s="136"/>
      <c r="L92" s="136"/>
      <c r="M92" s="136"/>
    </row>
    <row r="93" spans="1:13" s="15" customFormat="1">
      <c r="A93" s="56"/>
      <c r="D93" s="40"/>
      <c r="F93" s="136"/>
      <c r="G93" s="136"/>
      <c r="H93" s="136"/>
      <c r="I93" s="136"/>
      <c r="J93" s="136"/>
      <c r="K93" s="136"/>
      <c r="L93" s="136"/>
      <c r="M93" s="136"/>
    </row>
    <row r="94" spans="1:13" s="15" customFormat="1">
      <c r="A94" s="56"/>
      <c r="D94" s="40"/>
      <c r="F94" s="136"/>
      <c r="G94" s="136"/>
      <c r="H94" s="136"/>
      <c r="I94" s="136"/>
      <c r="J94" s="136"/>
      <c r="K94" s="136"/>
      <c r="L94" s="136"/>
      <c r="M94" s="136"/>
    </row>
    <row r="95" spans="1:13" s="15" customFormat="1">
      <c r="A95" s="56"/>
      <c r="D95" s="40"/>
      <c r="F95" s="136"/>
      <c r="G95" s="136"/>
      <c r="H95" s="136"/>
      <c r="I95" s="136"/>
      <c r="J95" s="136"/>
      <c r="K95" s="136"/>
      <c r="L95" s="136"/>
      <c r="M95" s="136"/>
    </row>
    <row r="96" spans="1:13" s="15" customFormat="1">
      <c r="A96" s="56"/>
      <c r="D96" s="40"/>
      <c r="F96" s="136"/>
      <c r="G96" s="136"/>
      <c r="H96" s="136"/>
      <c r="I96" s="136"/>
      <c r="J96" s="136"/>
      <c r="K96" s="136"/>
      <c r="L96" s="136"/>
      <c r="M96" s="136"/>
    </row>
    <row r="97" spans="1:15" s="15" customFormat="1">
      <c r="A97" s="56"/>
      <c r="D97" s="40"/>
      <c r="F97" s="136"/>
      <c r="G97" s="136"/>
      <c r="H97" s="136"/>
      <c r="I97" s="136"/>
      <c r="J97" s="136"/>
      <c r="K97" s="136"/>
      <c r="L97" s="136"/>
      <c r="M97" s="136"/>
    </row>
    <row r="98" spans="1:15" s="15" customFormat="1">
      <c r="A98" s="56"/>
      <c r="D98" s="40"/>
      <c r="F98" s="136"/>
      <c r="G98" s="136"/>
      <c r="H98" s="136"/>
      <c r="I98" s="136"/>
      <c r="J98" s="136"/>
      <c r="K98" s="136"/>
      <c r="L98" s="136"/>
      <c r="M98" s="136"/>
    </row>
    <row r="99" spans="1:15" s="15" customFormat="1">
      <c r="A99" s="56"/>
      <c r="D99" s="40"/>
      <c r="F99" s="136"/>
      <c r="G99" s="136"/>
      <c r="H99" s="136"/>
      <c r="I99" s="136"/>
      <c r="J99" s="136"/>
      <c r="K99" s="136"/>
      <c r="L99" s="136"/>
      <c r="M99" s="136"/>
    </row>
    <row r="100" spans="1:15">
      <c r="J100" s="136"/>
      <c r="K100" s="136"/>
      <c r="L100" s="136"/>
      <c r="M100" s="136"/>
      <c r="N100" s="15"/>
      <c r="O100" s="15"/>
    </row>
    <row r="101" spans="1:15">
      <c r="J101" s="136"/>
      <c r="K101" s="136"/>
      <c r="L101" s="136"/>
      <c r="M101" s="136"/>
      <c r="N101" s="15"/>
      <c r="O101" s="15"/>
    </row>
  </sheetData>
  <mergeCells count="27">
    <mergeCell ref="J68:K70"/>
    <mergeCell ref="J8:K8"/>
    <mergeCell ref="E1:H1"/>
    <mergeCell ref="B5:C5"/>
    <mergeCell ref="E2:H3"/>
    <mergeCell ref="F66:G66"/>
    <mergeCell ref="F8:G8"/>
    <mergeCell ref="H14:I14"/>
    <mergeCell ref="J14:K14"/>
    <mergeCell ref="F15:G15"/>
    <mergeCell ref="H15:I15"/>
    <mergeCell ref="B73:E78"/>
    <mergeCell ref="H8:I8"/>
    <mergeCell ref="N8:O8"/>
    <mergeCell ref="L8:M8"/>
    <mergeCell ref="B67:C67"/>
    <mergeCell ref="N78:O78"/>
    <mergeCell ref="K78:L78"/>
    <mergeCell ref="N75:O75"/>
    <mergeCell ref="K75:L75"/>
    <mergeCell ref="H66:I66"/>
    <mergeCell ref="N66:O66"/>
    <mergeCell ref="J66:K66"/>
    <mergeCell ref="L66:M66"/>
    <mergeCell ref="H75:I75"/>
    <mergeCell ref="H78:I78"/>
    <mergeCell ref="F14:G14"/>
  </mergeCells>
  <phoneticPr fontId="4" type="noConversion"/>
  <dataValidations count="1">
    <dataValidation type="list" allowBlank="1" showInputMessage="1" showErrorMessage="1" sqref="F24 N24 J24 L24">
      <formula1>$J$2:$J$4</formula1>
    </dataValidation>
  </dataValidations>
  <pageMargins left="0.62992125984251968" right="0.43307086614173229" top="0.47244094488188981" bottom="0.59" header="0.19685039370078741" footer="0.33"/>
  <pageSetup paperSize="8" scale="60" fitToWidth="0" orientation="landscape" horizontalDpi="300" verticalDpi="300" r:id="rId1"/>
  <headerFooter alignWithMargins="0">
    <oddHeader xml:space="preserve">&amp;L&amp;14CONFIDENTIAL&amp;R&amp;"ＭＳ Ｐゴシック,標準"&amp;14SECURITY LEVEL 3&amp;"Times New Roman,Regular"
</oddHeader>
    <oddFooter>&amp;L&amp;"Times New Roman,標準"&amp;10&amp;F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Nitrogen Package</vt:lpstr>
      <vt:lpstr>EUR</vt:lpstr>
      <vt:lpstr>'Nitrogen Package'!Print_Area</vt:lpstr>
      <vt:lpstr>'Nitrogen Package'!Print_Titles</vt:lpstr>
      <vt:lpstr>STG</vt:lpstr>
      <vt:lpstr>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Soma</dc:creator>
  <cp:lastModifiedBy>Kawada Kohei 04228</cp:lastModifiedBy>
  <cp:lastPrinted>2013-06-07T01:51:27Z</cp:lastPrinted>
  <dcterms:created xsi:type="dcterms:W3CDTF">2001-11-29T02:40:26Z</dcterms:created>
  <dcterms:modified xsi:type="dcterms:W3CDTF">2013-06-07T02:19:26Z</dcterms:modified>
</cp:coreProperties>
</file>