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18195" windowHeight="8715" firstSheet="2" activeTab="5"/>
  </bookViews>
  <sheets>
    <sheet name="INFAQ" sheetId="1" r:id="rId1"/>
    <sheet name="INFAQ RAMADHAN" sheetId="3" r:id="rId2"/>
    <sheet name="PENGELUARAN TADARUS" sheetId="2" r:id="rId3"/>
    <sheet name="PENGELUARAN I'TIKAF" sheetId="4" r:id="rId4"/>
    <sheet name="KONSUMSI IDUL FITRI" sheetId="5" r:id="rId5"/>
    <sheet name="LAPORAN OKT" sheetId="7" r:id="rId6"/>
  </sheets>
  <calcPr calcId="144525"/>
</workbook>
</file>

<file path=xl/calcChain.xml><?xml version="1.0" encoding="utf-8"?>
<calcChain xmlns="http://schemas.openxmlformats.org/spreadsheetml/2006/main">
  <c r="H110" i="7" l="1"/>
  <c r="D9" i="7" l="1"/>
  <c r="D10" i="7"/>
  <c r="D11" i="7"/>
  <c r="D13" i="7"/>
  <c r="D14" i="7"/>
  <c r="E175" i="1"/>
  <c r="E174" i="1"/>
  <c r="D110" i="7" l="1"/>
  <c r="H111" i="7" s="1"/>
  <c r="D106" i="1" l="1"/>
  <c r="D17" i="2" l="1"/>
  <c r="B10" i="5" l="1"/>
  <c r="E29" i="4" l="1"/>
  <c r="E30" i="4" s="1"/>
  <c r="E31" i="4" s="1"/>
  <c r="E32" i="4" l="1"/>
  <c r="E33" i="4" s="1"/>
  <c r="E34" i="4" s="1"/>
  <c r="B21" i="3"/>
  <c r="C88" i="2" l="1"/>
  <c r="C90" i="2" s="1"/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B11" i="3" l="1"/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l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6" i="1" s="1"/>
  <c r="E117" i="1" s="1"/>
  <c r="E118" i="1" s="1"/>
  <c r="E119" i="1" s="1"/>
  <c r="E120" i="1" s="1"/>
  <c r="E122" i="1" s="1"/>
  <c r="E123" i="1" s="1"/>
  <c r="E124" i="1" s="1"/>
  <c r="E125" i="1" s="1"/>
  <c r="E126" i="1" s="1"/>
  <c r="E127" i="1" s="1"/>
  <c r="E129" i="1" s="1"/>
  <c r="E130" i="1" s="1"/>
  <c r="E131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149" i="1" l="1"/>
  <c r="E150" i="1" s="1"/>
  <c r="E151" i="1" s="1"/>
  <c r="E152" i="1" s="1"/>
  <c r="E153" i="1" s="1"/>
  <c r="E154" i="1" s="1"/>
  <c r="E155" i="1" s="1"/>
  <c r="E156" i="1" s="1"/>
  <c r="E157" i="1" s="1"/>
  <c r="E158" i="1" s="1"/>
  <c r="E160" i="1" s="1"/>
  <c r="E161" i="1" s="1"/>
  <c r="E162" i="1" s="1"/>
  <c r="E163" i="1" s="1"/>
  <c r="E164" i="1" s="1"/>
  <c r="E165" i="1" s="1"/>
  <c r="E167" i="1" s="1"/>
  <c r="E168" i="1" s="1"/>
  <c r="E169" i="1" s="1"/>
  <c r="E170" i="1" s="1"/>
  <c r="E171" i="1" s="1"/>
  <c r="E172" i="1" s="1"/>
  <c r="E173" i="1" s="1"/>
  <c r="E176" i="1" s="1"/>
  <c r="E177" i="1" s="1"/>
</calcChain>
</file>

<file path=xl/sharedStrings.xml><?xml version="1.0" encoding="utf-8"?>
<sst xmlns="http://schemas.openxmlformats.org/spreadsheetml/2006/main" count="453" uniqueCount="247">
  <si>
    <t>tanggal</t>
  </si>
  <si>
    <t>keterangan</t>
  </si>
  <si>
    <t>pemasukan</t>
  </si>
  <si>
    <t>pengeluaran</t>
  </si>
  <si>
    <t>saldo</t>
  </si>
  <si>
    <t>terima uang infaq</t>
  </si>
  <si>
    <t>uang operasional</t>
  </si>
  <si>
    <t>uang operasional ikhwan</t>
  </si>
  <si>
    <t>UANG INFAQ</t>
  </si>
  <si>
    <t>uang infaq (hingga 5 des)</t>
  </si>
  <si>
    <t>uang infaq (tanggal 12 des)</t>
  </si>
  <si>
    <t>uang infaq (tgl 19 des)</t>
  </si>
  <si>
    <t xml:space="preserve">uang operasional </t>
  </si>
  <si>
    <t>uang infaq (tgl 26 des)</t>
  </si>
  <si>
    <t>uang infaq (tgl 2 jan 2015)</t>
  </si>
  <si>
    <t>uang infaq (tgl 9 jan 2015)</t>
  </si>
  <si>
    <t>uang infaq (tgl 16 jan 2015)</t>
  </si>
  <si>
    <t>uang infaq (tgl 23 jan)</t>
  </si>
  <si>
    <t xml:space="preserve"> </t>
  </si>
  <si>
    <t>SETOR KETUA TAKMIR</t>
  </si>
  <si>
    <t>uang infaq (30 jan 2015)</t>
  </si>
  <si>
    <t>uang infaq (6 feb 2015)</t>
  </si>
  <si>
    <t>uang infaq (13 feb 2015)</t>
  </si>
  <si>
    <t>uang infaq (20 feb 2015)</t>
  </si>
  <si>
    <t>uang infaq (27 feb 2015)</t>
  </si>
  <si>
    <t>uang infaq (6 maret 2015)</t>
  </si>
  <si>
    <t>uang infaq (13 maret 2015)</t>
  </si>
  <si>
    <t>uang infaq (20 maret 2015)</t>
  </si>
  <si>
    <t>uang infaq (27 maret 2015)</t>
  </si>
  <si>
    <t>uang infaq (3 april 2015)</t>
  </si>
  <si>
    <t>keperluan membuat tabir</t>
  </si>
  <si>
    <t>uang infaq (17 april)</t>
  </si>
  <si>
    <t>uang infaq (24 april)</t>
  </si>
  <si>
    <t>biaya perbaikan ubin masjid</t>
  </si>
  <si>
    <t>diserahkan pak majid</t>
  </si>
  <si>
    <t>uang infaq (1 mei)</t>
  </si>
  <si>
    <t>uang infaq (8 mei)</t>
  </si>
  <si>
    <t>uang infaq (15 mei)</t>
  </si>
  <si>
    <t>biaya membeli lampu masjid</t>
  </si>
  <si>
    <t>uang infaq (22 mei)</t>
  </si>
  <si>
    <t>uang infaq (29 mei)</t>
  </si>
  <si>
    <t>uang operasional akhwat</t>
  </si>
  <si>
    <t>uang infaq (4 juni)</t>
  </si>
  <si>
    <t>uang infaq 12 juni</t>
  </si>
  <si>
    <t>uang sisa operasional bln januari - mei</t>
  </si>
  <si>
    <t xml:space="preserve">operasional ikhwan  </t>
  </si>
  <si>
    <t>fee imam tarawih 3 hari</t>
  </si>
  <si>
    <t xml:space="preserve">tanggal  </t>
  </si>
  <si>
    <t>keperluan tadarus</t>
  </si>
  <si>
    <t>roti gulung</t>
  </si>
  <si>
    <t>santan kara</t>
  </si>
  <si>
    <t>pisang</t>
  </si>
  <si>
    <t>sendok plastik</t>
  </si>
  <si>
    <t>tea</t>
  </si>
  <si>
    <t>gula 1 kg</t>
  </si>
  <si>
    <t>melon</t>
  </si>
  <si>
    <t>molen</t>
  </si>
  <si>
    <t>kripik</t>
  </si>
  <si>
    <t>mamalime</t>
  </si>
  <si>
    <t>fee imam tarawih 4 hari</t>
  </si>
  <si>
    <t>kolang-kaling</t>
  </si>
  <si>
    <t>mentega</t>
  </si>
  <si>
    <t>susu</t>
  </si>
  <si>
    <t>gula 1/2 kg</t>
  </si>
  <si>
    <t>kacang ijo</t>
  </si>
  <si>
    <t>roti tawar</t>
  </si>
  <si>
    <t>kopi</t>
  </si>
  <si>
    <t>fee imam tarawih 6 hari</t>
  </si>
  <si>
    <t>pelunasan uang langganan koran</t>
  </si>
  <si>
    <t>fee imam tarawih 16 hari</t>
  </si>
  <si>
    <t>tambahan uang operasional akhwat</t>
  </si>
  <si>
    <t>terang bulan</t>
  </si>
  <si>
    <t>singkong</t>
  </si>
  <si>
    <t>roti</t>
  </si>
  <si>
    <t>gula</t>
  </si>
  <si>
    <t>kopi susu</t>
  </si>
  <si>
    <t>air mineral</t>
  </si>
  <si>
    <t>meses</t>
  </si>
  <si>
    <t>margarin</t>
  </si>
  <si>
    <t>sirup</t>
  </si>
  <si>
    <t>pukis</t>
  </si>
  <si>
    <t>roti bakar</t>
  </si>
  <si>
    <t>anggaran konsumsi tadarus 1 bulan</t>
  </si>
  <si>
    <t>uang operaional ikhwan</t>
  </si>
  <si>
    <t>uang infaq (19 juni)</t>
  </si>
  <si>
    <t>uang infaq 26 juni</t>
  </si>
  <si>
    <t>sisa uang operasional juni</t>
  </si>
  <si>
    <t xml:space="preserve">tanggal </t>
  </si>
  <si>
    <t>tanggal 1 dan 2 juli</t>
  </si>
  <si>
    <t>INFAQ RAMADHAN</t>
  </si>
  <si>
    <t>PENGELUARAN TADARUS</t>
  </si>
  <si>
    <t>fee imam tarawih 5 hari</t>
  </si>
  <si>
    <t>uang infaq jum'at tgl 3 juli</t>
  </si>
  <si>
    <t>tanggal 3-9 juli</t>
  </si>
  <si>
    <t>susu 2 kaleng</t>
  </si>
  <si>
    <t>pisang kipas</t>
  </si>
  <si>
    <t>tahu sumedang</t>
  </si>
  <si>
    <t>anggaran beli pompa air</t>
  </si>
  <si>
    <t xml:space="preserve">pemasukan </t>
  </si>
  <si>
    <t>uang anggaran I'tikaf</t>
  </si>
  <si>
    <t>konsumsi peserta</t>
  </si>
  <si>
    <t>air mineral al qodiri</t>
  </si>
  <si>
    <t>krupuk</t>
  </si>
  <si>
    <t>buah</t>
  </si>
  <si>
    <t>air mineral anda</t>
  </si>
  <si>
    <t>parkir</t>
  </si>
  <si>
    <t>peyek</t>
  </si>
  <si>
    <t>tanggal 10-13 juli</t>
  </si>
  <si>
    <t>semangka</t>
  </si>
  <si>
    <t>nasi peserta</t>
  </si>
  <si>
    <t>tisu</t>
  </si>
  <si>
    <t>gorengan</t>
  </si>
  <si>
    <t>pisang keju</t>
  </si>
  <si>
    <t>telo</t>
  </si>
  <si>
    <t>misis</t>
  </si>
  <si>
    <t>sesuai anggaran</t>
  </si>
  <si>
    <t>tidak ada</t>
  </si>
  <si>
    <t>total pengeluaran</t>
  </si>
  <si>
    <t>total anggaran</t>
  </si>
  <si>
    <t>sisa</t>
  </si>
  <si>
    <t>uang infaq jum'at tgl 10 juli</t>
  </si>
  <si>
    <t>sisa uang anggaran tadarus</t>
  </si>
  <si>
    <t>tambahan uang anggaran I'tikaf 15 juli</t>
  </si>
  <si>
    <t>fee khotib sholat idul fitri</t>
  </si>
  <si>
    <t>cetak spanduk idul fitri</t>
  </si>
  <si>
    <t>fee iman sholat jum'at</t>
  </si>
  <si>
    <t>biaya cetak buletin</t>
  </si>
  <si>
    <t>total</t>
  </si>
  <si>
    <t>uang operasional bulan agustus (akhwat)</t>
  </si>
  <si>
    <t>uang sisa operasional bulan juli</t>
  </si>
  <si>
    <t>uang infaq jum'at</t>
  </si>
  <si>
    <t>gudek kalasan 30 bungkus</t>
  </si>
  <si>
    <t>uang air PDAM</t>
  </si>
  <si>
    <t>uang infaq jum'at tgl 21 agt</t>
  </si>
  <si>
    <t>konsumsi idul fitri</t>
  </si>
  <si>
    <t>PENGELUARAN UNTUK KONSUMSI IDUL FITRI</t>
  </si>
  <si>
    <t xml:space="preserve">pengeluaran </t>
  </si>
  <si>
    <t>harga</t>
  </si>
  <si>
    <t>nasi kotak</t>
  </si>
  <si>
    <t>brownies</t>
  </si>
  <si>
    <t>buah pir</t>
  </si>
  <si>
    <t>jumlah</t>
  </si>
  <si>
    <t>uang infaq tgl 28-agt-2015</t>
  </si>
  <si>
    <t>cetak buletin</t>
  </si>
  <si>
    <t>infaq tanggal 3 april ada di akh. Deni + uang 200.000</t>
  </si>
  <si>
    <t>uang operasional bulan Sept (akhwat)</t>
  </si>
  <si>
    <t>uang infaq tgl 4-sept-15</t>
  </si>
  <si>
    <t>uang perbaikan sarana prasarana</t>
  </si>
  <si>
    <t>sisa uang operasional agustus</t>
  </si>
  <si>
    <t>uang infaq tgl 3 april ada di akh.deni</t>
  </si>
  <si>
    <t>uang yang ada di akh.deni</t>
  </si>
  <si>
    <t>uang infaq tgl 11 sept 2015</t>
  </si>
  <si>
    <t>uang pemasangan tandon</t>
  </si>
  <si>
    <t>uang infaq jum'at (tgl 18 sept)</t>
  </si>
  <si>
    <t>pengeluaran takjil puasa tarwiah</t>
  </si>
  <si>
    <t>air mineral 2 botol</t>
  </si>
  <si>
    <t>es batu</t>
  </si>
  <si>
    <t>pengeluaran takjil puasa arafah</t>
  </si>
  <si>
    <t>air mineral 4 botol</t>
  </si>
  <si>
    <t>pengeluaran konsumsi takbiran</t>
  </si>
  <si>
    <t>konsumsi khotib idul adha</t>
  </si>
  <si>
    <t>semangka dan jeruk</t>
  </si>
  <si>
    <t>nasi kotak 2</t>
  </si>
  <si>
    <t>roti goreng</t>
  </si>
  <si>
    <t>roti spiku</t>
  </si>
  <si>
    <t>brownis coklat</t>
  </si>
  <si>
    <t>infaq idul adha</t>
  </si>
  <si>
    <t>dana perbaikan</t>
  </si>
  <si>
    <t>uang infaq tgl 25-sept</t>
  </si>
  <si>
    <t>sisa uang operasional akhwat bln. Sept</t>
  </si>
  <si>
    <t>uang operasional akhwat bln. Okt</t>
  </si>
  <si>
    <t>uang infaq tgl 2 okt</t>
  </si>
  <si>
    <t>pembayaran PDAM</t>
  </si>
  <si>
    <t>perbaikan sumur</t>
  </si>
  <si>
    <t>uang infaq 9 okt</t>
  </si>
  <si>
    <t>biaya perbaikan</t>
  </si>
  <si>
    <t>uang infaq tgl 16 okt</t>
  </si>
  <si>
    <t>No</t>
  </si>
  <si>
    <t>khotib jum'at</t>
  </si>
  <si>
    <t>sikat panjang</t>
  </si>
  <si>
    <t>kastok vinil</t>
  </si>
  <si>
    <t>bambu</t>
  </si>
  <si>
    <t>ongkos pasang jembatan</t>
  </si>
  <si>
    <t>so klin</t>
  </si>
  <si>
    <t>sabun cair nuvo putih</t>
  </si>
  <si>
    <t>sabun cair nuvo merah</t>
  </si>
  <si>
    <t>sabun cair GIV</t>
  </si>
  <si>
    <t>gembok 30</t>
  </si>
  <si>
    <t>gembok 30 PT pendek</t>
  </si>
  <si>
    <t>gembok PT PJ 30</t>
  </si>
  <si>
    <t>timba</t>
  </si>
  <si>
    <t>tali rafia</t>
  </si>
  <si>
    <t>pengeluaran takjil puasa sunnah</t>
  </si>
  <si>
    <t>cincau</t>
  </si>
  <si>
    <t>kue spiku</t>
  </si>
  <si>
    <t>uang infaq 23 okt 2015</t>
  </si>
  <si>
    <t>uang infaq 30 okt</t>
  </si>
  <si>
    <t>uang operaional akhwat</t>
  </si>
  <si>
    <t>Pemasukan</t>
  </si>
  <si>
    <t>Pengeluaran</t>
  </si>
  <si>
    <t>Tanggal</t>
  </si>
  <si>
    <t>Uraian</t>
  </si>
  <si>
    <t>sisa uang operasional akhwat bln. Okt</t>
  </si>
  <si>
    <t>Bendel Buletin</t>
  </si>
  <si>
    <t>Cetak Buletin</t>
  </si>
  <si>
    <t>Honor Pak Sawali</t>
  </si>
  <si>
    <t>konsumsi jum'at bersih</t>
  </si>
  <si>
    <t>plastik kresek</t>
  </si>
  <si>
    <t>kertas amplop</t>
  </si>
  <si>
    <t>selotip</t>
  </si>
  <si>
    <t>lem kertas</t>
  </si>
  <si>
    <t>perbaikan penutup sumur</t>
  </si>
  <si>
    <t>servise sound system</t>
  </si>
  <si>
    <t>bendel buletin</t>
  </si>
  <si>
    <t>air mineral 1 dus</t>
  </si>
  <si>
    <t>karet mukennah</t>
  </si>
  <si>
    <t>perbaikan kabel pompa air</t>
  </si>
  <si>
    <t>porstex N. Parfum</t>
  </si>
  <si>
    <t>steker Arde</t>
  </si>
  <si>
    <t>Rapika</t>
  </si>
  <si>
    <t>pembayaran air PMK</t>
  </si>
  <si>
    <t>Renovasi Toilet</t>
  </si>
  <si>
    <t>tagihan telephon</t>
  </si>
  <si>
    <t>print mading eksternal</t>
  </si>
  <si>
    <t>kertas A4</t>
  </si>
  <si>
    <t>kertas F4</t>
  </si>
  <si>
    <t>steroform</t>
  </si>
  <si>
    <t>kertas kado</t>
  </si>
  <si>
    <t>paku pines</t>
  </si>
  <si>
    <t>plastik sampul</t>
  </si>
  <si>
    <t>penerimaan infaq jum'at</t>
  </si>
  <si>
    <t>peralatan pel</t>
  </si>
  <si>
    <t>sisa saldo september</t>
  </si>
  <si>
    <t>total pemasukan</t>
  </si>
  <si>
    <t>SALDO</t>
  </si>
  <si>
    <t>Ketua Takmir</t>
  </si>
  <si>
    <t>Ir. Abdul Majid, MP.</t>
  </si>
  <si>
    <t>NIP : 196709061992031004</t>
  </si>
  <si>
    <t>Bendahara</t>
  </si>
  <si>
    <t>Yuli Arahmat</t>
  </si>
  <si>
    <t>NIM. 120210103036</t>
  </si>
  <si>
    <t>Jember, 31 Oktober 2015</t>
  </si>
  <si>
    <t>Jumlah (Rp)</t>
  </si>
  <si>
    <t>KEMENTERIAN RISET, TEKNOLOGI DAN PENDIDIKAN TINGGI</t>
  </si>
  <si>
    <t>MASJID AL-HIKMAH UNIVERSITAS JEMBER</t>
  </si>
  <si>
    <t>LAPORAN KEUANGAN</t>
  </si>
  <si>
    <t>PERIODE BULAN OKTOBER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</si>
</sst>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Rp-421]* #,##0.00_);_([$Rp-421]* \(#,##0.00\);_([$Rp-421]* &quot;-&quot;??_);_(@_)"/>
    <numFmt numFmtId="165" formatCode="[$-F800]dddd\,\ mmmm\ dd\,\ yyyy"/>
    <numFmt numFmtId="166" formatCode="_([$Rp-421]* #,##0_);_([$Rp-421]* \(#,##0\);_([$Rp-421]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/>
    <xf numFmtId="164" fontId="0" fillId="0" borderId="1" xfId="0" applyNumberFormat="1" applyFill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7" borderId="1" xfId="0" applyFill="1" applyBorder="1"/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164" fontId="0" fillId="8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0" fillId="9" borderId="1" xfId="0" applyFill="1" applyBorder="1"/>
    <xf numFmtId="164" fontId="0" fillId="9" borderId="1" xfId="0" applyNumberFormat="1" applyFill="1" applyBorder="1"/>
    <xf numFmtId="0" fontId="0" fillId="10" borderId="1" xfId="0" applyFill="1" applyBorder="1"/>
    <xf numFmtId="166" fontId="0" fillId="10" borderId="1" xfId="0" applyNumberFormat="1" applyFill="1" applyBorder="1"/>
    <xf numFmtId="166" fontId="0" fillId="11" borderId="1" xfId="0" applyNumberFormat="1" applyFill="1" applyBorder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165" fontId="0" fillId="12" borderId="1" xfId="0" applyNumberFormat="1" applyFill="1" applyBorder="1"/>
    <xf numFmtId="0" fontId="0" fillId="12" borderId="1" xfId="0" applyFill="1" applyBorder="1"/>
    <xf numFmtId="164" fontId="0" fillId="12" borderId="1" xfId="0" applyNumberFormat="1" applyFill="1" applyBorder="1"/>
    <xf numFmtId="0" fontId="2" fillId="3" borderId="1" xfId="0" applyFon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0" borderId="2" xfId="0" applyFill="1" applyBorder="1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14" fontId="2" fillId="14" borderId="3" xfId="0" applyNumberFormat="1" applyFont="1" applyFill="1" applyBorder="1" applyAlignment="1">
      <alignment horizontal="left"/>
    </xf>
    <xf numFmtId="14" fontId="2" fillId="14" borderId="5" xfId="0" applyNumberFormat="1" applyFont="1" applyFill="1" applyBorder="1" applyAlignment="1">
      <alignment horizontal="left"/>
    </xf>
    <xf numFmtId="14" fontId="2" fillId="14" borderId="4" xfId="0" applyNumberFormat="1" applyFont="1" applyFill="1" applyBorder="1" applyAlignment="1">
      <alignment horizontal="left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164" fontId="0" fillId="1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990601</xdr:colOff>
      <xdr:row>0</xdr:row>
      <xdr:rowOff>123824</xdr:rowOff>
    </xdr:from>
    <xdr:to>
      <xdr:col>7</xdr:col>
      <xdr:colOff>508146</xdr:colOff>
      <xdr:row>5</xdr:row>
      <xdr:rowOff>154401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1" y="123824"/>
          <a:ext cx="1165370" cy="10021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200026</xdr:colOff>
      <xdr:row>0</xdr:row>
      <xdr:rowOff>0</xdr:rowOff>
    </xdr:from>
    <xdr:to>
      <xdr:col>2</xdr:col>
      <xdr:colOff>250467</xdr:colOff>
      <xdr:row>6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6" y="0"/>
          <a:ext cx="1402991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5"/>
  <sheetViews>
    <sheetView topLeftCell="A148" workbookViewId="0">
      <selection activeCell="D167" sqref="D167:D169"/>
    </sheetView>
  </sheetViews>
  <sheetFormatPr defaultRowHeight="15" x14ac:dyDescent="0.25"/>
  <cols>
    <col min="1" max="1" width="32.140625" customWidth="1"/>
    <col min="2" max="2" width="37" customWidth="1"/>
    <col min="3" max="3" width="19" customWidth="1"/>
    <col min="4" max="4" width="18.5703125" customWidth="1"/>
    <col min="5" max="5" width="18.7109375" customWidth="1"/>
  </cols>
  <sheetData>
    <row r="2" spans="1:8" x14ac:dyDescent="0.25">
      <c r="A2" t="s">
        <v>8</v>
      </c>
    </row>
    <row r="4" spans="1:8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5" spans="1:8" x14ac:dyDescent="0.25">
      <c r="A5" s="13">
        <v>41966</v>
      </c>
      <c r="B5" s="2" t="s">
        <v>5</v>
      </c>
      <c r="C5" s="6">
        <v>2050000</v>
      </c>
      <c r="D5" s="3"/>
      <c r="E5" s="3">
        <f>C5</f>
        <v>2050000</v>
      </c>
    </row>
    <row r="6" spans="1:8" x14ac:dyDescent="0.25">
      <c r="A6" s="13">
        <v>41967</v>
      </c>
      <c r="B6" s="2" t="s">
        <v>6</v>
      </c>
      <c r="C6" s="3"/>
      <c r="D6" s="6">
        <v>100000</v>
      </c>
      <c r="E6" s="7">
        <f>E5-D6</f>
        <v>1950000</v>
      </c>
    </row>
    <row r="7" spans="1:8" x14ac:dyDescent="0.25">
      <c r="A7" s="13">
        <v>41970</v>
      </c>
      <c r="B7" s="2" t="s">
        <v>6</v>
      </c>
      <c r="C7" s="3"/>
      <c r="D7" s="6">
        <v>150000</v>
      </c>
      <c r="E7" s="7">
        <f>E6-D7</f>
        <v>1800000</v>
      </c>
    </row>
    <row r="8" spans="1:8" x14ac:dyDescent="0.25">
      <c r="A8" s="13"/>
      <c r="B8" s="2" t="s">
        <v>7</v>
      </c>
      <c r="C8" s="3"/>
      <c r="D8" s="6">
        <v>300000</v>
      </c>
      <c r="E8" s="7">
        <f>E7-D8</f>
        <v>1500000</v>
      </c>
    </row>
    <row r="9" spans="1:8" x14ac:dyDescent="0.25">
      <c r="A9" s="13">
        <v>41976</v>
      </c>
      <c r="B9" s="4" t="s">
        <v>6</v>
      </c>
      <c r="C9" s="3"/>
      <c r="D9" s="9">
        <v>500000</v>
      </c>
      <c r="E9" s="3">
        <f>E8-D9</f>
        <v>1000000</v>
      </c>
    </row>
    <row r="10" spans="1:8" x14ac:dyDescent="0.25">
      <c r="A10" s="13">
        <v>41985</v>
      </c>
      <c r="B10" s="4" t="s">
        <v>9</v>
      </c>
      <c r="C10" s="8">
        <v>1755000</v>
      </c>
      <c r="D10" s="3"/>
      <c r="E10" s="3">
        <f>E9+C10</f>
        <v>2755000</v>
      </c>
    </row>
    <row r="11" spans="1:8" x14ac:dyDescent="0.25">
      <c r="A11" s="13"/>
      <c r="B11" s="4" t="s">
        <v>10</v>
      </c>
      <c r="C11" s="8">
        <v>1684400</v>
      </c>
      <c r="D11" s="3"/>
      <c r="E11" s="3">
        <f>E10+C11</f>
        <v>4439400</v>
      </c>
    </row>
    <row r="12" spans="1:8" x14ac:dyDescent="0.25">
      <c r="A12" s="13">
        <v>41988</v>
      </c>
      <c r="B12" s="4" t="s">
        <v>7</v>
      </c>
      <c r="C12" s="3"/>
      <c r="D12" s="6">
        <v>300000</v>
      </c>
      <c r="E12" s="3">
        <f>E11-D12</f>
        <v>4139400</v>
      </c>
    </row>
    <row r="13" spans="1:8" x14ac:dyDescent="0.25">
      <c r="A13" s="13">
        <v>41992</v>
      </c>
      <c r="B13" s="4" t="s">
        <v>11</v>
      </c>
      <c r="C13" s="3">
        <v>1459400</v>
      </c>
      <c r="D13" s="3"/>
      <c r="E13" s="3">
        <f>E12+C13</f>
        <v>5598800</v>
      </c>
      <c r="H13" t="s">
        <v>18</v>
      </c>
    </row>
    <row r="14" spans="1:8" x14ac:dyDescent="0.25">
      <c r="A14" s="13"/>
      <c r="B14" s="4" t="s">
        <v>7</v>
      </c>
      <c r="C14" s="3"/>
      <c r="D14" s="9">
        <v>700000</v>
      </c>
      <c r="E14" s="3">
        <f>E13-D14</f>
        <v>4898800</v>
      </c>
    </row>
    <row r="15" spans="1:8" x14ac:dyDescent="0.25">
      <c r="A15" s="13">
        <v>41997</v>
      </c>
      <c r="B15" s="4" t="s">
        <v>12</v>
      </c>
      <c r="C15" s="3"/>
      <c r="D15" s="8">
        <v>200000</v>
      </c>
      <c r="E15" s="3">
        <f>E14-D15</f>
        <v>4698800</v>
      </c>
    </row>
    <row r="16" spans="1:8" x14ac:dyDescent="0.25">
      <c r="A16" s="13">
        <v>41999</v>
      </c>
      <c r="B16" s="4" t="s">
        <v>13</v>
      </c>
      <c r="C16" s="3">
        <v>1476950</v>
      </c>
      <c r="D16" s="3"/>
      <c r="E16" s="3">
        <f>E15+C16</f>
        <v>6175750</v>
      </c>
    </row>
    <row r="17" spans="1:5" x14ac:dyDescent="0.25">
      <c r="A17" s="13">
        <v>42006</v>
      </c>
      <c r="B17" s="4" t="s">
        <v>6</v>
      </c>
      <c r="C17" s="3"/>
      <c r="D17" s="8">
        <v>500000</v>
      </c>
      <c r="E17" s="3">
        <f>E16-D17</f>
        <v>5675750</v>
      </c>
    </row>
    <row r="18" spans="1:5" x14ac:dyDescent="0.25">
      <c r="A18" s="13"/>
      <c r="B18" s="4" t="s">
        <v>14</v>
      </c>
      <c r="C18" s="3">
        <v>1130500</v>
      </c>
      <c r="D18" s="3"/>
      <c r="E18" s="3">
        <f>E17+C18</f>
        <v>6806250</v>
      </c>
    </row>
    <row r="19" spans="1:5" x14ac:dyDescent="0.25">
      <c r="A19" s="13">
        <v>42014</v>
      </c>
      <c r="B19" s="4" t="s">
        <v>15</v>
      </c>
      <c r="C19" s="3">
        <v>1644200</v>
      </c>
      <c r="D19" s="7"/>
      <c r="E19" s="3">
        <f>E18+C19</f>
        <v>8450450</v>
      </c>
    </row>
    <row r="20" spans="1:5" x14ac:dyDescent="0.25">
      <c r="A20" s="13">
        <v>42015</v>
      </c>
      <c r="B20" s="4" t="s">
        <v>7</v>
      </c>
      <c r="C20" s="3"/>
      <c r="D20" s="3">
        <v>2000000</v>
      </c>
      <c r="E20" s="3">
        <f>E19-D20</f>
        <v>6450450</v>
      </c>
    </row>
    <row r="21" spans="1:5" x14ac:dyDescent="0.25">
      <c r="A21" s="13">
        <v>42020</v>
      </c>
      <c r="B21" s="4" t="s">
        <v>16</v>
      </c>
      <c r="C21" s="10">
        <v>1460100</v>
      </c>
      <c r="D21" s="3"/>
      <c r="E21" s="3">
        <f>E20+C21</f>
        <v>7910550</v>
      </c>
    </row>
    <row r="22" spans="1:5" x14ac:dyDescent="0.25">
      <c r="A22" s="13"/>
      <c r="B22" s="4" t="s">
        <v>17</v>
      </c>
      <c r="C22" s="3">
        <v>1542100</v>
      </c>
      <c r="D22" s="3"/>
      <c r="E22" s="3">
        <f>E21+C22</f>
        <v>9452650</v>
      </c>
    </row>
    <row r="23" spans="1:5" x14ac:dyDescent="0.25">
      <c r="A23" s="47" t="s">
        <v>19</v>
      </c>
      <c r="B23" s="47"/>
      <c r="C23" s="47"/>
      <c r="D23" s="47"/>
      <c r="E23" s="47"/>
    </row>
    <row r="24" spans="1:5" x14ac:dyDescent="0.25">
      <c r="A24" s="13">
        <v>42034</v>
      </c>
      <c r="B24" s="4" t="s">
        <v>20</v>
      </c>
      <c r="C24" s="7">
        <v>1460400</v>
      </c>
      <c r="D24" s="3"/>
      <c r="E24" s="3">
        <f>C24</f>
        <v>1460400</v>
      </c>
    </row>
    <row r="25" spans="1:5" x14ac:dyDescent="0.25">
      <c r="A25" s="13">
        <v>42037</v>
      </c>
      <c r="B25" s="4" t="s">
        <v>6</v>
      </c>
      <c r="C25" s="3"/>
      <c r="D25" s="3">
        <v>500000</v>
      </c>
      <c r="E25" s="3">
        <f>E24-D25</f>
        <v>960400</v>
      </c>
    </row>
    <row r="26" spans="1:5" x14ac:dyDescent="0.25">
      <c r="A26" s="13">
        <v>42041</v>
      </c>
      <c r="B26" s="4" t="s">
        <v>21</v>
      </c>
      <c r="C26" s="3">
        <v>1426300</v>
      </c>
      <c r="D26" s="3"/>
      <c r="E26" s="3">
        <f>E25+C26</f>
        <v>2386700</v>
      </c>
    </row>
    <row r="27" spans="1:5" x14ac:dyDescent="0.25">
      <c r="A27" s="13">
        <v>42048</v>
      </c>
      <c r="B27" s="4" t="s">
        <v>22</v>
      </c>
      <c r="C27" s="3">
        <v>2469150</v>
      </c>
      <c r="D27" s="3"/>
      <c r="E27" s="3">
        <f>E26+C27</f>
        <v>4855850</v>
      </c>
    </row>
    <row r="28" spans="1:5" x14ac:dyDescent="0.25">
      <c r="A28" s="13">
        <v>42055</v>
      </c>
      <c r="B28" s="4" t="s">
        <v>23</v>
      </c>
      <c r="C28" s="3">
        <v>1669900</v>
      </c>
      <c r="D28" s="3"/>
      <c r="E28" s="3">
        <f>E27+C28</f>
        <v>6525750</v>
      </c>
    </row>
    <row r="29" spans="1:5" x14ac:dyDescent="0.25">
      <c r="A29" s="13">
        <v>42062</v>
      </c>
      <c r="B29" s="4" t="s">
        <v>24</v>
      </c>
      <c r="C29" s="3">
        <v>1915800</v>
      </c>
      <c r="D29" s="3"/>
      <c r="E29" s="3">
        <f>E28+C29</f>
        <v>8441550</v>
      </c>
    </row>
    <row r="30" spans="1:5" x14ac:dyDescent="0.25">
      <c r="A30" s="13">
        <v>42069</v>
      </c>
      <c r="B30" s="4" t="s">
        <v>6</v>
      </c>
      <c r="C30" s="3"/>
      <c r="D30" s="3">
        <v>500000</v>
      </c>
      <c r="E30" s="3">
        <f>E29-D30</f>
        <v>7941550</v>
      </c>
    </row>
    <row r="31" spans="1:5" x14ac:dyDescent="0.25">
      <c r="A31" s="13"/>
      <c r="B31" s="4" t="s">
        <v>25</v>
      </c>
      <c r="C31" s="3">
        <v>1638550</v>
      </c>
      <c r="D31" s="3"/>
      <c r="E31" s="3">
        <f>E30+C31</f>
        <v>9580100</v>
      </c>
    </row>
    <row r="32" spans="1:5" x14ac:dyDescent="0.25">
      <c r="A32" s="13">
        <v>42076</v>
      </c>
      <c r="B32" s="4" t="s">
        <v>26</v>
      </c>
      <c r="C32" s="7">
        <v>1599000</v>
      </c>
      <c r="D32" s="3"/>
      <c r="E32" s="3">
        <f>E31+C32</f>
        <v>11179100</v>
      </c>
    </row>
    <row r="33" spans="1:5" x14ac:dyDescent="0.25">
      <c r="A33" s="13">
        <v>42083</v>
      </c>
      <c r="B33" s="4" t="s">
        <v>27</v>
      </c>
      <c r="C33" s="7">
        <v>1437400</v>
      </c>
      <c r="D33" s="3"/>
      <c r="E33" s="3">
        <f>E32+C33</f>
        <v>12616500</v>
      </c>
    </row>
    <row r="34" spans="1:5" x14ac:dyDescent="0.25">
      <c r="A34" s="13">
        <v>42090</v>
      </c>
      <c r="B34" s="4" t="s">
        <v>7</v>
      </c>
      <c r="C34" s="3"/>
      <c r="D34" s="3">
        <v>1500000</v>
      </c>
      <c r="E34" s="3">
        <f>E33-D34</f>
        <v>11116500</v>
      </c>
    </row>
    <row r="35" spans="1:5" x14ac:dyDescent="0.25">
      <c r="A35" s="13"/>
      <c r="B35" s="4" t="s">
        <v>28</v>
      </c>
      <c r="C35" s="3">
        <v>1711200</v>
      </c>
      <c r="D35" s="3"/>
      <c r="E35" s="3">
        <f>E34+C35</f>
        <v>12827700</v>
      </c>
    </row>
    <row r="36" spans="1:5" x14ac:dyDescent="0.25">
      <c r="A36" s="13">
        <v>42097</v>
      </c>
      <c r="B36" s="4" t="s">
        <v>6</v>
      </c>
      <c r="C36" s="3"/>
      <c r="D36" s="3">
        <v>500000</v>
      </c>
      <c r="E36" s="3">
        <f>E35-D36</f>
        <v>12327700</v>
      </c>
    </row>
    <row r="37" spans="1:5" x14ac:dyDescent="0.25">
      <c r="A37" s="13"/>
      <c r="B37" s="4" t="s">
        <v>29</v>
      </c>
      <c r="C37" s="11">
        <v>1308800</v>
      </c>
      <c r="D37" s="3"/>
      <c r="E37" s="3">
        <f>E36+C37</f>
        <v>13636500</v>
      </c>
    </row>
    <row r="38" spans="1:5" x14ac:dyDescent="0.25">
      <c r="A38" s="13">
        <v>42100</v>
      </c>
      <c r="B38" s="4" t="s">
        <v>7</v>
      </c>
      <c r="C38" s="3"/>
      <c r="D38" s="3">
        <v>2500000</v>
      </c>
      <c r="E38" s="3">
        <f>E37-D38</f>
        <v>11136500</v>
      </c>
    </row>
    <row r="39" spans="1:5" x14ac:dyDescent="0.25">
      <c r="A39" s="13">
        <v>42104</v>
      </c>
      <c r="B39" s="4" t="s">
        <v>30</v>
      </c>
      <c r="C39" s="3"/>
      <c r="D39" s="3">
        <v>9250000</v>
      </c>
      <c r="E39" s="3">
        <f>E38-D39</f>
        <v>1886500</v>
      </c>
    </row>
    <row r="40" spans="1:5" x14ac:dyDescent="0.25">
      <c r="A40" s="13">
        <v>42111</v>
      </c>
      <c r="B40" s="4" t="s">
        <v>31</v>
      </c>
      <c r="C40" s="10">
        <v>1140200</v>
      </c>
      <c r="D40" s="3"/>
      <c r="E40" s="3">
        <f>E39+C40</f>
        <v>3026700</v>
      </c>
    </row>
    <row r="41" spans="1:5" x14ac:dyDescent="0.25">
      <c r="A41" s="13">
        <v>42118</v>
      </c>
      <c r="B41" s="4" t="s">
        <v>32</v>
      </c>
      <c r="C41" s="3">
        <v>1354700</v>
      </c>
      <c r="D41" s="3"/>
      <c r="E41" s="3">
        <f>E40+C41</f>
        <v>4381400</v>
      </c>
    </row>
    <row r="42" spans="1:5" x14ac:dyDescent="0.25">
      <c r="A42" s="13">
        <v>42119</v>
      </c>
      <c r="B42" s="4" t="s">
        <v>33</v>
      </c>
      <c r="C42" s="3"/>
      <c r="D42" s="3">
        <v>400000</v>
      </c>
      <c r="E42" s="3">
        <f>E41-D42</f>
        <v>3981400</v>
      </c>
    </row>
    <row r="43" spans="1:5" x14ac:dyDescent="0.25">
      <c r="A43" s="13">
        <v>42123</v>
      </c>
      <c r="B43" s="4" t="s">
        <v>34</v>
      </c>
      <c r="C43" s="3"/>
      <c r="D43" s="7">
        <v>1810100</v>
      </c>
      <c r="E43" s="3">
        <f>E42-D43</f>
        <v>2171300</v>
      </c>
    </row>
    <row r="44" spans="1:5" x14ac:dyDescent="0.25">
      <c r="A44" s="13">
        <v>42125</v>
      </c>
      <c r="B44" s="4" t="s">
        <v>6</v>
      </c>
      <c r="C44" s="2"/>
      <c r="D44" s="7">
        <v>500000</v>
      </c>
      <c r="E44" s="3">
        <f>E43-D44</f>
        <v>1671300</v>
      </c>
    </row>
    <row r="45" spans="1:5" x14ac:dyDescent="0.25">
      <c r="A45" s="13"/>
      <c r="B45" s="4" t="s">
        <v>35</v>
      </c>
      <c r="C45" s="3">
        <v>1380300</v>
      </c>
      <c r="D45" s="2"/>
      <c r="E45" s="3">
        <f>E44+C45</f>
        <v>3051600</v>
      </c>
    </row>
    <row r="46" spans="1:5" x14ac:dyDescent="0.25">
      <c r="A46" s="13">
        <v>42127</v>
      </c>
      <c r="B46" s="4" t="s">
        <v>7</v>
      </c>
      <c r="C46" s="3"/>
      <c r="D46" s="3">
        <v>500000</v>
      </c>
      <c r="E46" s="3">
        <f>E45-D46</f>
        <v>2551600</v>
      </c>
    </row>
    <row r="47" spans="1:5" x14ac:dyDescent="0.25">
      <c r="A47" s="13">
        <v>42132</v>
      </c>
      <c r="B47" s="4" t="s">
        <v>36</v>
      </c>
      <c r="C47" s="3">
        <v>1865500</v>
      </c>
      <c r="D47" s="3"/>
      <c r="E47" s="3">
        <f>E46+C47</f>
        <v>4417100</v>
      </c>
    </row>
    <row r="48" spans="1:5" x14ac:dyDescent="0.25">
      <c r="A48" s="13"/>
      <c r="B48" s="4" t="s">
        <v>7</v>
      </c>
      <c r="C48" s="3"/>
      <c r="D48" s="3">
        <v>1000000</v>
      </c>
      <c r="E48" s="3">
        <f>E47-D48</f>
        <v>3417100</v>
      </c>
    </row>
    <row r="49" spans="1:5" x14ac:dyDescent="0.25">
      <c r="A49" s="13">
        <v>42139</v>
      </c>
      <c r="B49" s="4" t="s">
        <v>37</v>
      </c>
      <c r="C49" s="3">
        <v>1653500</v>
      </c>
      <c r="D49" s="3"/>
      <c r="E49" s="3">
        <f>E48+C49</f>
        <v>5070600</v>
      </c>
    </row>
    <row r="50" spans="1:5" x14ac:dyDescent="0.25">
      <c r="A50" s="13">
        <v>42145</v>
      </c>
      <c r="B50" s="4" t="s">
        <v>38</v>
      </c>
      <c r="C50" s="3"/>
      <c r="D50" s="3">
        <v>600000</v>
      </c>
      <c r="E50" s="3">
        <f>E49-D50</f>
        <v>4470600</v>
      </c>
    </row>
    <row r="51" spans="1:5" x14ac:dyDescent="0.25">
      <c r="A51" s="13">
        <v>42148</v>
      </c>
      <c r="B51" s="4" t="s">
        <v>39</v>
      </c>
      <c r="C51" s="3">
        <v>1393800</v>
      </c>
      <c r="D51" s="3"/>
      <c r="E51" s="3">
        <f>E50+C51</f>
        <v>5864400</v>
      </c>
    </row>
    <row r="52" spans="1:5" x14ac:dyDescent="0.25">
      <c r="A52" s="13">
        <v>42150</v>
      </c>
      <c r="B52" s="4" t="s">
        <v>7</v>
      </c>
      <c r="C52" s="3"/>
      <c r="D52" s="3">
        <v>500000</v>
      </c>
      <c r="E52" s="3">
        <f>E51-D52</f>
        <v>5364400</v>
      </c>
    </row>
    <row r="53" spans="1:5" x14ac:dyDescent="0.25">
      <c r="A53" s="13">
        <v>42153</v>
      </c>
      <c r="B53" s="4" t="s">
        <v>40</v>
      </c>
      <c r="C53" s="3">
        <v>1036900</v>
      </c>
      <c r="D53" s="3"/>
      <c r="E53" s="3">
        <f>E52+C53</f>
        <v>6401300</v>
      </c>
    </row>
    <row r="54" spans="1:5" x14ac:dyDescent="0.25">
      <c r="A54" s="13">
        <v>42158</v>
      </c>
      <c r="B54" s="4" t="s">
        <v>7</v>
      </c>
      <c r="C54" s="3"/>
      <c r="D54" s="3">
        <v>1500000</v>
      </c>
      <c r="E54" s="3">
        <f>E53-D54</f>
        <v>4901300</v>
      </c>
    </row>
    <row r="55" spans="1:5" x14ac:dyDescent="0.25">
      <c r="A55" s="13"/>
      <c r="B55" s="4" t="s">
        <v>41</v>
      </c>
      <c r="C55" s="3"/>
      <c r="D55" s="3">
        <v>500000</v>
      </c>
      <c r="E55" s="3">
        <f>E54-D55</f>
        <v>4401300</v>
      </c>
    </row>
    <row r="56" spans="1:5" x14ac:dyDescent="0.25">
      <c r="A56" s="13">
        <v>42159</v>
      </c>
      <c r="B56" s="4" t="s">
        <v>42</v>
      </c>
      <c r="C56" s="3">
        <v>1820200</v>
      </c>
      <c r="D56" s="3"/>
      <c r="E56" s="3">
        <f>E55+C56</f>
        <v>6221500</v>
      </c>
    </row>
    <row r="57" spans="1:5" x14ac:dyDescent="0.25">
      <c r="A57" s="13"/>
      <c r="B57" s="4" t="s">
        <v>7</v>
      </c>
      <c r="C57" s="3"/>
      <c r="D57" s="3">
        <v>500000</v>
      </c>
      <c r="E57" s="3">
        <f>E56-D57</f>
        <v>5721500</v>
      </c>
    </row>
    <row r="58" spans="1:5" x14ac:dyDescent="0.25">
      <c r="A58" s="13">
        <v>42167</v>
      </c>
      <c r="B58" s="4" t="s">
        <v>43</v>
      </c>
      <c r="C58" s="2">
        <v>1436500</v>
      </c>
      <c r="D58" s="2"/>
      <c r="E58" s="3">
        <f>E57+C58</f>
        <v>7158000</v>
      </c>
    </row>
    <row r="59" spans="1:5" x14ac:dyDescent="0.25">
      <c r="A59" s="13">
        <v>42537</v>
      </c>
      <c r="B59" s="2" t="s">
        <v>44</v>
      </c>
      <c r="C59" s="3">
        <v>493600</v>
      </c>
      <c r="D59" s="3"/>
      <c r="E59" s="3">
        <f>E58+C59</f>
        <v>7651600</v>
      </c>
    </row>
    <row r="60" spans="1:5" x14ac:dyDescent="0.25">
      <c r="A60" s="13">
        <v>42172</v>
      </c>
      <c r="B60" s="18" t="s">
        <v>82</v>
      </c>
      <c r="C60" s="11"/>
      <c r="D60" s="11">
        <v>1240000</v>
      </c>
      <c r="E60" s="11">
        <f t="shared" ref="E60:E67" si="0">E59-D60</f>
        <v>6411600</v>
      </c>
    </row>
    <row r="61" spans="1:5" x14ac:dyDescent="0.25">
      <c r="A61" s="13">
        <v>42173</v>
      </c>
      <c r="B61" s="4" t="s">
        <v>45</v>
      </c>
      <c r="C61" s="3"/>
      <c r="D61" s="3">
        <v>1000000</v>
      </c>
      <c r="E61" s="3">
        <f t="shared" si="0"/>
        <v>5411600</v>
      </c>
    </row>
    <row r="62" spans="1:5" x14ac:dyDescent="0.25">
      <c r="A62" s="13"/>
      <c r="B62" s="18" t="s">
        <v>46</v>
      </c>
      <c r="C62" s="11"/>
      <c r="D62" s="11">
        <v>240000</v>
      </c>
      <c r="E62" s="11">
        <f>E61-D62</f>
        <v>5171600</v>
      </c>
    </row>
    <row r="63" spans="1:5" x14ac:dyDescent="0.25">
      <c r="A63" s="13">
        <v>42174</v>
      </c>
      <c r="B63" s="18" t="s">
        <v>84</v>
      </c>
      <c r="C63" s="11">
        <v>2292300</v>
      </c>
      <c r="D63" s="11"/>
      <c r="E63" s="11">
        <f>E62+C63</f>
        <v>7463900</v>
      </c>
    </row>
    <row r="64" spans="1:5" x14ac:dyDescent="0.25">
      <c r="A64" s="13">
        <v>42175</v>
      </c>
      <c r="B64" s="18" t="s">
        <v>59</v>
      </c>
      <c r="C64" s="11"/>
      <c r="D64" s="11">
        <v>320000</v>
      </c>
      <c r="E64" s="11">
        <f>E63-D64</f>
        <v>7143900</v>
      </c>
    </row>
    <row r="65" spans="1:5" x14ac:dyDescent="0.25">
      <c r="A65" s="13">
        <v>42178</v>
      </c>
      <c r="B65" s="4" t="s">
        <v>70</v>
      </c>
      <c r="C65" s="7"/>
      <c r="D65" s="7">
        <v>100000</v>
      </c>
      <c r="E65" s="7">
        <f t="shared" si="0"/>
        <v>7043900</v>
      </c>
    </row>
    <row r="66" spans="1:5" x14ac:dyDescent="0.25">
      <c r="A66" s="13"/>
      <c r="B66" s="18" t="s">
        <v>67</v>
      </c>
      <c r="C66" s="18"/>
      <c r="D66" s="11">
        <v>480000</v>
      </c>
      <c r="E66" s="11">
        <f t="shared" si="0"/>
        <v>6563900</v>
      </c>
    </row>
    <row r="67" spans="1:5" x14ac:dyDescent="0.25">
      <c r="A67" s="13">
        <v>42179</v>
      </c>
      <c r="B67" s="4" t="s">
        <v>7</v>
      </c>
      <c r="C67" s="4"/>
      <c r="D67" s="7">
        <v>500000</v>
      </c>
      <c r="E67" s="7">
        <f t="shared" si="0"/>
        <v>6063900</v>
      </c>
    </row>
    <row r="68" spans="1:5" x14ac:dyDescent="0.25">
      <c r="A68" s="13"/>
      <c r="B68" s="4" t="s">
        <v>68</v>
      </c>
      <c r="C68" s="4"/>
      <c r="D68" s="7">
        <v>175000</v>
      </c>
      <c r="E68" s="7">
        <f>E67-D68</f>
        <v>5888900</v>
      </c>
    </row>
    <row r="69" spans="1:5" x14ac:dyDescent="0.25">
      <c r="A69" s="13"/>
      <c r="B69" s="18" t="s">
        <v>69</v>
      </c>
      <c r="C69" s="18"/>
      <c r="D69" s="11">
        <v>1280000</v>
      </c>
      <c r="E69" s="11">
        <f>E68-D69</f>
        <v>4608900</v>
      </c>
    </row>
    <row r="70" spans="1:5" x14ac:dyDescent="0.25">
      <c r="A70" s="13">
        <v>42183</v>
      </c>
      <c r="B70" s="4" t="s">
        <v>83</v>
      </c>
      <c r="C70" s="4"/>
      <c r="D70" s="7">
        <v>500000</v>
      </c>
      <c r="E70" s="7">
        <f>E69-D70</f>
        <v>4108900</v>
      </c>
    </row>
    <row r="71" spans="1:5" x14ac:dyDescent="0.25">
      <c r="A71" s="13">
        <v>42184</v>
      </c>
      <c r="B71" s="4" t="s">
        <v>85</v>
      </c>
      <c r="C71" s="7">
        <v>2479400</v>
      </c>
      <c r="D71" s="7"/>
      <c r="E71" s="7">
        <f>E70+C71</f>
        <v>6588300</v>
      </c>
    </row>
    <row r="72" spans="1:5" x14ac:dyDescent="0.25">
      <c r="A72" s="13">
        <v>42185</v>
      </c>
      <c r="B72" s="4" t="s">
        <v>86</v>
      </c>
      <c r="C72" s="7">
        <v>33700</v>
      </c>
      <c r="D72" s="7"/>
      <c r="E72" s="7">
        <f>E71+C72</f>
        <v>6622000</v>
      </c>
    </row>
    <row r="73" spans="1:5" x14ac:dyDescent="0.25">
      <c r="A73" s="13">
        <v>42186</v>
      </c>
      <c r="B73" s="4" t="s">
        <v>41</v>
      </c>
      <c r="C73" s="7"/>
      <c r="D73" s="7">
        <v>500000</v>
      </c>
      <c r="E73" s="7">
        <f>E72-D73</f>
        <v>6122000</v>
      </c>
    </row>
    <row r="74" spans="1:5" x14ac:dyDescent="0.25">
      <c r="A74" s="13">
        <v>42191</v>
      </c>
      <c r="B74" s="18" t="s">
        <v>91</v>
      </c>
      <c r="C74" s="11"/>
      <c r="D74" s="11">
        <v>400000</v>
      </c>
      <c r="E74" s="11">
        <f>E73-D74</f>
        <v>5722000</v>
      </c>
    </row>
    <row r="75" spans="1:5" x14ac:dyDescent="0.25">
      <c r="A75" s="13">
        <v>42192</v>
      </c>
      <c r="B75" s="4" t="s">
        <v>7</v>
      </c>
      <c r="C75" s="7"/>
      <c r="D75" s="7">
        <v>1500000</v>
      </c>
      <c r="E75" s="7">
        <f>E74-D75</f>
        <v>4222000</v>
      </c>
    </row>
    <row r="76" spans="1:5" x14ac:dyDescent="0.25">
      <c r="A76" s="13"/>
      <c r="B76" s="4" t="s">
        <v>7</v>
      </c>
      <c r="C76" s="7"/>
      <c r="D76" s="7">
        <v>1500000</v>
      </c>
      <c r="E76" s="7">
        <f>E75-D76</f>
        <v>2722000</v>
      </c>
    </row>
    <row r="77" spans="1:5" x14ac:dyDescent="0.25">
      <c r="A77" s="13"/>
      <c r="B77" s="4" t="s">
        <v>92</v>
      </c>
      <c r="C77" s="3">
        <v>1849500</v>
      </c>
      <c r="D77" s="3"/>
      <c r="E77" s="3">
        <f>E76+C77</f>
        <v>4571500</v>
      </c>
    </row>
    <row r="78" spans="1:5" x14ac:dyDescent="0.25">
      <c r="A78" s="13">
        <v>42194</v>
      </c>
      <c r="B78" s="4" t="s">
        <v>97</v>
      </c>
      <c r="C78" s="3"/>
      <c r="D78" s="3">
        <v>450000</v>
      </c>
      <c r="E78" s="3">
        <f>E77-D78</f>
        <v>4121500</v>
      </c>
    </row>
    <row r="79" spans="1:5" x14ac:dyDescent="0.25">
      <c r="A79" s="13">
        <v>42198</v>
      </c>
      <c r="B79" s="18" t="s">
        <v>59</v>
      </c>
      <c r="C79" s="11"/>
      <c r="D79" s="11">
        <v>320000</v>
      </c>
      <c r="E79" s="11">
        <f>E78-D79</f>
        <v>3801500</v>
      </c>
    </row>
    <row r="80" spans="1:5" x14ac:dyDescent="0.25">
      <c r="A80" s="13">
        <v>42199</v>
      </c>
      <c r="B80" s="4" t="s">
        <v>120</v>
      </c>
      <c r="C80" s="3">
        <v>220000</v>
      </c>
      <c r="D80" s="3"/>
      <c r="E80" s="3">
        <f>E79+C80</f>
        <v>4021500</v>
      </c>
    </row>
    <row r="81" spans="1:5" x14ac:dyDescent="0.25">
      <c r="A81" s="13"/>
      <c r="B81" s="18" t="s">
        <v>121</v>
      </c>
      <c r="C81" s="11">
        <v>245000</v>
      </c>
      <c r="D81" s="11"/>
      <c r="E81" s="11">
        <f>E80+C81</f>
        <v>4266500</v>
      </c>
    </row>
    <row r="82" spans="1:5" x14ac:dyDescent="0.25">
      <c r="A82" s="13"/>
      <c r="B82" s="18" t="s">
        <v>122</v>
      </c>
      <c r="C82" s="11"/>
      <c r="D82" s="11">
        <v>199300</v>
      </c>
      <c r="E82" s="11">
        <f t="shared" ref="E82:E87" si="1">E81-D82</f>
        <v>4067200</v>
      </c>
    </row>
    <row r="83" spans="1:5" x14ac:dyDescent="0.25">
      <c r="A83" s="13"/>
      <c r="B83" s="26" t="s">
        <v>123</v>
      </c>
      <c r="C83" s="27"/>
      <c r="D83" s="27">
        <v>400000</v>
      </c>
      <c r="E83" s="27">
        <f t="shared" si="1"/>
        <v>3667200</v>
      </c>
    </row>
    <row r="84" spans="1:5" x14ac:dyDescent="0.25">
      <c r="A84" s="13"/>
      <c r="B84" s="26" t="s">
        <v>134</v>
      </c>
      <c r="C84" s="27"/>
      <c r="D84" s="27">
        <v>392500</v>
      </c>
      <c r="E84" s="27">
        <f t="shared" si="1"/>
        <v>3274700</v>
      </c>
    </row>
    <row r="85" spans="1:5" x14ac:dyDescent="0.25">
      <c r="A85" s="13">
        <v>42201</v>
      </c>
      <c r="B85" s="26" t="s">
        <v>124</v>
      </c>
      <c r="C85" s="27"/>
      <c r="D85" s="27">
        <v>105000</v>
      </c>
      <c r="E85" s="27">
        <f t="shared" si="1"/>
        <v>3169700</v>
      </c>
    </row>
    <row r="86" spans="1:5" x14ac:dyDescent="0.25">
      <c r="A86" s="13"/>
      <c r="B86" s="4" t="s">
        <v>125</v>
      </c>
      <c r="C86" s="3"/>
      <c r="D86" s="3">
        <v>100000</v>
      </c>
      <c r="E86" s="3">
        <f t="shared" si="1"/>
        <v>3069700</v>
      </c>
    </row>
    <row r="87" spans="1:5" x14ac:dyDescent="0.25">
      <c r="A87" s="13"/>
      <c r="B87" s="4" t="s">
        <v>126</v>
      </c>
      <c r="C87" s="3"/>
      <c r="D87" s="3">
        <v>200000</v>
      </c>
      <c r="E87" s="3">
        <f t="shared" si="1"/>
        <v>2869700</v>
      </c>
    </row>
    <row r="88" spans="1:5" x14ac:dyDescent="0.25">
      <c r="A88" s="13">
        <v>42212</v>
      </c>
      <c r="B88" s="4" t="s">
        <v>129</v>
      </c>
      <c r="C88" s="3">
        <v>3050</v>
      </c>
      <c r="D88" s="3"/>
      <c r="E88" s="3">
        <f>E87+C88</f>
        <v>2872750</v>
      </c>
    </row>
    <row r="89" spans="1:5" x14ac:dyDescent="0.25">
      <c r="A89" s="13">
        <v>42217</v>
      </c>
      <c r="B89" s="4" t="s">
        <v>128</v>
      </c>
      <c r="C89" s="3"/>
      <c r="D89" s="3">
        <v>500000</v>
      </c>
      <c r="E89" s="3">
        <f>E88-D89</f>
        <v>2372750</v>
      </c>
    </row>
    <row r="90" spans="1:5" x14ac:dyDescent="0.25">
      <c r="A90" s="13">
        <v>42233</v>
      </c>
      <c r="B90" s="4" t="s">
        <v>132</v>
      </c>
      <c r="C90" s="3"/>
      <c r="D90" s="3">
        <v>250000</v>
      </c>
      <c r="E90" s="3">
        <f>E89-D90</f>
        <v>2122750</v>
      </c>
    </row>
    <row r="91" spans="1:5" x14ac:dyDescent="0.25">
      <c r="A91" s="13">
        <v>42236</v>
      </c>
      <c r="B91" s="4" t="s">
        <v>132</v>
      </c>
      <c r="C91" s="3"/>
      <c r="D91" s="3">
        <v>125000</v>
      </c>
      <c r="E91" s="3">
        <f>E90-D91</f>
        <v>1997750</v>
      </c>
    </row>
    <row r="92" spans="1:5" x14ac:dyDescent="0.25">
      <c r="A92" s="13">
        <v>42237</v>
      </c>
      <c r="B92" s="4" t="s">
        <v>133</v>
      </c>
      <c r="C92" s="3">
        <v>2072700</v>
      </c>
      <c r="D92" s="3"/>
      <c r="E92" s="3">
        <f>E91+C92</f>
        <v>4070450</v>
      </c>
    </row>
    <row r="93" spans="1:5" x14ac:dyDescent="0.25">
      <c r="A93" s="13">
        <v>42241</v>
      </c>
      <c r="B93" s="4" t="s">
        <v>132</v>
      </c>
      <c r="C93" s="3"/>
      <c r="D93" s="3">
        <v>150000</v>
      </c>
      <c r="E93" s="3">
        <f>E92-D93</f>
        <v>3920450</v>
      </c>
    </row>
    <row r="94" spans="1:5" x14ac:dyDescent="0.25">
      <c r="A94" s="33">
        <v>42247</v>
      </c>
      <c r="B94" s="34" t="s">
        <v>132</v>
      </c>
      <c r="C94" s="35"/>
      <c r="D94" s="35">
        <v>250000</v>
      </c>
      <c r="E94" s="35">
        <f>E93-D94</f>
        <v>3670450</v>
      </c>
    </row>
    <row r="95" spans="1:5" x14ac:dyDescent="0.25">
      <c r="A95" s="13">
        <v>42248</v>
      </c>
      <c r="B95" s="4" t="s">
        <v>142</v>
      </c>
      <c r="C95" s="3">
        <v>1515100</v>
      </c>
      <c r="D95" s="3"/>
      <c r="E95" s="3">
        <f>E94+C95</f>
        <v>5185550</v>
      </c>
    </row>
    <row r="96" spans="1:5" x14ac:dyDescent="0.25">
      <c r="A96" s="13"/>
      <c r="B96" s="4" t="s">
        <v>145</v>
      </c>
      <c r="C96" s="3"/>
      <c r="D96" s="3">
        <v>500000</v>
      </c>
      <c r="E96" s="3">
        <f>E95-D96</f>
        <v>4685550</v>
      </c>
    </row>
    <row r="97" spans="1:5" x14ac:dyDescent="0.25">
      <c r="A97" s="13">
        <v>42251</v>
      </c>
      <c r="B97" s="4" t="s">
        <v>132</v>
      </c>
      <c r="C97" s="3"/>
      <c r="D97" s="3">
        <v>250000</v>
      </c>
      <c r="E97" s="3">
        <f>E96-D97</f>
        <v>4435550</v>
      </c>
    </row>
    <row r="98" spans="1:5" x14ac:dyDescent="0.25">
      <c r="A98" s="13"/>
      <c r="B98" s="4" t="s">
        <v>143</v>
      </c>
      <c r="C98" s="3"/>
      <c r="D98" s="3">
        <v>65000</v>
      </c>
      <c r="E98" s="3">
        <f>E97-D98</f>
        <v>4370550</v>
      </c>
    </row>
    <row r="99" spans="1:5" x14ac:dyDescent="0.25">
      <c r="A99" s="13"/>
      <c r="B99" s="4" t="s">
        <v>146</v>
      </c>
      <c r="C99" s="3">
        <v>1952600</v>
      </c>
      <c r="D99" s="3"/>
      <c r="E99" s="3">
        <f>E98+C99</f>
        <v>6323150</v>
      </c>
    </row>
    <row r="100" spans="1:5" x14ac:dyDescent="0.25">
      <c r="A100" s="13">
        <v>42253</v>
      </c>
      <c r="B100" s="4" t="s">
        <v>132</v>
      </c>
      <c r="C100" s="3"/>
      <c r="D100" s="3">
        <v>250000</v>
      </c>
      <c r="E100" s="3">
        <f>E99-D100</f>
        <v>6073150</v>
      </c>
    </row>
    <row r="101" spans="1:5" x14ac:dyDescent="0.25">
      <c r="A101" s="13">
        <v>42255</v>
      </c>
      <c r="B101" s="4" t="s">
        <v>132</v>
      </c>
      <c r="C101" s="3"/>
      <c r="D101" s="3">
        <v>250000</v>
      </c>
      <c r="E101" s="3">
        <f>E100-D101</f>
        <v>5823150</v>
      </c>
    </row>
    <row r="102" spans="1:5" x14ac:dyDescent="0.25">
      <c r="A102" s="13">
        <v>42257</v>
      </c>
      <c r="B102" s="4" t="s">
        <v>147</v>
      </c>
      <c r="C102" s="3"/>
      <c r="D102" s="3">
        <v>2300000</v>
      </c>
      <c r="E102" s="3">
        <f>E101-D102</f>
        <v>3523150</v>
      </c>
    </row>
    <row r="103" spans="1:5" x14ac:dyDescent="0.25">
      <c r="A103" s="13"/>
      <c r="B103" s="4" t="s">
        <v>132</v>
      </c>
      <c r="C103" s="3"/>
      <c r="D103" s="3">
        <v>250000</v>
      </c>
      <c r="E103" s="3">
        <f>E102-D103</f>
        <v>3273150</v>
      </c>
    </row>
    <row r="104" spans="1:5" x14ac:dyDescent="0.25">
      <c r="A104" s="13"/>
      <c r="B104" s="4" t="s">
        <v>148</v>
      </c>
      <c r="C104" s="3">
        <v>144000</v>
      </c>
      <c r="D104" s="3"/>
      <c r="E104" s="3">
        <f>E103+C104</f>
        <v>3417150</v>
      </c>
    </row>
    <row r="105" spans="1:5" x14ac:dyDescent="0.25">
      <c r="A105" s="13">
        <v>42259</v>
      </c>
      <c r="B105" s="2" t="s">
        <v>147</v>
      </c>
      <c r="C105" s="3"/>
      <c r="D105" s="3">
        <v>1000000</v>
      </c>
      <c r="E105" s="3">
        <f>E104-D105</f>
        <v>2417150</v>
      </c>
    </row>
    <row r="106" spans="1:5" x14ac:dyDescent="0.25">
      <c r="A106" s="13"/>
      <c r="B106" s="2" t="s">
        <v>149</v>
      </c>
      <c r="C106" s="3"/>
      <c r="D106" s="3">
        <f>C37</f>
        <v>1308800</v>
      </c>
      <c r="E106" s="3">
        <f>E105-D106</f>
        <v>1108350</v>
      </c>
    </row>
    <row r="107" spans="1:5" x14ac:dyDescent="0.25">
      <c r="A107" s="13"/>
      <c r="B107" s="4" t="s">
        <v>150</v>
      </c>
      <c r="C107" s="3"/>
      <c r="D107" s="3">
        <v>200000</v>
      </c>
      <c r="E107" s="3">
        <f>E106-D107</f>
        <v>908350</v>
      </c>
    </row>
    <row r="108" spans="1:5" x14ac:dyDescent="0.25">
      <c r="A108" s="13">
        <v>42260</v>
      </c>
      <c r="B108" s="4" t="s">
        <v>151</v>
      </c>
      <c r="C108" s="3">
        <v>2488650</v>
      </c>
      <c r="D108" s="3"/>
      <c r="E108" s="3">
        <f>E107+C108</f>
        <v>3397000</v>
      </c>
    </row>
    <row r="109" spans="1:5" x14ac:dyDescent="0.25">
      <c r="A109" s="13"/>
      <c r="B109" s="4" t="s">
        <v>7</v>
      </c>
      <c r="C109" s="3"/>
      <c r="D109" s="3">
        <v>700000</v>
      </c>
      <c r="E109" s="3">
        <f>E108-D109</f>
        <v>2697000</v>
      </c>
    </row>
    <row r="110" spans="1:5" x14ac:dyDescent="0.25">
      <c r="A110" s="13"/>
      <c r="B110" s="4" t="s">
        <v>132</v>
      </c>
      <c r="C110" s="3"/>
      <c r="D110" s="3">
        <v>250000</v>
      </c>
      <c r="E110" s="3">
        <f>E109-D110</f>
        <v>2447000</v>
      </c>
    </row>
    <row r="111" spans="1:5" x14ac:dyDescent="0.25">
      <c r="A111" s="13">
        <v>42264</v>
      </c>
      <c r="B111" s="4" t="s">
        <v>152</v>
      </c>
      <c r="C111" s="3"/>
      <c r="D111" s="3">
        <v>2000000</v>
      </c>
      <c r="E111" s="3">
        <f>E110-D111</f>
        <v>447000</v>
      </c>
    </row>
    <row r="112" spans="1:5" x14ac:dyDescent="0.25">
      <c r="A112" s="13">
        <v>42269</v>
      </c>
      <c r="B112" s="4" t="s">
        <v>153</v>
      </c>
      <c r="C112" s="3">
        <v>2323000</v>
      </c>
      <c r="D112" s="3"/>
      <c r="E112" s="3">
        <f>E111+C112</f>
        <v>2770000</v>
      </c>
    </row>
    <row r="113" spans="1:5" x14ac:dyDescent="0.25">
      <c r="A113" s="13"/>
      <c r="B113" s="4" t="s">
        <v>34</v>
      </c>
      <c r="C113" s="3"/>
      <c r="D113" s="3">
        <v>1500000</v>
      </c>
      <c r="E113" s="3">
        <f>E112-D113</f>
        <v>1270000</v>
      </c>
    </row>
    <row r="114" spans="1:5" x14ac:dyDescent="0.25">
      <c r="A114" s="13"/>
      <c r="B114" s="4" t="s">
        <v>132</v>
      </c>
      <c r="C114" s="3"/>
      <c r="D114" s="3">
        <v>700000</v>
      </c>
      <c r="E114" s="3">
        <f>E113-D114</f>
        <v>570000</v>
      </c>
    </row>
    <row r="115" spans="1:5" x14ac:dyDescent="0.25">
      <c r="A115" s="13"/>
      <c r="B115" s="36" t="s">
        <v>154</v>
      </c>
      <c r="C115" s="9"/>
      <c r="D115" s="9"/>
      <c r="E115" s="3"/>
    </row>
    <row r="116" spans="1:5" x14ac:dyDescent="0.25">
      <c r="A116" s="13"/>
      <c r="B116" s="37" t="s">
        <v>155</v>
      </c>
      <c r="C116" s="9"/>
      <c r="D116" s="9">
        <v>8000</v>
      </c>
      <c r="E116" s="3">
        <f>E114-D116</f>
        <v>562000</v>
      </c>
    </row>
    <row r="117" spans="1:5" x14ac:dyDescent="0.25">
      <c r="A117" s="13"/>
      <c r="B117" s="37" t="s">
        <v>156</v>
      </c>
      <c r="C117" s="9"/>
      <c r="D117" s="9">
        <v>2000</v>
      </c>
      <c r="E117" s="3">
        <f>E116-D117</f>
        <v>560000</v>
      </c>
    </row>
    <row r="118" spans="1:5" x14ac:dyDescent="0.25">
      <c r="A118" s="13"/>
      <c r="B118" s="37" t="s">
        <v>79</v>
      </c>
      <c r="C118" s="9"/>
      <c r="D118" s="9">
        <v>16500</v>
      </c>
      <c r="E118" s="3">
        <f>E117-D118</f>
        <v>543500</v>
      </c>
    </row>
    <row r="119" spans="1:5" x14ac:dyDescent="0.25">
      <c r="A119" s="13"/>
      <c r="B119" s="37" t="s">
        <v>111</v>
      </c>
      <c r="C119" s="9"/>
      <c r="D119" s="9">
        <v>20000</v>
      </c>
      <c r="E119" s="3">
        <f>E118-D119</f>
        <v>523500</v>
      </c>
    </row>
    <row r="120" spans="1:5" x14ac:dyDescent="0.25">
      <c r="A120" s="2"/>
      <c r="B120" s="37" t="s">
        <v>103</v>
      </c>
      <c r="C120" s="9"/>
      <c r="D120" s="9">
        <v>16000</v>
      </c>
      <c r="E120" s="3">
        <f>E119-D120</f>
        <v>507500</v>
      </c>
    </row>
    <row r="121" spans="1:5" x14ac:dyDescent="0.25">
      <c r="A121" s="13">
        <v>42270</v>
      </c>
      <c r="B121" s="36" t="s">
        <v>157</v>
      </c>
      <c r="C121" s="9"/>
      <c r="D121" s="9"/>
      <c r="E121" s="3"/>
    </row>
    <row r="122" spans="1:5" x14ac:dyDescent="0.25">
      <c r="A122" s="13"/>
      <c r="B122" s="37" t="s">
        <v>108</v>
      </c>
      <c r="C122" s="9"/>
      <c r="D122" s="9">
        <v>8000</v>
      </c>
      <c r="E122" s="3">
        <f>E120-D122</f>
        <v>499500</v>
      </c>
    </row>
    <row r="123" spans="1:5" x14ac:dyDescent="0.25">
      <c r="A123" s="13"/>
      <c r="B123" s="37" t="s">
        <v>49</v>
      </c>
      <c r="C123" s="9"/>
      <c r="D123" s="9">
        <v>44000</v>
      </c>
      <c r="E123" s="3">
        <f>E122-D123</f>
        <v>455500</v>
      </c>
    </row>
    <row r="124" spans="1:5" x14ac:dyDescent="0.25">
      <c r="A124" s="2"/>
      <c r="B124" s="37" t="s">
        <v>55</v>
      </c>
      <c r="C124" s="9"/>
      <c r="D124" s="9">
        <v>12000</v>
      </c>
      <c r="E124" s="3">
        <f>E123-D124</f>
        <v>443500</v>
      </c>
    </row>
    <row r="125" spans="1:5" x14ac:dyDescent="0.25">
      <c r="A125" s="2"/>
      <c r="B125" s="37" t="s">
        <v>74</v>
      </c>
      <c r="C125" s="9"/>
      <c r="D125" s="9">
        <v>3000</v>
      </c>
      <c r="E125" s="3">
        <f>E124-D125</f>
        <v>440500</v>
      </c>
    </row>
    <row r="126" spans="1:5" x14ac:dyDescent="0.25">
      <c r="A126" s="2"/>
      <c r="B126" s="37" t="s">
        <v>158</v>
      </c>
      <c r="C126" s="9"/>
      <c r="D126" s="9">
        <v>16000</v>
      </c>
      <c r="E126" s="3">
        <f>E125-D126</f>
        <v>424500</v>
      </c>
    </row>
    <row r="127" spans="1:5" x14ac:dyDescent="0.25">
      <c r="A127" s="2"/>
      <c r="B127" s="37" t="s">
        <v>156</v>
      </c>
      <c r="C127" s="9"/>
      <c r="D127" s="9">
        <v>2000</v>
      </c>
      <c r="E127" s="3">
        <f>E126-D127</f>
        <v>422500</v>
      </c>
    </row>
    <row r="128" spans="1:5" x14ac:dyDescent="0.25">
      <c r="A128" s="2"/>
      <c r="B128" s="36" t="s">
        <v>159</v>
      </c>
      <c r="C128" s="9"/>
      <c r="D128" s="9"/>
      <c r="E128" s="3"/>
    </row>
    <row r="129" spans="1:5" x14ac:dyDescent="0.25">
      <c r="A129" s="2"/>
      <c r="B129" s="37" t="s">
        <v>71</v>
      </c>
      <c r="C129" s="9"/>
      <c r="D129" s="9">
        <v>15000</v>
      </c>
      <c r="E129" s="3">
        <f>E127-D129</f>
        <v>407500</v>
      </c>
    </row>
    <row r="130" spans="1:5" x14ac:dyDescent="0.25">
      <c r="A130" s="2"/>
      <c r="B130" s="37" t="s">
        <v>56</v>
      </c>
      <c r="C130" s="9"/>
      <c r="D130" s="9">
        <v>10000</v>
      </c>
      <c r="E130" s="3">
        <f>E129-D130</f>
        <v>397500</v>
      </c>
    </row>
    <row r="131" spans="1:5" x14ac:dyDescent="0.25">
      <c r="A131" s="2"/>
      <c r="B131" s="37" t="s">
        <v>62</v>
      </c>
      <c r="C131" s="9"/>
      <c r="D131" s="9">
        <v>9000</v>
      </c>
      <c r="E131" s="3">
        <f>E130-D131</f>
        <v>388500</v>
      </c>
    </row>
    <row r="132" spans="1:5" x14ac:dyDescent="0.25">
      <c r="A132" s="13">
        <v>42271</v>
      </c>
      <c r="B132" s="36" t="s">
        <v>160</v>
      </c>
      <c r="C132" s="9"/>
      <c r="D132" s="9"/>
      <c r="E132" s="3"/>
    </row>
    <row r="133" spans="1:5" x14ac:dyDescent="0.25">
      <c r="A133" s="13"/>
      <c r="B133" s="37" t="s">
        <v>101</v>
      </c>
      <c r="C133" s="9"/>
      <c r="D133" s="9">
        <v>14000</v>
      </c>
      <c r="E133" s="3">
        <f>E131-D133</f>
        <v>374500</v>
      </c>
    </row>
    <row r="134" spans="1:5" x14ac:dyDescent="0.25">
      <c r="A134" s="13"/>
      <c r="B134" s="37" t="s">
        <v>161</v>
      </c>
      <c r="C134" s="9"/>
      <c r="D134" s="9">
        <v>24000</v>
      </c>
      <c r="E134" s="3">
        <f>E133-D134</f>
        <v>350500</v>
      </c>
    </row>
    <row r="135" spans="1:5" x14ac:dyDescent="0.25">
      <c r="A135" s="13"/>
      <c r="B135" s="37" t="s">
        <v>162</v>
      </c>
      <c r="C135" s="9"/>
      <c r="D135" s="9">
        <v>36000</v>
      </c>
      <c r="E135" s="3">
        <f>E134-D135</f>
        <v>314500</v>
      </c>
    </row>
    <row r="136" spans="1:5" x14ac:dyDescent="0.25">
      <c r="A136" s="13"/>
      <c r="B136" s="37" t="s">
        <v>163</v>
      </c>
      <c r="C136" s="9"/>
      <c r="D136" s="9">
        <v>50000</v>
      </c>
      <c r="E136" s="3">
        <f>E135-D136</f>
        <v>264500</v>
      </c>
    </row>
    <row r="137" spans="1:5" x14ac:dyDescent="0.25">
      <c r="A137" s="13"/>
      <c r="B137" s="37" t="s">
        <v>164</v>
      </c>
      <c r="C137" s="9"/>
      <c r="D137" s="9">
        <v>17000</v>
      </c>
      <c r="E137" s="3">
        <f>E136-D137</f>
        <v>247500</v>
      </c>
    </row>
    <row r="138" spans="1:5" x14ac:dyDescent="0.25">
      <c r="A138" s="13"/>
      <c r="B138" s="37" t="s">
        <v>165</v>
      </c>
      <c r="C138" s="9"/>
      <c r="D138" s="9">
        <v>40000</v>
      </c>
      <c r="E138" s="3">
        <f>E137-D138</f>
        <v>207500</v>
      </c>
    </row>
    <row r="139" spans="1:5" x14ac:dyDescent="0.25">
      <c r="A139" s="13"/>
      <c r="B139" s="4" t="s">
        <v>166</v>
      </c>
      <c r="C139" s="3">
        <v>3779500</v>
      </c>
      <c r="D139" s="3"/>
      <c r="E139" s="3">
        <f>E138+C139</f>
        <v>3987000</v>
      </c>
    </row>
    <row r="140" spans="1:5" x14ac:dyDescent="0.25">
      <c r="A140" s="13">
        <v>42273</v>
      </c>
      <c r="B140" s="4" t="s">
        <v>45</v>
      </c>
      <c r="C140" s="3"/>
      <c r="D140" s="3">
        <v>800000</v>
      </c>
      <c r="E140" s="3">
        <f>E139-D140</f>
        <v>3187000</v>
      </c>
    </row>
    <row r="141" spans="1:5" x14ac:dyDescent="0.25">
      <c r="A141" s="13">
        <v>42275</v>
      </c>
      <c r="B141" s="4" t="s">
        <v>167</v>
      </c>
      <c r="C141" s="3"/>
      <c r="D141" s="3">
        <v>1200000</v>
      </c>
      <c r="E141" s="3">
        <f>E140-D141</f>
        <v>1987000</v>
      </c>
    </row>
    <row r="142" spans="1:5" x14ac:dyDescent="0.25">
      <c r="A142" s="13">
        <v>42276</v>
      </c>
      <c r="B142" s="4" t="s">
        <v>167</v>
      </c>
      <c r="C142" s="3"/>
      <c r="D142" s="3">
        <v>500000</v>
      </c>
      <c r="E142" s="3">
        <f>E141-D142</f>
        <v>1487000</v>
      </c>
    </row>
    <row r="143" spans="1:5" x14ac:dyDescent="0.25">
      <c r="A143" s="13"/>
      <c r="B143" s="4" t="s">
        <v>168</v>
      </c>
      <c r="C143" s="3">
        <v>1992800</v>
      </c>
      <c r="D143" s="3"/>
      <c r="E143" s="3">
        <f>E142+C143</f>
        <v>3479800</v>
      </c>
    </row>
    <row r="144" spans="1:5" x14ac:dyDescent="0.25">
      <c r="A144" s="13">
        <v>42279</v>
      </c>
      <c r="B144" s="4" t="s">
        <v>45</v>
      </c>
      <c r="C144" s="3"/>
      <c r="D144" s="3">
        <v>500000</v>
      </c>
      <c r="E144" s="3">
        <f>E143-D144</f>
        <v>2979800</v>
      </c>
    </row>
    <row r="145" spans="1:5" x14ac:dyDescent="0.25">
      <c r="A145" s="13"/>
      <c r="B145" s="4" t="s">
        <v>169</v>
      </c>
      <c r="C145" s="3">
        <v>30000</v>
      </c>
      <c r="D145" s="3"/>
      <c r="E145" s="3">
        <f>E144+C145</f>
        <v>3009800</v>
      </c>
    </row>
    <row r="146" spans="1:5" x14ac:dyDescent="0.25">
      <c r="A146" s="13"/>
      <c r="B146" s="4" t="s">
        <v>170</v>
      </c>
      <c r="C146" s="3"/>
      <c r="D146" s="3">
        <v>500000</v>
      </c>
      <c r="E146" s="3">
        <f>E145-D146</f>
        <v>2509800</v>
      </c>
    </row>
    <row r="147" spans="1:5" x14ac:dyDescent="0.25">
      <c r="A147" s="13"/>
      <c r="B147" s="4" t="s">
        <v>171</v>
      </c>
      <c r="C147" s="3">
        <v>2160300</v>
      </c>
      <c r="D147" s="3"/>
      <c r="E147" s="3">
        <f>E146+C147</f>
        <v>4670100</v>
      </c>
    </row>
    <row r="148" spans="1:5" x14ac:dyDescent="0.25">
      <c r="A148" s="13">
        <v>42283</v>
      </c>
      <c r="B148" s="4" t="s">
        <v>172</v>
      </c>
      <c r="C148" s="3"/>
      <c r="D148" s="3">
        <v>500000</v>
      </c>
      <c r="E148" s="3">
        <f>E147-D148</f>
        <v>4170100</v>
      </c>
    </row>
    <row r="149" spans="1:5" x14ac:dyDescent="0.25">
      <c r="A149" s="13"/>
      <c r="B149" s="39" t="s">
        <v>167</v>
      </c>
      <c r="C149" s="40"/>
      <c r="D149" s="40">
        <v>700000</v>
      </c>
      <c r="E149" s="40">
        <f>E148-D149</f>
        <v>3470100</v>
      </c>
    </row>
    <row r="150" spans="1:5" x14ac:dyDescent="0.25">
      <c r="A150" s="13">
        <v>42284</v>
      </c>
      <c r="B150" s="38" t="s">
        <v>173</v>
      </c>
      <c r="C150" s="3"/>
      <c r="D150" s="3">
        <v>300000</v>
      </c>
      <c r="E150" s="3">
        <f>E149-D150</f>
        <v>3170100</v>
      </c>
    </row>
    <row r="151" spans="1:5" x14ac:dyDescent="0.25">
      <c r="A151" s="13">
        <v>42289</v>
      </c>
      <c r="B151" s="4" t="s">
        <v>45</v>
      </c>
      <c r="C151" s="3"/>
      <c r="D151" s="3">
        <v>700000</v>
      </c>
      <c r="E151" s="3">
        <f>E150-D151</f>
        <v>2470100</v>
      </c>
    </row>
    <row r="152" spans="1:5" x14ac:dyDescent="0.25">
      <c r="A152" s="13">
        <v>42291</v>
      </c>
      <c r="B152" s="4" t="s">
        <v>45</v>
      </c>
      <c r="C152" s="3"/>
      <c r="D152" s="3">
        <v>700000</v>
      </c>
      <c r="E152" s="3">
        <f>E151-D152</f>
        <v>1770100</v>
      </c>
    </row>
    <row r="153" spans="1:5" x14ac:dyDescent="0.25">
      <c r="A153" s="13"/>
      <c r="B153" s="4" t="s">
        <v>174</v>
      </c>
      <c r="C153" s="3">
        <v>2547600</v>
      </c>
      <c r="D153" s="3"/>
      <c r="E153" s="3">
        <f>E152+C153</f>
        <v>4317700</v>
      </c>
    </row>
    <row r="154" spans="1:5" x14ac:dyDescent="0.25">
      <c r="A154" s="13">
        <v>42658</v>
      </c>
      <c r="B154" s="4" t="s">
        <v>175</v>
      </c>
      <c r="C154" s="3"/>
      <c r="D154" s="3">
        <v>1500000</v>
      </c>
      <c r="E154" s="3">
        <f>E153-D154</f>
        <v>2817700</v>
      </c>
    </row>
    <row r="155" spans="1:5" x14ac:dyDescent="0.25">
      <c r="A155" s="13">
        <v>42294</v>
      </c>
      <c r="B155" s="4" t="s">
        <v>175</v>
      </c>
      <c r="C155" s="3"/>
      <c r="D155" s="3">
        <v>1000000</v>
      </c>
      <c r="E155" s="3">
        <f>E154-D155</f>
        <v>1817700</v>
      </c>
    </row>
    <row r="156" spans="1:5" x14ac:dyDescent="0.25">
      <c r="A156" s="13"/>
      <c r="B156" s="4" t="s">
        <v>176</v>
      </c>
      <c r="C156" s="3">
        <v>2146500</v>
      </c>
      <c r="D156" s="3"/>
      <c r="E156" s="3">
        <f>E155+C156</f>
        <v>3964200</v>
      </c>
    </row>
    <row r="157" spans="1:5" x14ac:dyDescent="0.25">
      <c r="A157" s="13">
        <v>42295</v>
      </c>
      <c r="B157" s="4" t="s">
        <v>175</v>
      </c>
      <c r="C157" s="3"/>
      <c r="D157" s="3">
        <v>900000</v>
      </c>
      <c r="E157" s="3">
        <f>E156-D157</f>
        <v>3064200</v>
      </c>
    </row>
    <row r="158" spans="1:5" x14ac:dyDescent="0.25">
      <c r="A158" s="13">
        <v>42299</v>
      </c>
      <c r="B158" s="4" t="s">
        <v>175</v>
      </c>
      <c r="C158" s="3"/>
      <c r="D158" s="3">
        <v>600000</v>
      </c>
      <c r="E158" s="3">
        <f>E157-D158</f>
        <v>2464200</v>
      </c>
    </row>
    <row r="159" spans="1:5" x14ac:dyDescent="0.25">
      <c r="A159" s="13">
        <v>42300</v>
      </c>
      <c r="B159" s="36" t="s">
        <v>192</v>
      </c>
      <c r="C159" s="9"/>
      <c r="D159" s="9"/>
      <c r="E159" s="9"/>
    </row>
    <row r="160" spans="1:5" x14ac:dyDescent="0.25">
      <c r="A160" s="13"/>
      <c r="B160" s="37" t="s">
        <v>79</v>
      </c>
      <c r="C160" s="9"/>
      <c r="D160" s="9">
        <v>19000</v>
      </c>
      <c r="E160" s="9">
        <f>E158-D160</f>
        <v>2445200</v>
      </c>
    </row>
    <row r="161" spans="1:5" x14ac:dyDescent="0.25">
      <c r="A161" s="13"/>
      <c r="B161" s="37" t="s">
        <v>193</v>
      </c>
      <c r="C161" s="9"/>
      <c r="D161" s="9">
        <v>3000</v>
      </c>
      <c r="E161" s="9">
        <f>E160-D161</f>
        <v>2442200</v>
      </c>
    </row>
    <row r="162" spans="1:5" x14ac:dyDescent="0.25">
      <c r="A162" s="13"/>
      <c r="B162" s="37" t="s">
        <v>194</v>
      </c>
      <c r="C162" s="9"/>
      <c r="D162" s="9">
        <v>22000</v>
      </c>
      <c r="E162" s="9">
        <f t="shared" ref="E162:E165" si="2">E161-D162</f>
        <v>2420200</v>
      </c>
    </row>
    <row r="163" spans="1:5" x14ac:dyDescent="0.25">
      <c r="A163" s="13"/>
      <c r="B163" s="37" t="s">
        <v>156</v>
      </c>
      <c r="C163" s="9"/>
      <c r="D163" s="9">
        <v>2000</v>
      </c>
      <c r="E163" s="9">
        <f t="shared" si="2"/>
        <v>2418200</v>
      </c>
    </row>
    <row r="164" spans="1:5" x14ac:dyDescent="0.25">
      <c r="A164" s="13"/>
      <c r="B164" s="37" t="s">
        <v>111</v>
      </c>
      <c r="C164" s="9"/>
      <c r="D164" s="9">
        <v>10000</v>
      </c>
      <c r="E164" s="9">
        <f t="shared" si="2"/>
        <v>2408200</v>
      </c>
    </row>
    <row r="165" spans="1:5" x14ac:dyDescent="0.25">
      <c r="A165" s="13"/>
      <c r="B165" s="37" t="s">
        <v>108</v>
      </c>
      <c r="C165" s="9"/>
      <c r="D165" s="9">
        <v>13000</v>
      </c>
      <c r="E165" s="9">
        <f t="shared" si="2"/>
        <v>2395200</v>
      </c>
    </row>
    <row r="166" spans="1:5" x14ac:dyDescent="0.25">
      <c r="A166" s="13">
        <v>42301</v>
      </c>
      <c r="B166" s="36" t="s">
        <v>192</v>
      </c>
      <c r="C166" s="9"/>
      <c r="D166" s="9"/>
      <c r="E166" s="9"/>
    </row>
    <row r="167" spans="1:5" x14ac:dyDescent="0.25">
      <c r="A167" s="13"/>
      <c r="B167" s="37" t="s">
        <v>62</v>
      </c>
      <c r="C167" s="9"/>
      <c r="D167" s="9">
        <v>7500</v>
      </c>
      <c r="E167" s="9">
        <f>E165-D167</f>
        <v>2387700</v>
      </c>
    </row>
    <row r="168" spans="1:5" x14ac:dyDescent="0.25">
      <c r="A168" s="13"/>
      <c r="B168" s="37" t="s">
        <v>108</v>
      </c>
      <c r="C168" s="9"/>
      <c r="D168" s="9">
        <v>12000</v>
      </c>
      <c r="E168" s="9">
        <f>E167-D168</f>
        <v>2375700</v>
      </c>
    </row>
    <row r="169" spans="1:5" x14ac:dyDescent="0.25">
      <c r="A169" s="13"/>
      <c r="B169" s="37" t="s">
        <v>111</v>
      </c>
      <c r="C169" s="9"/>
      <c r="D169" s="9">
        <v>15000</v>
      </c>
      <c r="E169" s="9">
        <f>E168-D169</f>
        <v>2360700</v>
      </c>
    </row>
    <row r="170" spans="1:5" x14ac:dyDescent="0.25">
      <c r="A170" s="13">
        <v>42302</v>
      </c>
      <c r="B170" s="4" t="s">
        <v>7</v>
      </c>
      <c r="C170" s="3"/>
      <c r="D170" s="3">
        <v>600000</v>
      </c>
      <c r="E170" s="3">
        <f>E169-D170</f>
        <v>1760700</v>
      </c>
    </row>
    <row r="171" spans="1:5" x14ac:dyDescent="0.25">
      <c r="A171" s="13"/>
      <c r="B171" s="4" t="s">
        <v>195</v>
      </c>
      <c r="C171" s="3">
        <v>1460700</v>
      </c>
      <c r="D171" s="3"/>
      <c r="E171" s="3">
        <f>E170+C171</f>
        <v>3221400</v>
      </c>
    </row>
    <row r="172" spans="1:5" x14ac:dyDescent="0.25">
      <c r="A172" s="12">
        <v>42303</v>
      </c>
      <c r="B172" s="41" t="s">
        <v>7</v>
      </c>
      <c r="C172" s="1"/>
      <c r="D172" s="1">
        <v>700000</v>
      </c>
      <c r="E172" s="1">
        <f>E171-D172</f>
        <v>2521400</v>
      </c>
    </row>
    <row r="173" spans="1:5" x14ac:dyDescent="0.25">
      <c r="A173" s="12">
        <v>42307</v>
      </c>
      <c r="B173" s="41" t="s">
        <v>196</v>
      </c>
      <c r="C173" s="1">
        <v>2151200</v>
      </c>
      <c r="D173" s="1"/>
      <c r="E173" s="1">
        <f>E172+C173</f>
        <v>4672600</v>
      </c>
    </row>
    <row r="174" spans="1:5" x14ac:dyDescent="0.25">
      <c r="A174" s="12"/>
      <c r="B174" s="41" t="s">
        <v>202</v>
      </c>
      <c r="C174" s="1">
        <v>32900</v>
      </c>
      <c r="D174" s="1"/>
      <c r="E174" s="1">
        <f>E173+C174</f>
        <v>4705500</v>
      </c>
    </row>
    <row r="175" spans="1:5" x14ac:dyDescent="0.25">
      <c r="A175" s="12">
        <v>42310</v>
      </c>
      <c r="B175" s="41" t="s">
        <v>7</v>
      </c>
      <c r="C175" s="1"/>
      <c r="D175" s="1">
        <v>700000</v>
      </c>
      <c r="E175" s="1">
        <f>E174-D175</f>
        <v>4005500</v>
      </c>
    </row>
    <row r="176" spans="1:5" x14ac:dyDescent="0.25">
      <c r="A176" s="12">
        <v>42313</v>
      </c>
      <c r="B176" s="41" t="s">
        <v>7</v>
      </c>
      <c r="C176" s="1"/>
      <c r="D176" s="1">
        <v>300000</v>
      </c>
      <c r="E176" s="1">
        <f>E175-D176</f>
        <v>3705500</v>
      </c>
    </row>
    <row r="177" spans="1:5" x14ac:dyDescent="0.25">
      <c r="A177" s="12">
        <v>42314</v>
      </c>
      <c r="B177" s="41" t="s">
        <v>197</v>
      </c>
      <c r="C177" s="1"/>
      <c r="D177" s="1">
        <v>500000</v>
      </c>
      <c r="E177" s="1">
        <f>E176-D177</f>
        <v>3205500</v>
      </c>
    </row>
    <row r="178" spans="1:5" x14ac:dyDescent="0.25">
      <c r="A178" s="12"/>
      <c r="B178" s="41"/>
      <c r="C178" s="1"/>
      <c r="D178" s="1"/>
      <c r="E178" s="1"/>
    </row>
    <row r="179" spans="1:5" x14ac:dyDescent="0.25">
      <c r="A179" s="12"/>
      <c r="C179" s="1"/>
      <c r="D179" s="1"/>
      <c r="E179" s="1"/>
    </row>
    <row r="180" spans="1:5" x14ac:dyDescent="0.25">
      <c r="A180" s="12"/>
      <c r="C180" s="1"/>
      <c r="D180" s="1"/>
      <c r="E180" s="1"/>
    </row>
    <row r="181" spans="1:5" x14ac:dyDescent="0.25">
      <c r="A181" s="12"/>
      <c r="C181" s="1"/>
      <c r="D181" s="1"/>
      <c r="E181" s="1"/>
    </row>
    <row r="182" spans="1:5" x14ac:dyDescent="0.25">
      <c r="A182" s="12"/>
      <c r="C182" s="1"/>
      <c r="D182" s="1"/>
      <c r="E182" s="1"/>
    </row>
    <row r="183" spans="1:5" x14ac:dyDescent="0.25">
      <c r="A183" s="12"/>
      <c r="C183" s="1"/>
      <c r="D183" s="1"/>
      <c r="E183" s="1"/>
    </row>
    <row r="184" spans="1:5" x14ac:dyDescent="0.25">
      <c r="A184" s="12"/>
      <c r="C184" s="1"/>
      <c r="D184" s="1"/>
      <c r="E184" s="1"/>
    </row>
    <row r="185" spans="1:5" x14ac:dyDescent="0.25">
      <c r="A185" s="12"/>
      <c r="C185" s="1"/>
      <c r="D185" s="1"/>
      <c r="E185" s="1"/>
    </row>
    <row r="186" spans="1:5" x14ac:dyDescent="0.25">
      <c r="A186" s="12"/>
      <c r="C186" s="1"/>
      <c r="D186" s="1"/>
      <c r="E186" s="1"/>
    </row>
    <row r="187" spans="1:5" x14ac:dyDescent="0.25">
      <c r="A187" s="12"/>
      <c r="C187" s="1"/>
      <c r="D187" s="1"/>
      <c r="E187" s="1"/>
    </row>
    <row r="188" spans="1:5" x14ac:dyDescent="0.25">
      <c r="A188" s="12"/>
      <c r="C188" s="1"/>
      <c r="D188" s="1"/>
      <c r="E188" s="1"/>
    </row>
    <row r="189" spans="1:5" x14ac:dyDescent="0.25">
      <c r="A189" s="12"/>
      <c r="C189" s="1"/>
      <c r="D189" s="1"/>
      <c r="E189" s="1"/>
    </row>
    <row r="190" spans="1:5" x14ac:dyDescent="0.25">
      <c r="A190" s="12" t="s">
        <v>144</v>
      </c>
      <c r="C190" s="1"/>
      <c r="D190" s="1"/>
      <c r="E190" s="1"/>
    </row>
    <row r="191" spans="1:5" x14ac:dyDescent="0.25">
      <c r="A191" s="12"/>
      <c r="C191" s="1"/>
      <c r="D191" s="1"/>
      <c r="E191" s="1"/>
    </row>
    <row r="192" spans="1:5" x14ac:dyDescent="0.25">
      <c r="A192" s="12"/>
      <c r="C192" s="1"/>
      <c r="D192" s="1"/>
      <c r="E192" s="1"/>
    </row>
    <row r="193" spans="1:5" x14ac:dyDescent="0.25">
      <c r="A193" s="12"/>
      <c r="C193" s="1"/>
      <c r="D193" s="1"/>
      <c r="E193" s="1"/>
    </row>
    <row r="194" spans="1:5" x14ac:dyDescent="0.25">
      <c r="A194" s="12"/>
      <c r="C194" s="1"/>
      <c r="D194" s="1"/>
      <c r="E194" s="1"/>
    </row>
    <row r="195" spans="1:5" x14ac:dyDescent="0.25">
      <c r="A195" s="12"/>
      <c r="C195" s="1"/>
      <c r="D195" s="1"/>
      <c r="E195" s="1"/>
    </row>
    <row r="196" spans="1:5" x14ac:dyDescent="0.25">
      <c r="A196" s="12"/>
      <c r="C196" s="1"/>
      <c r="D196" s="1"/>
      <c r="E196" s="1"/>
    </row>
    <row r="197" spans="1:5" x14ac:dyDescent="0.25">
      <c r="A197" s="12"/>
      <c r="C197" s="1"/>
      <c r="D197" s="1"/>
      <c r="E197" s="1"/>
    </row>
    <row r="198" spans="1:5" x14ac:dyDescent="0.25">
      <c r="A198" s="12"/>
      <c r="C198" s="1"/>
      <c r="D198" s="1"/>
      <c r="E198" s="1"/>
    </row>
    <row r="199" spans="1:5" x14ac:dyDescent="0.25">
      <c r="A199" s="12"/>
      <c r="C199" s="1"/>
      <c r="D199" s="1"/>
      <c r="E199" s="1"/>
    </row>
    <row r="200" spans="1:5" x14ac:dyDescent="0.25">
      <c r="A200" s="12"/>
      <c r="C200" s="1"/>
      <c r="D200" s="1"/>
      <c r="E200" s="1"/>
    </row>
    <row r="201" spans="1:5" x14ac:dyDescent="0.25">
      <c r="A201" s="12"/>
      <c r="C201" s="1"/>
      <c r="D201" s="1"/>
      <c r="E201" s="1"/>
    </row>
    <row r="202" spans="1:5" x14ac:dyDescent="0.25">
      <c r="A202" s="12"/>
      <c r="C202" s="1"/>
      <c r="D202" s="1"/>
      <c r="E202" s="1"/>
    </row>
    <row r="203" spans="1:5" x14ac:dyDescent="0.25">
      <c r="A203" s="12"/>
      <c r="C203" s="1"/>
      <c r="D203" s="1"/>
      <c r="E203" s="1"/>
    </row>
    <row r="204" spans="1:5" x14ac:dyDescent="0.25">
      <c r="A204" s="12"/>
      <c r="C204" s="1"/>
      <c r="D204" s="1"/>
      <c r="E204" s="1"/>
    </row>
    <row r="205" spans="1:5" x14ac:dyDescent="0.25">
      <c r="A205" s="12"/>
      <c r="C205" s="1"/>
      <c r="D205" s="1"/>
      <c r="E205" s="1"/>
    </row>
    <row r="206" spans="1:5" x14ac:dyDescent="0.25">
      <c r="A206" s="12"/>
      <c r="C206" s="1"/>
      <c r="D206" s="1"/>
      <c r="E206" s="1"/>
    </row>
    <row r="207" spans="1:5" x14ac:dyDescent="0.25">
      <c r="A207" s="12"/>
      <c r="C207" s="1"/>
      <c r="D207" s="1"/>
      <c r="E207" s="1"/>
    </row>
    <row r="208" spans="1:5" x14ac:dyDescent="0.25">
      <c r="A208" s="12"/>
      <c r="C208" s="1"/>
      <c r="D208" s="1"/>
      <c r="E208" s="1"/>
    </row>
    <row r="209" spans="1:5" x14ac:dyDescent="0.25">
      <c r="A209" s="12"/>
      <c r="C209" s="1"/>
      <c r="D209" s="1"/>
      <c r="E209" s="1"/>
    </row>
    <row r="210" spans="1:5" x14ac:dyDescent="0.25">
      <c r="A210" s="12"/>
      <c r="C210" s="1"/>
      <c r="D210" s="1"/>
      <c r="E210" s="1"/>
    </row>
    <row r="211" spans="1:5" x14ac:dyDescent="0.25">
      <c r="A211" s="12"/>
      <c r="C211" s="1"/>
      <c r="D211" s="1"/>
      <c r="E211" s="1"/>
    </row>
    <row r="212" spans="1:5" x14ac:dyDescent="0.25">
      <c r="A212" s="12"/>
      <c r="C212" s="1"/>
      <c r="D212" s="1"/>
      <c r="E212" s="1"/>
    </row>
    <row r="213" spans="1:5" x14ac:dyDescent="0.25">
      <c r="A213" s="12"/>
      <c r="C213" s="1"/>
      <c r="D213" s="1"/>
      <c r="E213" s="1"/>
    </row>
    <row r="214" spans="1:5" x14ac:dyDescent="0.25">
      <c r="A214" s="12"/>
      <c r="C214" s="1"/>
      <c r="D214" s="1"/>
      <c r="E214" s="1"/>
    </row>
    <row r="215" spans="1:5" x14ac:dyDescent="0.25">
      <c r="A215" s="12"/>
      <c r="C215" s="1"/>
      <c r="D215" s="1"/>
      <c r="E215" s="1"/>
    </row>
    <row r="216" spans="1:5" x14ac:dyDescent="0.25">
      <c r="A216" s="12"/>
      <c r="C216" s="1"/>
      <c r="D216" s="1"/>
      <c r="E216" s="1"/>
    </row>
    <row r="217" spans="1:5" x14ac:dyDescent="0.25">
      <c r="A217" s="12"/>
      <c r="C217" s="1"/>
      <c r="D217" s="1"/>
      <c r="E217" s="1"/>
    </row>
    <row r="218" spans="1:5" x14ac:dyDescent="0.25">
      <c r="A218" s="12"/>
      <c r="C218" s="1"/>
      <c r="D218" s="1"/>
      <c r="E218" s="1"/>
    </row>
    <row r="219" spans="1:5" x14ac:dyDescent="0.25">
      <c r="A219" s="12"/>
      <c r="C219" s="1"/>
      <c r="D219" s="1"/>
      <c r="E219" s="1"/>
    </row>
    <row r="220" spans="1:5" x14ac:dyDescent="0.25">
      <c r="A220" s="12"/>
      <c r="C220" s="1"/>
      <c r="D220" s="1"/>
      <c r="E220" s="1"/>
    </row>
    <row r="221" spans="1:5" x14ac:dyDescent="0.25">
      <c r="A221" s="12"/>
      <c r="C221" s="1"/>
      <c r="D221" s="1"/>
      <c r="E221" s="1"/>
    </row>
    <row r="222" spans="1:5" x14ac:dyDescent="0.25">
      <c r="A222" s="12"/>
      <c r="C222" s="1"/>
      <c r="D222" s="1"/>
      <c r="E222" s="1"/>
    </row>
    <row r="223" spans="1:5" x14ac:dyDescent="0.25">
      <c r="A223" s="12"/>
      <c r="C223" s="1"/>
      <c r="D223" s="1"/>
      <c r="E223" s="1"/>
    </row>
    <row r="224" spans="1:5" x14ac:dyDescent="0.25">
      <c r="A224" s="12"/>
      <c r="C224" s="1"/>
      <c r="D224" s="1"/>
      <c r="E224" s="1"/>
    </row>
    <row r="225" spans="1:5" x14ac:dyDescent="0.25">
      <c r="A225" s="12"/>
      <c r="C225" s="1"/>
      <c r="D225" s="1"/>
      <c r="E225" s="1"/>
    </row>
    <row r="226" spans="1:5" x14ac:dyDescent="0.25">
      <c r="A226" s="12"/>
      <c r="C226" s="1"/>
      <c r="D226" s="1"/>
      <c r="E226" s="1"/>
    </row>
    <row r="227" spans="1:5" x14ac:dyDescent="0.25">
      <c r="A227" s="12"/>
      <c r="C227" s="1"/>
      <c r="D227" s="1"/>
      <c r="E227" s="1"/>
    </row>
    <row r="228" spans="1:5" x14ac:dyDescent="0.25">
      <c r="A228" s="12"/>
      <c r="C228" s="1"/>
      <c r="D228" s="1"/>
      <c r="E228" s="1"/>
    </row>
    <row r="229" spans="1:5" x14ac:dyDescent="0.25">
      <c r="A229" s="12"/>
      <c r="C229" s="1"/>
      <c r="D229" s="1"/>
      <c r="E229" s="1"/>
    </row>
    <row r="230" spans="1:5" x14ac:dyDescent="0.25">
      <c r="A230" s="12"/>
      <c r="C230" s="1"/>
      <c r="D230" s="1"/>
      <c r="E230" s="1"/>
    </row>
    <row r="231" spans="1:5" x14ac:dyDescent="0.25">
      <c r="A231" s="12"/>
      <c r="C231" s="1"/>
      <c r="D231" s="1"/>
      <c r="E231" s="1"/>
    </row>
    <row r="232" spans="1:5" x14ac:dyDescent="0.25">
      <c r="A232" s="12"/>
      <c r="C232" s="1"/>
      <c r="D232" s="1"/>
      <c r="E232" s="1"/>
    </row>
    <row r="233" spans="1:5" x14ac:dyDescent="0.25">
      <c r="A233" s="12"/>
      <c r="C233" s="1"/>
      <c r="D233" s="1"/>
      <c r="E233" s="1"/>
    </row>
    <row r="234" spans="1:5" x14ac:dyDescent="0.25">
      <c r="A234" s="12"/>
      <c r="C234" s="1"/>
      <c r="D234" s="1"/>
      <c r="E234" s="1"/>
    </row>
    <row r="235" spans="1:5" x14ac:dyDescent="0.25">
      <c r="A235" s="12"/>
      <c r="C235" s="1"/>
      <c r="D235" s="1"/>
      <c r="E235" s="1"/>
    </row>
    <row r="236" spans="1:5" x14ac:dyDescent="0.25">
      <c r="A236" s="12"/>
      <c r="C236" s="1"/>
      <c r="D236" s="1"/>
      <c r="E236" s="1"/>
    </row>
    <row r="237" spans="1:5" x14ac:dyDescent="0.25">
      <c r="A237" s="12"/>
      <c r="C237" s="1"/>
      <c r="D237" s="1"/>
      <c r="E237" s="1"/>
    </row>
    <row r="238" spans="1:5" x14ac:dyDescent="0.25">
      <c r="A238" s="12"/>
      <c r="C238" s="1"/>
      <c r="D238" s="1"/>
      <c r="E238" s="1"/>
    </row>
    <row r="239" spans="1:5" x14ac:dyDescent="0.25">
      <c r="A239" s="12"/>
      <c r="C239" s="1"/>
      <c r="D239" s="1"/>
      <c r="E239" s="1"/>
    </row>
    <row r="240" spans="1:5" x14ac:dyDescent="0.25">
      <c r="A240" s="12"/>
      <c r="C240" s="1"/>
      <c r="D240" s="1"/>
      <c r="E240" s="1"/>
    </row>
    <row r="241" spans="1:5" x14ac:dyDescent="0.25">
      <c r="A241" s="12"/>
      <c r="C241" s="1"/>
      <c r="D241" s="1"/>
      <c r="E241" s="1"/>
    </row>
    <row r="242" spans="1:5" x14ac:dyDescent="0.25">
      <c r="A242" s="12"/>
      <c r="C242" s="1"/>
      <c r="D242" s="1"/>
      <c r="E242" s="1"/>
    </row>
    <row r="243" spans="1:5" x14ac:dyDescent="0.25">
      <c r="A243" s="12"/>
      <c r="C243" s="1"/>
      <c r="D243" s="1"/>
      <c r="E243" s="1"/>
    </row>
    <row r="244" spans="1:5" x14ac:dyDescent="0.25">
      <c r="A244" s="12"/>
      <c r="C244" s="1"/>
      <c r="D244" s="1"/>
      <c r="E244" s="1"/>
    </row>
    <row r="245" spans="1:5" x14ac:dyDescent="0.25">
      <c r="A245" s="12"/>
      <c r="C245" s="1"/>
      <c r="D245" s="1"/>
      <c r="E245" s="1"/>
    </row>
    <row r="246" spans="1:5" x14ac:dyDescent="0.25">
      <c r="A246" s="12"/>
      <c r="C246" s="1"/>
      <c r="D246" s="1"/>
      <c r="E246" s="1"/>
    </row>
    <row r="247" spans="1:5" x14ac:dyDescent="0.25">
      <c r="A247" s="12"/>
      <c r="C247" s="1"/>
      <c r="D247" s="1"/>
      <c r="E247" s="1"/>
    </row>
    <row r="248" spans="1:5" x14ac:dyDescent="0.25">
      <c r="A248" s="12"/>
      <c r="C248" s="1"/>
      <c r="D248" s="1"/>
      <c r="E248" s="1"/>
    </row>
    <row r="249" spans="1:5" x14ac:dyDescent="0.25">
      <c r="A249" s="12"/>
      <c r="C249" s="1"/>
      <c r="D249" s="1"/>
      <c r="E249" s="1"/>
    </row>
    <row r="250" spans="1:5" x14ac:dyDescent="0.25">
      <c r="A250" s="12"/>
      <c r="C250" s="1"/>
      <c r="D250" s="1"/>
      <c r="E250" s="1"/>
    </row>
    <row r="251" spans="1:5" x14ac:dyDescent="0.25">
      <c r="A251" s="12"/>
      <c r="C251" s="1"/>
      <c r="D251" s="1"/>
      <c r="E251" s="1"/>
    </row>
    <row r="252" spans="1:5" x14ac:dyDescent="0.25">
      <c r="A252" s="12"/>
      <c r="C252" s="1"/>
      <c r="D252" s="1"/>
      <c r="E252" s="1"/>
    </row>
    <row r="253" spans="1:5" x14ac:dyDescent="0.25">
      <c r="A253" s="12"/>
      <c r="C253" s="1"/>
      <c r="D253" s="1"/>
      <c r="E253" s="1"/>
    </row>
    <row r="254" spans="1:5" x14ac:dyDescent="0.25">
      <c r="A254" s="12"/>
      <c r="C254" s="1"/>
      <c r="D254" s="1"/>
      <c r="E254" s="1"/>
    </row>
    <row r="255" spans="1:5" x14ac:dyDescent="0.25">
      <c r="A255" s="12"/>
      <c r="C255" s="1"/>
      <c r="D255" s="1"/>
      <c r="E255" s="1"/>
    </row>
    <row r="256" spans="1:5" x14ac:dyDescent="0.25">
      <c r="A256" s="12"/>
      <c r="C256" s="1"/>
      <c r="D256" s="1"/>
      <c r="E256" s="1"/>
    </row>
    <row r="257" spans="1:5" x14ac:dyDescent="0.25">
      <c r="A257" s="12"/>
      <c r="C257" s="1"/>
      <c r="D257" s="1"/>
      <c r="E257" s="1"/>
    </row>
    <row r="258" spans="1:5" x14ac:dyDescent="0.25">
      <c r="A258" s="12"/>
      <c r="C258" s="1"/>
      <c r="D258" s="1"/>
      <c r="E258" s="1"/>
    </row>
    <row r="259" spans="1:5" x14ac:dyDescent="0.25">
      <c r="A259" s="12"/>
      <c r="C259" s="1"/>
      <c r="D259" s="1"/>
      <c r="E259" s="1"/>
    </row>
    <row r="260" spans="1:5" x14ac:dyDescent="0.25">
      <c r="A260" s="12"/>
      <c r="C260" s="1"/>
      <c r="D260" s="1"/>
      <c r="E260" s="1"/>
    </row>
    <row r="261" spans="1:5" x14ac:dyDescent="0.25">
      <c r="A261" s="12"/>
      <c r="C261" s="1"/>
      <c r="D261" s="1"/>
      <c r="E261" s="1"/>
    </row>
    <row r="262" spans="1:5" x14ac:dyDescent="0.25">
      <c r="A262" s="12"/>
      <c r="C262" s="1"/>
      <c r="D262" s="1"/>
      <c r="E262" s="1"/>
    </row>
    <row r="263" spans="1:5" x14ac:dyDescent="0.25">
      <c r="A263" s="12"/>
      <c r="C263" s="1"/>
      <c r="D263" s="1"/>
      <c r="E263" s="1"/>
    </row>
    <row r="264" spans="1:5" x14ac:dyDescent="0.25">
      <c r="A264" s="12"/>
      <c r="C264" s="1"/>
      <c r="D264" s="1"/>
      <c r="E264" s="1"/>
    </row>
    <row r="265" spans="1:5" x14ac:dyDescent="0.25">
      <c r="A265" s="12"/>
      <c r="C265" s="1"/>
      <c r="D265" s="1"/>
      <c r="E265" s="1"/>
    </row>
    <row r="266" spans="1:5" x14ac:dyDescent="0.25">
      <c r="A266" s="12"/>
      <c r="C266" s="1"/>
      <c r="D266" s="1"/>
      <c r="E266" s="1"/>
    </row>
    <row r="267" spans="1:5" x14ac:dyDescent="0.25">
      <c r="A267" s="12"/>
      <c r="C267" s="1"/>
      <c r="D267" s="1"/>
      <c r="E267" s="1"/>
    </row>
    <row r="268" spans="1:5" x14ac:dyDescent="0.25">
      <c r="A268" s="12"/>
      <c r="C268" s="1"/>
      <c r="D268" s="1"/>
      <c r="E268" s="1"/>
    </row>
    <row r="269" spans="1:5" x14ac:dyDescent="0.25">
      <c r="A269" s="12"/>
      <c r="C269" s="1"/>
      <c r="D269" s="1"/>
      <c r="E269" s="1"/>
    </row>
    <row r="270" spans="1:5" x14ac:dyDescent="0.25">
      <c r="A270" s="12"/>
      <c r="C270" s="1"/>
      <c r="D270" s="1"/>
      <c r="E270" s="1"/>
    </row>
    <row r="271" spans="1:5" x14ac:dyDescent="0.25">
      <c r="A271" s="12"/>
      <c r="C271" s="1"/>
      <c r="D271" s="1"/>
      <c r="E271" s="1"/>
    </row>
    <row r="272" spans="1:5" x14ac:dyDescent="0.25">
      <c r="A272" s="12"/>
      <c r="C272" s="1"/>
      <c r="D272" s="1"/>
      <c r="E272" s="1"/>
    </row>
    <row r="273" spans="1:5" x14ac:dyDescent="0.25">
      <c r="A273" s="12"/>
      <c r="C273" s="1"/>
      <c r="D273" s="1"/>
      <c r="E273" s="1"/>
    </row>
    <row r="274" spans="1:5" x14ac:dyDescent="0.25">
      <c r="A274" s="12"/>
      <c r="C274" s="1"/>
      <c r="D274" s="1"/>
      <c r="E274" s="1"/>
    </row>
    <row r="275" spans="1:5" x14ac:dyDescent="0.25">
      <c r="A275" s="12"/>
      <c r="C275" s="1"/>
      <c r="D275" s="1"/>
      <c r="E275" s="1"/>
    </row>
    <row r="276" spans="1:5" x14ac:dyDescent="0.25">
      <c r="A276" s="12"/>
      <c r="C276" s="1"/>
      <c r="D276" s="1"/>
      <c r="E276" s="1"/>
    </row>
    <row r="277" spans="1:5" x14ac:dyDescent="0.25">
      <c r="A277" s="12"/>
      <c r="C277" s="1"/>
      <c r="D277" s="1"/>
      <c r="E277" s="1"/>
    </row>
    <row r="278" spans="1:5" x14ac:dyDescent="0.25">
      <c r="A278" s="12"/>
      <c r="C278" s="1"/>
      <c r="D278" s="1"/>
      <c r="E278" s="1"/>
    </row>
    <row r="279" spans="1:5" x14ac:dyDescent="0.25">
      <c r="A279" s="12"/>
      <c r="C279" s="1"/>
      <c r="D279" s="1"/>
      <c r="E279" s="1"/>
    </row>
    <row r="280" spans="1:5" x14ac:dyDescent="0.25">
      <c r="A280" s="12"/>
      <c r="C280" s="1"/>
      <c r="D280" s="1"/>
      <c r="E280" s="1"/>
    </row>
    <row r="281" spans="1:5" x14ac:dyDescent="0.25">
      <c r="C281" s="1"/>
      <c r="D281" s="1"/>
      <c r="E281" s="1"/>
    </row>
    <row r="282" spans="1:5" x14ac:dyDescent="0.25">
      <c r="C282" s="1"/>
      <c r="D282" s="1"/>
      <c r="E282" s="1"/>
    </row>
    <row r="283" spans="1:5" x14ac:dyDescent="0.25">
      <c r="C283" s="1"/>
      <c r="D283" s="1"/>
      <c r="E283" s="1"/>
    </row>
    <row r="284" spans="1:5" x14ac:dyDescent="0.25">
      <c r="C284" s="1"/>
      <c r="D284" s="1"/>
      <c r="E284" s="1"/>
    </row>
    <row r="285" spans="1:5" x14ac:dyDescent="0.25">
      <c r="C285" s="1"/>
      <c r="D285" s="1"/>
      <c r="E285" s="1"/>
    </row>
    <row r="286" spans="1:5" x14ac:dyDescent="0.25">
      <c r="C286" s="1"/>
      <c r="D286" s="1"/>
      <c r="E286" s="1"/>
    </row>
    <row r="287" spans="1:5" x14ac:dyDescent="0.25">
      <c r="C287" s="1"/>
      <c r="D287" s="1"/>
      <c r="E287" s="1"/>
    </row>
    <row r="288" spans="1:5" x14ac:dyDescent="0.25">
      <c r="C288" s="1"/>
      <c r="D288" s="1"/>
      <c r="E288" s="1"/>
    </row>
    <row r="289" spans="3:5" x14ac:dyDescent="0.25">
      <c r="C289" s="1"/>
      <c r="D289" s="1"/>
      <c r="E289" s="1"/>
    </row>
    <row r="290" spans="3:5" x14ac:dyDescent="0.25">
      <c r="C290" s="1"/>
      <c r="D290" s="1"/>
      <c r="E290" s="1"/>
    </row>
    <row r="291" spans="3:5" x14ac:dyDescent="0.25">
      <c r="C291" s="1"/>
      <c r="D291" s="1"/>
      <c r="E291" s="1"/>
    </row>
    <row r="292" spans="3:5" x14ac:dyDescent="0.25">
      <c r="C292" s="1"/>
      <c r="D292" s="1"/>
      <c r="E292" s="1"/>
    </row>
    <row r="293" spans="3:5" x14ac:dyDescent="0.25">
      <c r="C293" s="1"/>
      <c r="D293" s="1"/>
      <c r="E293" s="1"/>
    </row>
    <row r="294" spans="3:5" x14ac:dyDescent="0.25">
      <c r="C294" s="1"/>
      <c r="D294" s="1"/>
      <c r="E294" s="1"/>
    </row>
    <row r="295" spans="3:5" x14ac:dyDescent="0.25">
      <c r="C295" s="1"/>
      <c r="D295" s="1"/>
      <c r="E295" s="1"/>
    </row>
    <row r="296" spans="3:5" x14ac:dyDescent="0.25">
      <c r="C296" s="1"/>
      <c r="D296" s="1"/>
      <c r="E296" s="1"/>
    </row>
    <row r="297" spans="3:5" x14ac:dyDescent="0.25">
      <c r="C297" s="1"/>
      <c r="D297" s="1"/>
      <c r="E297" s="1"/>
    </row>
    <row r="298" spans="3:5" x14ac:dyDescent="0.25">
      <c r="C298" s="1"/>
      <c r="D298" s="1"/>
      <c r="E298" s="1"/>
    </row>
    <row r="299" spans="3:5" x14ac:dyDescent="0.25">
      <c r="C299" s="1"/>
      <c r="D299" s="1"/>
      <c r="E299" s="1"/>
    </row>
    <row r="300" spans="3:5" x14ac:dyDescent="0.25">
      <c r="C300" s="1"/>
      <c r="D300" s="1"/>
      <c r="E300" s="1"/>
    </row>
    <row r="301" spans="3:5" x14ac:dyDescent="0.25">
      <c r="C301" s="1"/>
      <c r="D301" s="1"/>
      <c r="E301" s="1"/>
    </row>
    <row r="302" spans="3:5" x14ac:dyDescent="0.25">
      <c r="C302" s="1"/>
      <c r="D302" s="1"/>
      <c r="E302" s="1"/>
    </row>
    <row r="303" spans="3:5" x14ac:dyDescent="0.25">
      <c r="C303" s="1"/>
      <c r="D303" s="1"/>
      <c r="E303" s="1"/>
    </row>
    <row r="304" spans="3:5" x14ac:dyDescent="0.25">
      <c r="C304" s="1"/>
      <c r="D304" s="1"/>
      <c r="E304" s="1"/>
    </row>
    <row r="305" spans="3:5" x14ac:dyDescent="0.25">
      <c r="C305" s="1"/>
      <c r="D305" s="1"/>
      <c r="E305" s="1"/>
    </row>
    <row r="306" spans="3:5" x14ac:dyDescent="0.25">
      <c r="C306" s="1"/>
      <c r="D306" s="1"/>
      <c r="E306" s="1"/>
    </row>
    <row r="307" spans="3:5" x14ac:dyDescent="0.25">
      <c r="C307" s="1"/>
      <c r="D307" s="1"/>
      <c r="E307" s="1"/>
    </row>
    <row r="308" spans="3:5" x14ac:dyDescent="0.25">
      <c r="C308" s="1"/>
      <c r="D308" s="1"/>
      <c r="E308" s="1"/>
    </row>
    <row r="309" spans="3:5" x14ac:dyDescent="0.25">
      <c r="C309" s="1"/>
      <c r="D309" s="1"/>
      <c r="E309" s="1"/>
    </row>
    <row r="310" spans="3:5" x14ac:dyDescent="0.25">
      <c r="C310" s="1"/>
      <c r="D310" s="1"/>
      <c r="E310" s="1"/>
    </row>
    <row r="311" spans="3:5" x14ac:dyDescent="0.25">
      <c r="C311" s="1"/>
      <c r="D311" s="1"/>
      <c r="E311" s="1"/>
    </row>
    <row r="312" spans="3:5" x14ac:dyDescent="0.25">
      <c r="C312" s="1"/>
      <c r="D312" s="1"/>
      <c r="E312" s="1"/>
    </row>
    <row r="313" spans="3:5" x14ac:dyDescent="0.25">
      <c r="C313" s="1"/>
      <c r="D313" s="1"/>
      <c r="E313" s="1"/>
    </row>
    <row r="314" spans="3:5" x14ac:dyDescent="0.25">
      <c r="C314" s="1"/>
      <c r="D314" s="1"/>
      <c r="E314" s="1"/>
    </row>
    <row r="315" spans="3:5" x14ac:dyDescent="0.25">
      <c r="C315" s="1"/>
      <c r="D315" s="1"/>
      <c r="E315" s="1"/>
    </row>
    <row r="316" spans="3:5" x14ac:dyDescent="0.25">
      <c r="C316" s="1"/>
      <c r="D316" s="1"/>
      <c r="E316" s="1"/>
    </row>
    <row r="317" spans="3:5" x14ac:dyDescent="0.25">
      <c r="C317" s="1"/>
      <c r="D317" s="1"/>
      <c r="E317" s="1"/>
    </row>
    <row r="318" spans="3:5" x14ac:dyDescent="0.25">
      <c r="C318" s="1"/>
      <c r="D318" s="1"/>
      <c r="E318" s="1"/>
    </row>
    <row r="319" spans="3:5" x14ac:dyDescent="0.25">
      <c r="C319" s="1"/>
      <c r="D319" s="1"/>
      <c r="E319" s="1"/>
    </row>
    <row r="320" spans="3:5" x14ac:dyDescent="0.25">
      <c r="C320" s="1"/>
      <c r="D320" s="1"/>
      <c r="E320" s="1"/>
    </row>
    <row r="321" spans="3:5" x14ac:dyDescent="0.25">
      <c r="C321" s="1"/>
      <c r="D321" s="1"/>
      <c r="E321" s="1"/>
    </row>
    <row r="322" spans="3:5" x14ac:dyDescent="0.25">
      <c r="C322" s="1"/>
      <c r="D322" s="1"/>
      <c r="E322" s="1"/>
    </row>
    <row r="323" spans="3:5" x14ac:dyDescent="0.25">
      <c r="C323" s="1"/>
      <c r="D323" s="1"/>
      <c r="E323" s="1"/>
    </row>
    <row r="324" spans="3:5" x14ac:dyDescent="0.25">
      <c r="C324" s="1"/>
      <c r="D324" s="1"/>
      <c r="E324" s="1"/>
    </row>
    <row r="325" spans="3:5" x14ac:dyDescent="0.25">
      <c r="C325" s="1"/>
      <c r="D325" s="1"/>
      <c r="E325" s="1"/>
    </row>
    <row r="326" spans="3:5" x14ac:dyDescent="0.25">
      <c r="C326" s="1"/>
      <c r="D326" s="1"/>
      <c r="E326" s="1"/>
    </row>
    <row r="327" spans="3:5" x14ac:dyDescent="0.25">
      <c r="C327" s="1"/>
      <c r="D327" s="1"/>
      <c r="E327" s="1"/>
    </row>
    <row r="328" spans="3:5" x14ac:dyDescent="0.25">
      <c r="C328" s="1"/>
      <c r="D328" s="1"/>
      <c r="E328" s="1"/>
    </row>
    <row r="329" spans="3:5" x14ac:dyDescent="0.25">
      <c r="C329" s="1"/>
      <c r="D329" s="1"/>
      <c r="E329" s="1"/>
    </row>
    <row r="330" spans="3:5" x14ac:dyDescent="0.25">
      <c r="C330" s="1"/>
      <c r="D330" s="1"/>
      <c r="E330" s="1"/>
    </row>
    <row r="331" spans="3:5" x14ac:dyDescent="0.25">
      <c r="C331" s="1"/>
      <c r="D331" s="1"/>
      <c r="E331" s="1"/>
    </row>
    <row r="332" spans="3:5" x14ac:dyDescent="0.25">
      <c r="C332" s="1"/>
      <c r="D332" s="1"/>
      <c r="E332" s="1"/>
    </row>
    <row r="333" spans="3:5" x14ac:dyDescent="0.25">
      <c r="C333" s="1"/>
      <c r="D333" s="1"/>
      <c r="E333" s="1"/>
    </row>
    <row r="334" spans="3:5" x14ac:dyDescent="0.25">
      <c r="C334" s="1"/>
      <c r="D334" s="1"/>
      <c r="E334" s="1"/>
    </row>
    <row r="335" spans="3:5" x14ac:dyDescent="0.25">
      <c r="C335" s="1"/>
      <c r="D335" s="1"/>
      <c r="E335" s="1"/>
    </row>
    <row r="336" spans="3:5" x14ac:dyDescent="0.25">
      <c r="C336" s="1"/>
      <c r="D336" s="1"/>
      <c r="E336" s="1"/>
    </row>
    <row r="337" spans="3:5" x14ac:dyDescent="0.25">
      <c r="C337" s="1"/>
      <c r="D337" s="1"/>
      <c r="E337" s="1"/>
    </row>
    <row r="338" spans="3:5" x14ac:dyDescent="0.25">
      <c r="C338" s="1"/>
      <c r="D338" s="1"/>
      <c r="E338" s="1"/>
    </row>
    <row r="339" spans="3:5" x14ac:dyDescent="0.25">
      <c r="C339" s="1"/>
      <c r="D339" s="1"/>
      <c r="E339" s="1"/>
    </row>
    <row r="340" spans="3:5" x14ac:dyDescent="0.25">
      <c r="C340" s="1"/>
      <c r="D340" s="1"/>
      <c r="E340" s="1"/>
    </row>
    <row r="341" spans="3:5" x14ac:dyDescent="0.25">
      <c r="C341" s="1"/>
      <c r="D341" s="1"/>
      <c r="E341" s="1"/>
    </row>
    <row r="342" spans="3:5" x14ac:dyDescent="0.25">
      <c r="C342" s="1"/>
      <c r="D342" s="1"/>
      <c r="E342" s="1"/>
    </row>
    <row r="343" spans="3:5" x14ac:dyDescent="0.25">
      <c r="C343" s="1"/>
      <c r="D343" s="1"/>
      <c r="E343" s="1"/>
    </row>
    <row r="344" spans="3:5" x14ac:dyDescent="0.25">
      <c r="C344" s="1"/>
      <c r="D344" s="1"/>
      <c r="E344" s="1"/>
    </row>
    <row r="345" spans="3:5" x14ac:dyDescent="0.25">
      <c r="C345" s="1"/>
      <c r="D345" s="1"/>
      <c r="E345" s="1"/>
    </row>
    <row r="346" spans="3:5" x14ac:dyDescent="0.25">
      <c r="C346" s="1"/>
      <c r="D346" s="1"/>
      <c r="E346" s="1"/>
    </row>
    <row r="347" spans="3:5" x14ac:dyDescent="0.25">
      <c r="C347" s="1"/>
      <c r="D347" s="1"/>
      <c r="E347" s="1"/>
    </row>
    <row r="348" spans="3:5" x14ac:dyDescent="0.25">
      <c r="C348" s="1"/>
      <c r="D348" s="1"/>
      <c r="E348" s="1"/>
    </row>
    <row r="349" spans="3:5" x14ac:dyDescent="0.25">
      <c r="C349" s="1"/>
      <c r="D349" s="1"/>
      <c r="E349" s="1"/>
    </row>
    <row r="350" spans="3:5" x14ac:dyDescent="0.25">
      <c r="C350" s="1"/>
      <c r="D350" s="1"/>
      <c r="E350" s="1"/>
    </row>
    <row r="351" spans="3:5" x14ac:dyDescent="0.25">
      <c r="C351" s="1"/>
      <c r="D351" s="1"/>
      <c r="E351" s="1"/>
    </row>
    <row r="352" spans="3:5" x14ac:dyDescent="0.25">
      <c r="C352" s="1"/>
      <c r="D352" s="1"/>
      <c r="E352" s="1"/>
    </row>
    <row r="353" spans="3:5" x14ac:dyDescent="0.25">
      <c r="C353" s="1"/>
      <c r="D353" s="1"/>
      <c r="E353" s="1"/>
    </row>
    <row r="354" spans="3:5" x14ac:dyDescent="0.25">
      <c r="C354" s="1"/>
      <c r="D354" s="1"/>
      <c r="E354" s="1"/>
    </row>
    <row r="355" spans="3:5" x14ac:dyDescent="0.25">
      <c r="C355" s="1"/>
      <c r="D355" s="1"/>
      <c r="E355" s="1"/>
    </row>
    <row r="356" spans="3:5" x14ac:dyDescent="0.25">
      <c r="C356" s="1"/>
      <c r="D356" s="1"/>
      <c r="E356" s="1"/>
    </row>
    <row r="357" spans="3:5" x14ac:dyDescent="0.25">
      <c r="C357" s="1"/>
      <c r="D357" s="1"/>
      <c r="E357" s="1"/>
    </row>
    <row r="358" spans="3:5" x14ac:dyDescent="0.25">
      <c r="C358" s="1"/>
      <c r="D358" s="1"/>
      <c r="E358" s="1"/>
    </row>
    <row r="359" spans="3:5" x14ac:dyDescent="0.25">
      <c r="C359" s="1"/>
      <c r="D359" s="1"/>
      <c r="E359" s="1"/>
    </row>
    <row r="360" spans="3:5" x14ac:dyDescent="0.25">
      <c r="C360" s="1"/>
      <c r="D360" s="1"/>
      <c r="E360" s="1"/>
    </row>
    <row r="361" spans="3:5" x14ac:dyDescent="0.25">
      <c r="C361" s="1"/>
      <c r="D361" s="1"/>
      <c r="E361" s="1"/>
    </row>
    <row r="362" spans="3:5" x14ac:dyDescent="0.25">
      <c r="C362" s="1"/>
      <c r="D362" s="1"/>
      <c r="E362" s="1"/>
    </row>
    <row r="363" spans="3:5" x14ac:dyDescent="0.25">
      <c r="C363" s="1"/>
      <c r="D363" s="1"/>
      <c r="E363" s="1"/>
    </row>
    <row r="364" spans="3:5" x14ac:dyDescent="0.25">
      <c r="C364" s="1"/>
      <c r="D364" s="1"/>
      <c r="E364" s="1"/>
    </row>
    <row r="365" spans="3:5" x14ac:dyDescent="0.25">
      <c r="C365" s="1"/>
      <c r="D365" s="1"/>
      <c r="E365" s="1"/>
    </row>
    <row r="366" spans="3:5" x14ac:dyDescent="0.25">
      <c r="C366" s="1"/>
      <c r="D366" s="1"/>
      <c r="E366" s="1"/>
    </row>
    <row r="367" spans="3:5" x14ac:dyDescent="0.25">
      <c r="C367" s="1"/>
      <c r="D367" s="1"/>
      <c r="E367" s="1"/>
    </row>
    <row r="368" spans="3:5" x14ac:dyDescent="0.25">
      <c r="C368" s="1"/>
      <c r="D368" s="1"/>
      <c r="E368" s="1"/>
    </row>
    <row r="369" spans="3:5" x14ac:dyDescent="0.25">
      <c r="C369" s="1"/>
      <c r="D369" s="1"/>
      <c r="E369" s="1"/>
    </row>
    <row r="370" spans="3:5" x14ac:dyDescent="0.25">
      <c r="C370" s="1"/>
      <c r="D370" s="1"/>
      <c r="E370" s="1"/>
    </row>
    <row r="371" spans="3:5" x14ac:dyDescent="0.25">
      <c r="C371" s="1"/>
      <c r="D371" s="1"/>
      <c r="E371" s="1"/>
    </row>
    <row r="372" spans="3:5" x14ac:dyDescent="0.25">
      <c r="C372" s="1"/>
      <c r="D372" s="1"/>
      <c r="E372" s="1"/>
    </row>
    <row r="373" spans="3:5" x14ac:dyDescent="0.25">
      <c r="C373" s="1"/>
      <c r="D373" s="1"/>
      <c r="E373" s="1"/>
    </row>
    <row r="374" spans="3:5" x14ac:dyDescent="0.25">
      <c r="C374" s="1"/>
      <c r="D374" s="1"/>
      <c r="E374" s="1"/>
    </row>
    <row r="375" spans="3:5" x14ac:dyDescent="0.25">
      <c r="C375" s="1"/>
      <c r="D375" s="1"/>
      <c r="E375" s="1"/>
    </row>
    <row r="376" spans="3:5" x14ac:dyDescent="0.25">
      <c r="C376" s="1"/>
      <c r="D376" s="1"/>
      <c r="E376" s="1"/>
    </row>
    <row r="377" spans="3:5" x14ac:dyDescent="0.25">
      <c r="C377" s="1"/>
      <c r="D377" s="1"/>
      <c r="E377" s="1"/>
    </row>
    <row r="378" spans="3:5" x14ac:dyDescent="0.25">
      <c r="C378" s="1"/>
      <c r="D378" s="1"/>
      <c r="E378" s="1"/>
    </row>
    <row r="379" spans="3:5" x14ac:dyDescent="0.25">
      <c r="C379" s="1"/>
      <c r="D379" s="1"/>
      <c r="E379" s="1"/>
    </row>
    <row r="380" spans="3:5" x14ac:dyDescent="0.25">
      <c r="C380" s="1"/>
      <c r="D380" s="1"/>
      <c r="E380" s="1"/>
    </row>
    <row r="381" spans="3:5" x14ac:dyDescent="0.25">
      <c r="C381" s="1"/>
      <c r="D381" s="1"/>
      <c r="E381" s="1"/>
    </row>
    <row r="382" spans="3:5" x14ac:dyDescent="0.25">
      <c r="C382" s="1"/>
      <c r="D382" s="1"/>
      <c r="E382" s="1"/>
    </row>
    <row r="383" spans="3:5" x14ac:dyDescent="0.25">
      <c r="C383" s="1"/>
      <c r="D383" s="1"/>
      <c r="E383" s="1"/>
    </row>
    <row r="384" spans="3:5" x14ac:dyDescent="0.25">
      <c r="C384" s="1"/>
      <c r="D384" s="1"/>
      <c r="E384" s="1"/>
    </row>
    <row r="385" spans="3:5" x14ac:dyDescent="0.25">
      <c r="C385" s="1"/>
      <c r="D385" s="1"/>
      <c r="E385" s="1"/>
    </row>
  </sheetData>
  <mergeCells count="1">
    <mergeCell ref="A23:E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workbookViewId="0">
      <selection activeCell="C23" sqref="C23"/>
    </sheetView>
  </sheetViews>
  <sheetFormatPr defaultRowHeight="15" x14ac:dyDescent="0.25"/>
  <cols>
    <col min="1" max="1" width="29.140625" customWidth="1"/>
    <col min="2" max="2" width="23.140625" customWidth="1"/>
  </cols>
  <sheetData>
    <row r="2" spans="1:2" x14ac:dyDescent="0.25">
      <c r="A2" s="21" t="s">
        <v>89</v>
      </c>
    </row>
    <row r="3" spans="1:2" x14ac:dyDescent="0.25">
      <c r="A3" s="12"/>
      <c r="B3" s="1"/>
    </row>
    <row r="4" spans="1:2" x14ac:dyDescent="0.25">
      <c r="A4" s="19" t="s">
        <v>87</v>
      </c>
      <c r="B4" s="14" t="s">
        <v>4</v>
      </c>
    </row>
    <row r="5" spans="1:2" x14ac:dyDescent="0.25">
      <c r="A5" s="13">
        <v>42174</v>
      </c>
      <c r="B5" s="3">
        <v>111000</v>
      </c>
    </row>
    <row r="6" spans="1:2" x14ac:dyDescent="0.25">
      <c r="A6" s="13">
        <v>42175</v>
      </c>
      <c r="B6" s="3">
        <v>98200</v>
      </c>
    </row>
    <row r="7" spans="1:2" x14ac:dyDescent="0.25">
      <c r="A7" s="13">
        <v>42176</v>
      </c>
      <c r="B7" s="3">
        <v>76100</v>
      </c>
    </row>
    <row r="8" spans="1:2" x14ac:dyDescent="0.25">
      <c r="A8" s="13">
        <v>42177</v>
      </c>
      <c r="B8" s="3"/>
    </row>
    <row r="9" spans="1:2" x14ac:dyDescent="0.25">
      <c r="A9" s="13">
        <v>42178</v>
      </c>
      <c r="B9" s="3">
        <v>88900</v>
      </c>
    </row>
    <row r="10" spans="1:2" x14ac:dyDescent="0.25">
      <c r="A10" s="13">
        <v>42179</v>
      </c>
      <c r="B10" s="3">
        <v>71600</v>
      </c>
    </row>
    <row r="11" spans="1:2" x14ac:dyDescent="0.25">
      <c r="A11" s="13">
        <v>42180</v>
      </c>
      <c r="B11" s="3">
        <f>124900+55800</f>
        <v>180700</v>
      </c>
    </row>
    <row r="12" spans="1:2" x14ac:dyDescent="0.25">
      <c r="A12" s="13">
        <v>42181</v>
      </c>
      <c r="B12" s="3">
        <v>135000</v>
      </c>
    </row>
    <row r="13" spans="1:2" x14ac:dyDescent="0.25">
      <c r="A13" s="13">
        <v>42183</v>
      </c>
      <c r="B13" s="3">
        <v>177400</v>
      </c>
    </row>
    <row r="14" spans="1:2" x14ac:dyDescent="0.25">
      <c r="A14" s="13">
        <v>42184</v>
      </c>
      <c r="B14" s="3">
        <v>160400</v>
      </c>
    </row>
    <row r="15" spans="1:2" x14ac:dyDescent="0.25">
      <c r="A15" s="13">
        <v>42185</v>
      </c>
      <c r="B15" s="3">
        <v>102100</v>
      </c>
    </row>
    <row r="16" spans="1:2" x14ac:dyDescent="0.25">
      <c r="A16" s="20" t="s">
        <v>88</v>
      </c>
      <c r="B16" s="3">
        <v>160200</v>
      </c>
    </row>
    <row r="17" spans="1:2" x14ac:dyDescent="0.25">
      <c r="A17" s="20" t="s">
        <v>93</v>
      </c>
      <c r="B17" s="3">
        <v>604800</v>
      </c>
    </row>
    <row r="18" spans="1:2" x14ac:dyDescent="0.25">
      <c r="A18" s="20" t="s">
        <v>107</v>
      </c>
      <c r="B18" s="3">
        <v>142000</v>
      </c>
    </row>
    <row r="19" spans="1:2" x14ac:dyDescent="0.25">
      <c r="A19" s="13">
        <v>42199</v>
      </c>
      <c r="B19" s="3"/>
    </row>
    <row r="20" spans="1:2" x14ac:dyDescent="0.25">
      <c r="A20" s="13">
        <v>42200</v>
      </c>
      <c r="B20" s="3">
        <v>60000</v>
      </c>
    </row>
    <row r="21" spans="1:2" x14ac:dyDescent="0.25">
      <c r="A21" s="20" t="s">
        <v>127</v>
      </c>
      <c r="B21" s="3">
        <f>SUM(B5:B20)</f>
        <v>2168400</v>
      </c>
    </row>
    <row r="22" spans="1:2" x14ac:dyDescent="0.25">
      <c r="A22" s="12"/>
      <c r="B22" s="1"/>
    </row>
    <row r="23" spans="1:2" x14ac:dyDescent="0.25">
      <c r="A23" s="12"/>
      <c r="B23" s="1"/>
    </row>
    <row r="24" spans="1:2" x14ac:dyDescent="0.25">
      <c r="A24" s="12"/>
      <c r="B24" s="1"/>
    </row>
    <row r="25" spans="1:2" x14ac:dyDescent="0.25">
      <c r="A25" s="12"/>
      <c r="B25" s="1"/>
    </row>
    <row r="26" spans="1:2" x14ac:dyDescent="0.25">
      <c r="A26" s="12"/>
      <c r="B26" s="1"/>
    </row>
    <row r="27" spans="1:2" x14ac:dyDescent="0.25">
      <c r="A27" s="12"/>
      <c r="B27" s="1"/>
    </row>
    <row r="28" spans="1:2" x14ac:dyDescent="0.25">
      <c r="A28" s="12"/>
      <c r="B28" s="1"/>
    </row>
    <row r="29" spans="1:2" x14ac:dyDescent="0.25">
      <c r="A29" s="12"/>
      <c r="B29" s="1"/>
    </row>
    <row r="30" spans="1:2" x14ac:dyDescent="0.25">
      <c r="A30" s="12"/>
      <c r="B30" s="1"/>
    </row>
    <row r="31" spans="1:2" x14ac:dyDescent="0.25">
      <c r="A31" s="12"/>
      <c r="B31" s="1"/>
    </row>
    <row r="32" spans="1:2" x14ac:dyDescent="0.25">
      <c r="A32" s="12"/>
      <c r="B32" s="1"/>
    </row>
    <row r="33" spans="1:2" x14ac:dyDescent="0.25">
      <c r="A33" s="12"/>
      <c r="B33" s="1"/>
    </row>
    <row r="34" spans="1:2" x14ac:dyDescent="0.25">
      <c r="A34" s="12"/>
      <c r="B34" s="1"/>
    </row>
    <row r="35" spans="1:2" x14ac:dyDescent="0.25">
      <c r="A35" s="12"/>
      <c r="B35" s="1"/>
    </row>
    <row r="36" spans="1:2" x14ac:dyDescent="0.25">
      <c r="A36" s="12"/>
      <c r="B36" s="1"/>
    </row>
    <row r="37" spans="1:2" x14ac:dyDescent="0.25">
      <c r="A37" s="12"/>
      <c r="B37" s="1"/>
    </row>
    <row r="38" spans="1:2" x14ac:dyDescent="0.25">
      <c r="A38" s="12"/>
      <c r="B38" s="1"/>
    </row>
    <row r="39" spans="1:2" x14ac:dyDescent="0.25">
      <c r="A39" s="12"/>
      <c r="B39" s="1"/>
    </row>
    <row r="40" spans="1:2" x14ac:dyDescent="0.25">
      <c r="A40" s="12"/>
      <c r="B40" s="1"/>
    </row>
    <row r="41" spans="1:2" x14ac:dyDescent="0.25">
      <c r="A41" s="12"/>
      <c r="B41" s="1"/>
    </row>
    <row r="42" spans="1:2" x14ac:dyDescent="0.25">
      <c r="A42" s="12"/>
      <c r="B42" s="1"/>
    </row>
    <row r="43" spans="1:2" x14ac:dyDescent="0.25">
      <c r="A43" s="12"/>
      <c r="B43" s="1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2:2" x14ac:dyDescent="0.25">
      <c r="B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opLeftCell="A79" workbookViewId="0">
      <selection activeCell="D18" sqref="D18"/>
    </sheetView>
  </sheetViews>
  <sheetFormatPr defaultRowHeight="15" x14ac:dyDescent="0.25"/>
  <cols>
    <col min="1" max="1" width="32.85546875" customWidth="1"/>
    <col min="2" max="2" width="22.42578125" customWidth="1"/>
    <col min="3" max="3" width="21.5703125" customWidth="1"/>
    <col min="4" max="4" width="17.140625" customWidth="1"/>
    <col min="5" max="5" width="15.140625" customWidth="1"/>
    <col min="6" max="6" width="14.7109375" customWidth="1"/>
    <col min="7" max="7" width="13.7109375" customWidth="1"/>
  </cols>
  <sheetData>
    <row r="1" spans="1:3" x14ac:dyDescent="0.25">
      <c r="A1" s="1"/>
    </row>
    <row r="2" spans="1:3" x14ac:dyDescent="0.25">
      <c r="A2" s="22" t="s">
        <v>90</v>
      </c>
    </row>
    <row r="3" spans="1:3" x14ac:dyDescent="0.25">
      <c r="A3" s="1"/>
    </row>
    <row r="4" spans="1:3" x14ac:dyDescent="0.25">
      <c r="A4" s="14" t="s">
        <v>47</v>
      </c>
      <c r="B4" s="5" t="s">
        <v>1</v>
      </c>
      <c r="C4" s="5" t="s">
        <v>3</v>
      </c>
    </row>
    <row r="5" spans="1:3" x14ac:dyDescent="0.25">
      <c r="A5" s="15">
        <v>42172</v>
      </c>
      <c r="B5" s="16" t="s">
        <v>48</v>
      </c>
      <c r="C5" s="17">
        <v>55500</v>
      </c>
    </row>
    <row r="6" spans="1:3" x14ac:dyDescent="0.25">
      <c r="A6" s="15">
        <v>42173</v>
      </c>
      <c r="B6" s="16" t="s">
        <v>48</v>
      </c>
      <c r="C6" s="17">
        <v>76000</v>
      </c>
    </row>
    <row r="7" spans="1:3" x14ac:dyDescent="0.25">
      <c r="A7" s="15">
        <v>42174</v>
      </c>
      <c r="B7" s="16" t="s">
        <v>49</v>
      </c>
      <c r="C7" s="17">
        <v>20000</v>
      </c>
    </row>
    <row r="8" spans="1:3" x14ac:dyDescent="0.25">
      <c r="A8" s="15"/>
      <c r="B8" s="16" t="s">
        <v>50</v>
      </c>
      <c r="C8" s="17">
        <v>5000</v>
      </c>
    </row>
    <row r="9" spans="1:3" x14ac:dyDescent="0.25">
      <c r="A9" s="15"/>
      <c r="B9" s="16" t="s">
        <v>51</v>
      </c>
      <c r="C9" s="17">
        <v>12000</v>
      </c>
    </row>
    <row r="10" spans="1:3" x14ac:dyDescent="0.25">
      <c r="A10" s="15"/>
      <c r="B10" s="16" t="s">
        <v>60</v>
      </c>
      <c r="C10" s="17">
        <v>3000</v>
      </c>
    </row>
    <row r="11" spans="1:3" x14ac:dyDescent="0.25">
      <c r="A11" s="15"/>
      <c r="B11" s="16" t="s">
        <v>52</v>
      </c>
      <c r="C11" s="17">
        <v>1800</v>
      </c>
    </row>
    <row r="12" spans="1:3" x14ac:dyDescent="0.25">
      <c r="A12" s="15">
        <v>42175</v>
      </c>
      <c r="B12" s="16" t="s">
        <v>53</v>
      </c>
      <c r="C12" s="17">
        <v>1000</v>
      </c>
    </row>
    <row r="13" spans="1:3" x14ac:dyDescent="0.25">
      <c r="A13" s="15"/>
      <c r="B13" s="16" t="s">
        <v>54</v>
      </c>
      <c r="C13" s="17">
        <v>12000</v>
      </c>
    </row>
    <row r="14" spans="1:3" x14ac:dyDescent="0.25">
      <c r="A14" s="15"/>
      <c r="B14" s="16" t="s">
        <v>55</v>
      </c>
      <c r="C14" s="17">
        <v>10000</v>
      </c>
    </row>
    <row r="15" spans="1:3" x14ac:dyDescent="0.25">
      <c r="A15" s="15"/>
      <c r="B15" s="16" t="s">
        <v>56</v>
      </c>
      <c r="C15" s="17">
        <v>10000</v>
      </c>
    </row>
    <row r="16" spans="1:3" x14ac:dyDescent="0.25">
      <c r="A16" s="15"/>
      <c r="B16" s="16" t="s">
        <v>57</v>
      </c>
      <c r="C16" s="17">
        <v>5000</v>
      </c>
    </row>
    <row r="17" spans="1:4" x14ac:dyDescent="0.25">
      <c r="A17" s="15"/>
      <c r="B17" s="16" t="s">
        <v>58</v>
      </c>
      <c r="C17" s="17">
        <v>1500</v>
      </c>
      <c r="D17" s="1">
        <f>SUM(C5:C17)</f>
        <v>212800</v>
      </c>
    </row>
    <row r="18" spans="1:4" x14ac:dyDescent="0.25">
      <c r="A18" s="15">
        <v>42176</v>
      </c>
      <c r="B18" s="16" t="s">
        <v>49</v>
      </c>
      <c r="C18" s="17">
        <v>21000</v>
      </c>
    </row>
    <row r="19" spans="1:4" x14ac:dyDescent="0.25">
      <c r="A19" s="15">
        <v>42177</v>
      </c>
      <c r="B19" s="16" t="s">
        <v>50</v>
      </c>
      <c r="C19" s="17">
        <v>7500</v>
      </c>
    </row>
    <row r="20" spans="1:4" x14ac:dyDescent="0.25">
      <c r="A20" s="15"/>
      <c r="B20" s="16" t="s">
        <v>61</v>
      </c>
      <c r="C20" s="17">
        <v>4500</v>
      </c>
    </row>
    <row r="21" spans="1:4" x14ac:dyDescent="0.25">
      <c r="A21" s="15"/>
      <c r="B21" s="16" t="s">
        <v>62</v>
      </c>
      <c r="C21" s="17">
        <v>3000</v>
      </c>
    </row>
    <row r="22" spans="1:4" x14ac:dyDescent="0.25">
      <c r="A22" s="15"/>
      <c r="B22" s="16" t="s">
        <v>63</v>
      </c>
      <c r="C22" s="17">
        <v>6000</v>
      </c>
    </row>
    <row r="23" spans="1:4" x14ac:dyDescent="0.25">
      <c r="A23" s="15"/>
      <c r="B23" s="16" t="s">
        <v>64</v>
      </c>
      <c r="C23" s="17">
        <v>6000</v>
      </c>
    </row>
    <row r="24" spans="1:4" x14ac:dyDescent="0.25">
      <c r="A24" s="15"/>
      <c r="B24" s="16" t="s">
        <v>65</v>
      </c>
      <c r="C24" s="17">
        <v>8500</v>
      </c>
    </row>
    <row r="25" spans="1:4" x14ac:dyDescent="0.25">
      <c r="A25" s="15">
        <v>42178</v>
      </c>
      <c r="B25" s="16" t="s">
        <v>66</v>
      </c>
      <c r="C25" s="17">
        <v>4000</v>
      </c>
    </row>
    <row r="26" spans="1:4" x14ac:dyDescent="0.25">
      <c r="A26" s="15"/>
      <c r="B26" s="16" t="s">
        <v>56</v>
      </c>
      <c r="C26" s="17">
        <v>16000</v>
      </c>
    </row>
    <row r="27" spans="1:4" x14ac:dyDescent="0.25">
      <c r="A27" s="15">
        <v>42179</v>
      </c>
      <c r="B27" s="16" t="s">
        <v>71</v>
      </c>
      <c r="C27" s="17">
        <v>8000</v>
      </c>
    </row>
    <row r="28" spans="1:4" x14ac:dyDescent="0.25">
      <c r="A28" s="15"/>
      <c r="B28" s="16" t="s">
        <v>53</v>
      </c>
      <c r="C28" s="17">
        <v>1000</v>
      </c>
    </row>
    <row r="29" spans="1:4" x14ac:dyDescent="0.25">
      <c r="A29" s="15">
        <v>42180</v>
      </c>
      <c r="B29" s="16" t="s">
        <v>51</v>
      </c>
      <c r="C29" s="17">
        <v>12000</v>
      </c>
    </row>
    <row r="30" spans="1:4" x14ac:dyDescent="0.25">
      <c r="A30" s="15"/>
      <c r="B30" s="16" t="s">
        <v>72</v>
      </c>
      <c r="C30" s="17">
        <v>2000</v>
      </c>
    </row>
    <row r="31" spans="1:4" x14ac:dyDescent="0.25">
      <c r="A31" s="15"/>
      <c r="B31" s="16" t="s">
        <v>50</v>
      </c>
      <c r="C31" s="17">
        <v>7500</v>
      </c>
    </row>
    <row r="32" spans="1:4" x14ac:dyDescent="0.25">
      <c r="A32" s="15"/>
      <c r="B32" s="16" t="s">
        <v>73</v>
      </c>
      <c r="C32" s="17">
        <v>10000</v>
      </c>
      <c r="D32" s="1"/>
    </row>
    <row r="33" spans="1:3" x14ac:dyDescent="0.25">
      <c r="A33" s="15">
        <v>42181</v>
      </c>
      <c r="B33" s="16" t="s">
        <v>74</v>
      </c>
      <c r="C33" s="17">
        <v>6000</v>
      </c>
    </row>
    <row r="34" spans="1:3" x14ac:dyDescent="0.25">
      <c r="A34" s="15"/>
      <c r="B34" s="16" t="s">
        <v>74</v>
      </c>
      <c r="C34" s="17">
        <v>12000</v>
      </c>
    </row>
    <row r="35" spans="1:3" x14ac:dyDescent="0.25">
      <c r="A35" s="15"/>
      <c r="B35" s="16" t="s">
        <v>71</v>
      </c>
      <c r="C35" s="17">
        <v>8000</v>
      </c>
    </row>
    <row r="36" spans="1:3" x14ac:dyDescent="0.25">
      <c r="A36" s="15"/>
      <c r="B36" s="16" t="s">
        <v>75</v>
      </c>
      <c r="C36" s="17">
        <v>8000</v>
      </c>
    </row>
    <row r="37" spans="1:3" x14ac:dyDescent="0.25">
      <c r="A37" s="15">
        <v>42182</v>
      </c>
      <c r="B37" s="16" t="s">
        <v>81</v>
      </c>
      <c r="C37" s="17">
        <v>8000</v>
      </c>
    </row>
    <row r="38" spans="1:3" x14ac:dyDescent="0.25">
      <c r="A38" s="15"/>
      <c r="B38" s="16" t="s">
        <v>56</v>
      </c>
      <c r="C38" s="17">
        <v>10000</v>
      </c>
    </row>
    <row r="39" spans="1:3" x14ac:dyDescent="0.25">
      <c r="A39" s="15">
        <v>42183</v>
      </c>
      <c r="B39" s="16" t="s">
        <v>76</v>
      </c>
      <c r="C39" s="17">
        <v>13500</v>
      </c>
    </row>
    <row r="40" spans="1:3" x14ac:dyDescent="0.25">
      <c r="A40" s="15"/>
      <c r="B40" s="16" t="s">
        <v>49</v>
      </c>
      <c r="C40" s="17">
        <v>20000</v>
      </c>
    </row>
    <row r="41" spans="1:3" x14ac:dyDescent="0.25">
      <c r="A41" s="15">
        <v>42184</v>
      </c>
      <c r="B41" s="16" t="s">
        <v>75</v>
      </c>
      <c r="C41" s="17">
        <v>8000</v>
      </c>
    </row>
    <row r="42" spans="1:3" x14ac:dyDescent="0.25">
      <c r="A42" s="15"/>
      <c r="B42" s="16" t="s">
        <v>74</v>
      </c>
      <c r="C42" s="17">
        <v>12000</v>
      </c>
    </row>
    <row r="43" spans="1:3" x14ac:dyDescent="0.25">
      <c r="A43" s="15"/>
      <c r="B43" s="16" t="s">
        <v>56</v>
      </c>
      <c r="C43" s="17">
        <v>10000</v>
      </c>
    </row>
    <row r="44" spans="1:3" x14ac:dyDescent="0.25">
      <c r="A44" s="15">
        <v>42185</v>
      </c>
      <c r="B44" s="16" t="s">
        <v>53</v>
      </c>
      <c r="C44" s="17">
        <v>1000</v>
      </c>
    </row>
    <row r="45" spans="1:3" x14ac:dyDescent="0.25">
      <c r="A45" s="15"/>
      <c r="B45" s="16" t="s">
        <v>50</v>
      </c>
      <c r="C45" s="17">
        <v>7500</v>
      </c>
    </row>
    <row r="46" spans="1:3" x14ac:dyDescent="0.25">
      <c r="A46" s="15"/>
      <c r="B46" s="16" t="s">
        <v>65</v>
      </c>
      <c r="C46" s="17">
        <v>8500</v>
      </c>
    </row>
    <row r="47" spans="1:3" x14ac:dyDescent="0.25">
      <c r="A47" s="15"/>
      <c r="B47" s="16" t="s">
        <v>77</v>
      </c>
      <c r="C47" s="17">
        <v>4000</v>
      </c>
    </row>
    <row r="48" spans="1:3" x14ac:dyDescent="0.25">
      <c r="A48" s="15"/>
      <c r="B48" s="16" t="s">
        <v>78</v>
      </c>
      <c r="C48" s="17">
        <v>4500</v>
      </c>
    </row>
    <row r="49" spans="1:3" x14ac:dyDescent="0.25">
      <c r="A49" s="15"/>
      <c r="B49" s="16" t="s">
        <v>74</v>
      </c>
      <c r="C49" s="17">
        <v>12000</v>
      </c>
    </row>
    <row r="50" spans="1:3" x14ac:dyDescent="0.25">
      <c r="A50" s="15">
        <v>42186</v>
      </c>
      <c r="B50" s="16" t="s">
        <v>64</v>
      </c>
      <c r="C50" s="17">
        <v>6000</v>
      </c>
    </row>
    <row r="51" spans="1:3" x14ac:dyDescent="0.25">
      <c r="A51" s="15"/>
      <c r="B51" s="16" t="s">
        <v>79</v>
      </c>
      <c r="C51" s="17">
        <v>7500</v>
      </c>
    </row>
    <row r="52" spans="1:3" x14ac:dyDescent="0.25">
      <c r="A52" s="15">
        <v>42187</v>
      </c>
      <c r="B52" s="16" t="s">
        <v>80</v>
      </c>
      <c r="C52" s="17">
        <v>20000</v>
      </c>
    </row>
    <row r="53" spans="1:3" x14ac:dyDescent="0.25">
      <c r="A53" s="15"/>
      <c r="B53" s="16" t="s">
        <v>56</v>
      </c>
      <c r="C53" s="17">
        <v>10000</v>
      </c>
    </row>
    <row r="54" spans="1:3" x14ac:dyDescent="0.25">
      <c r="A54" s="15"/>
      <c r="B54" s="16" t="s">
        <v>57</v>
      </c>
      <c r="C54" s="17">
        <v>5000</v>
      </c>
    </row>
    <row r="55" spans="1:3" x14ac:dyDescent="0.25">
      <c r="A55" s="15"/>
      <c r="B55" s="16" t="s">
        <v>76</v>
      </c>
      <c r="C55" s="17">
        <v>13000</v>
      </c>
    </row>
    <row r="56" spans="1:3" x14ac:dyDescent="0.25">
      <c r="A56" s="15"/>
      <c r="B56" s="16" t="s">
        <v>75</v>
      </c>
      <c r="C56" s="17">
        <v>8000</v>
      </c>
    </row>
    <row r="57" spans="1:3" x14ac:dyDescent="0.25">
      <c r="A57" s="15">
        <v>42190</v>
      </c>
      <c r="B57" s="16" t="s">
        <v>94</v>
      </c>
      <c r="C57" s="23">
        <v>18000</v>
      </c>
    </row>
    <row r="58" spans="1:3" x14ac:dyDescent="0.25">
      <c r="A58" s="15"/>
      <c r="B58" s="16" t="s">
        <v>77</v>
      </c>
      <c r="C58" s="23">
        <v>4000</v>
      </c>
    </row>
    <row r="59" spans="1:3" x14ac:dyDescent="0.25">
      <c r="A59" s="15">
        <v>42191</v>
      </c>
      <c r="B59" s="16" t="s">
        <v>53</v>
      </c>
      <c r="C59" s="17">
        <v>1000</v>
      </c>
    </row>
    <row r="60" spans="1:3" x14ac:dyDescent="0.25">
      <c r="A60" s="15"/>
      <c r="B60" s="16" t="s">
        <v>95</v>
      </c>
      <c r="C60" s="17">
        <v>7000</v>
      </c>
    </row>
    <row r="61" spans="1:3" x14ac:dyDescent="0.25">
      <c r="A61" s="15"/>
      <c r="B61" s="16" t="s">
        <v>96</v>
      </c>
      <c r="C61" s="17">
        <v>11000</v>
      </c>
    </row>
    <row r="62" spans="1:3" x14ac:dyDescent="0.25">
      <c r="A62" s="15"/>
      <c r="B62" s="16" t="s">
        <v>76</v>
      </c>
      <c r="C62" s="17">
        <v>3000</v>
      </c>
    </row>
    <row r="63" spans="1:3" x14ac:dyDescent="0.25">
      <c r="A63" s="15">
        <v>42192</v>
      </c>
      <c r="B63" s="16" t="s">
        <v>81</v>
      </c>
      <c r="C63" s="17">
        <v>18000</v>
      </c>
    </row>
    <row r="64" spans="1:3" x14ac:dyDescent="0.25">
      <c r="A64" s="15"/>
      <c r="B64" s="16" t="s">
        <v>54</v>
      </c>
      <c r="C64" s="17">
        <v>11300</v>
      </c>
    </row>
    <row r="65" spans="1:3" x14ac:dyDescent="0.25">
      <c r="A65" s="15"/>
      <c r="B65" s="16" t="s">
        <v>50</v>
      </c>
      <c r="C65" s="17">
        <v>6900</v>
      </c>
    </row>
    <row r="66" spans="1:3" x14ac:dyDescent="0.25">
      <c r="A66" s="15"/>
      <c r="B66" s="16" t="s">
        <v>52</v>
      </c>
      <c r="C66" s="17">
        <v>1000</v>
      </c>
    </row>
    <row r="67" spans="1:3" x14ac:dyDescent="0.25">
      <c r="A67" s="15">
        <v>42193</v>
      </c>
      <c r="B67" s="16" t="s">
        <v>75</v>
      </c>
      <c r="C67" s="17">
        <v>9600</v>
      </c>
    </row>
    <row r="68" spans="1:3" x14ac:dyDescent="0.25">
      <c r="A68" s="15"/>
      <c r="B68" s="16" t="s">
        <v>111</v>
      </c>
      <c r="C68" s="17">
        <v>10000</v>
      </c>
    </row>
    <row r="69" spans="1:3" x14ac:dyDescent="0.25">
      <c r="A69" s="15"/>
      <c r="B69" s="16" t="s">
        <v>56</v>
      </c>
      <c r="C69" s="17">
        <v>10000</v>
      </c>
    </row>
    <row r="70" spans="1:3" x14ac:dyDescent="0.25">
      <c r="A70" s="15">
        <v>42188</v>
      </c>
      <c r="B70" s="16" t="s">
        <v>112</v>
      </c>
      <c r="C70" s="17">
        <v>16000</v>
      </c>
    </row>
    <row r="71" spans="1:3" x14ac:dyDescent="0.25">
      <c r="A71" s="15"/>
      <c r="B71" s="16" t="s">
        <v>57</v>
      </c>
      <c r="C71" s="17">
        <v>7000</v>
      </c>
    </row>
    <row r="72" spans="1:3" x14ac:dyDescent="0.25">
      <c r="A72" s="15">
        <v>42189</v>
      </c>
      <c r="B72" s="16" t="s">
        <v>113</v>
      </c>
      <c r="C72" s="17">
        <v>9000</v>
      </c>
    </row>
    <row r="73" spans="1:3" x14ac:dyDescent="0.25">
      <c r="A73" s="15"/>
      <c r="B73" s="16" t="s">
        <v>74</v>
      </c>
      <c r="C73" s="17">
        <v>3000</v>
      </c>
    </row>
    <row r="74" spans="1:3" x14ac:dyDescent="0.25">
      <c r="A74" s="15"/>
      <c r="B74" s="16" t="s">
        <v>73</v>
      </c>
      <c r="C74" s="17">
        <v>18000</v>
      </c>
    </row>
    <row r="75" spans="1:3" x14ac:dyDescent="0.25">
      <c r="A75" s="15"/>
      <c r="B75" s="16" t="s">
        <v>114</v>
      </c>
      <c r="C75" s="17">
        <v>5400</v>
      </c>
    </row>
    <row r="76" spans="1:3" x14ac:dyDescent="0.25">
      <c r="A76" s="15"/>
      <c r="B76" s="16" t="s">
        <v>50</v>
      </c>
      <c r="C76" s="17">
        <v>4600</v>
      </c>
    </row>
    <row r="77" spans="1:3" x14ac:dyDescent="0.25">
      <c r="A77" s="15">
        <v>42194</v>
      </c>
      <c r="B77" s="16" t="s">
        <v>48</v>
      </c>
      <c r="C77" s="17">
        <v>40000</v>
      </c>
    </row>
    <row r="78" spans="1:3" x14ac:dyDescent="0.25">
      <c r="A78" s="15">
        <v>42195</v>
      </c>
      <c r="B78" s="16" t="s">
        <v>48</v>
      </c>
      <c r="C78" s="17">
        <v>36500</v>
      </c>
    </row>
    <row r="79" spans="1:3" x14ac:dyDescent="0.25">
      <c r="A79" s="15">
        <v>42196</v>
      </c>
      <c r="B79" s="16" t="s">
        <v>48</v>
      </c>
      <c r="C79" s="17">
        <v>39000</v>
      </c>
    </row>
    <row r="80" spans="1:3" x14ac:dyDescent="0.25">
      <c r="A80" s="15">
        <v>42197</v>
      </c>
      <c r="B80" s="16" t="s">
        <v>56</v>
      </c>
      <c r="C80" s="17">
        <v>6000</v>
      </c>
    </row>
    <row r="81" spans="1:3" x14ac:dyDescent="0.25">
      <c r="A81" s="15"/>
      <c r="B81" s="16" t="s">
        <v>71</v>
      </c>
      <c r="C81" s="17">
        <v>10000</v>
      </c>
    </row>
    <row r="82" spans="1:3" x14ac:dyDescent="0.25">
      <c r="A82" s="15">
        <v>42198</v>
      </c>
      <c r="B82" s="16" t="s">
        <v>80</v>
      </c>
      <c r="C82" s="17">
        <v>30000</v>
      </c>
    </row>
    <row r="83" spans="1:3" x14ac:dyDescent="0.25">
      <c r="A83" s="15"/>
      <c r="B83" s="16" t="s">
        <v>96</v>
      </c>
      <c r="C83" s="17">
        <v>9000</v>
      </c>
    </row>
    <row r="84" spans="1:3" x14ac:dyDescent="0.25">
      <c r="A84" s="15">
        <v>42199</v>
      </c>
      <c r="B84" s="16" t="s">
        <v>48</v>
      </c>
      <c r="C84" s="17">
        <v>30000</v>
      </c>
    </row>
    <row r="85" spans="1:3" x14ac:dyDescent="0.25">
      <c r="A85" s="15">
        <v>42200</v>
      </c>
      <c r="B85" s="16" t="s">
        <v>115</v>
      </c>
      <c r="C85" s="17">
        <v>40000</v>
      </c>
    </row>
    <row r="86" spans="1:3" x14ac:dyDescent="0.25">
      <c r="A86" s="15">
        <v>42201</v>
      </c>
      <c r="B86" s="16" t="s">
        <v>48</v>
      </c>
      <c r="C86" s="17">
        <v>28000</v>
      </c>
    </row>
    <row r="87" spans="1:3" x14ac:dyDescent="0.25">
      <c r="A87" s="15">
        <v>42202</v>
      </c>
      <c r="B87" s="16" t="s">
        <v>116</v>
      </c>
      <c r="C87" s="17"/>
    </row>
    <row r="88" spans="1:3" x14ac:dyDescent="0.25">
      <c r="A88" s="15" t="s">
        <v>117</v>
      </c>
      <c r="B88" s="16"/>
      <c r="C88" s="17">
        <f>SUM(C5:C86)</f>
        <v>994600</v>
      </c>
    </row>
    <row r="89" spans="1:3" x14ac:dyDescent="0.25">
      <c r="A89" s="15" t="s">
        <v>118</v>
      </c>
      <c r="B89" s="16"/>
      <c r="C89" s="17">
        <v>1240000</v>
      </c>
    </row>
    <row r="90" spans="1:3" x14ac:dyDescent="0.25">
      <c r="A90" s="15" t="s">
        <v>119</v>
      </c>
      <c r="B90" s="16"/>
      <c r="C90" s="17">
        <f>C89-C88</f>
        <v>245400</v>
      </c>
    </row>
    <row r="91" spans="1:3" x14ac:dyDescent="0.25">
      <c r="A91" s="15"/>
      <c r="B91" s="16"/>
      <c r="C91" s="17"/>
    </row>
    <row r="92" spans="1:3" x14ac:dyDescent="0.25">
      <c r="A92" s="15"/>
      <c r="B92" s="16"/>
      <c r="C92" s="17"/>
    </row>
    <row r="93" spans="1:3" x14ac:dyDescent="0.25">
      <c r="A93" s="15"/>
      <c r="B93" s="16"/>
      <c r="C93" s="17"/>
    </row>
    <row r="94" spans="1:3" x14ac:dyDescent="0.25">
      <c r="A94" s="15"/>
      <c r="B94" s="16"/>
      <c r="C94" s="17"/>
    </row>
    <row r="95" spans="1:3" x14ac:dyDescent="0.25">
      <c r="A95" s="15"/>
      <c r="B95" s="16"/>
      <c r="C95" s="17"/>
    </row>
    <row r="96" spans="1:3" x14ac:dyDescent="0.25">
      <c r="A96" s="15"/>
      <c r="B96" s="16"/>
      <c r="C96" s="17"/>
    </row>
    <row r="97" spans="1:3" x14ac:dyDescent="0.25">
      <c r="A97" s="15"/>
      <c r="B97" s="16"/>
      <c r="C97" s="17"/>
    </row>
    <row r="98" spans="1:3" x14ac:dyDescent="0.25">
      <c r="A98" s="15"/>
      <c r="B98" s="16"/>
      <c r="C98" s="17"/>
    </row>
    <row r="99" spans="1:3" x14ac:dyDescent="0.25">
      <c r="A99" s="15"/>
      <c r="B99" s="16"/>
      <c r="C99" s="17"/>
    </row>
    <row r="100" spans="1:3" x14ac:dyDescent="0.25">
      <c r="A100" s="15"/>
      <c r="B100" s="16"/>
      <c r="C100" s="17"/>
    </row>
    <row r="101" spans="1:3" x14ac:dyDescent="0.25">
      <c r="A101" s="15"/>
      <c r="B101" s="16"/>
      <c r="C101" s="17"/>
    </row>
    <row r="102" spans="1:3" x14ac:dyDescent="0.25">
      <c r="A102" s="15"/>
      <c r="B102" s="16"/>
      <c r="C102" s="17"/>
    </row>
    <row r="103" spans="1:3" x14ac:dyDescent="0.25">
      <c r="A103" s="15"/>
      <c r="B103" s="16"/>
      <c r="C103" s="17"/>
    </row>
    <row r="104" spans="1:3" x14ac:dyDescent="0.25">
      <c r="A104" s="15"/>
      <c r="B104" s="16"/>
      <c r="C104" s="17"/>
    </row>
    <row r="105" spans="1:3" x14ac:dyDescent="0.25">
      <c r="A105" s="15"/>
      <c r="B105" s="16"/>
      <c r="C105" s="17"/>
    </row>
    <row r="106" spans="1:3" x14ac:dyDescent="0.25">
      <c r="A106" s="15"/>
      <c r="B106" s="16"/>
      <c r="C106" s="17"/>
    </row>
    <row r="107" spans="1:3" x14ac:dyDescent="0.25">
      <c r="A107" s="15"/>
      <c r="B107" s="16"/>
      <c r="C107" s="17"/>
    </row>
    <row r="108" spans="1:3" x14ac:dyDescent="0.25">
      <c r="A108" s="15"/>
      <c r="B108" s="16"/>
      <c r="C108" s="17"/>
    </row>
    <row r="109" spans="1:3" x14ac:dyDescent="0.25">
      <c r="A109" s="15"/>
      <c r="B109" s="16"/>
      <c r="C109" s="17"/>
    </row>
    <row r="110" spans="1:3" x14ac:dyDescent="0.25">
      <c r="A110" s="16"/>
      <c r="B110" s="16"/>
      <c r="C110" s="17"/>
    </row>
    <row r="111" spans="1:3" x14ac:dyDescent="0.25">
      <c r="A111" s="16"/>
      <c r="B111" s="16"/>
      <c r="C111" s="17"/>
    </row>
    <row r="112" spans="1:3" x14ac:dyDescent="0.25">
      <c r="A112" s="16"/>
      <c r="B112" s="16"/>
      <c r="C112" s="17"/>
    </row>
    <row r="113" spans="1:3" x14ac:dyDescent="0.25">
      <c r="A113" s="16"/>
      <c r="B113" s="16"/>
      <c r="C113" s="17"/>
    </row>
    <row r="114" spans="1:3" x14ac:dyDescent="0.25">
      <c r="A114" s="16"/>
      <c r="B114" s="16"/>
      <c r="C114" s="17"/>
    </row>
    <row r="115" spans="1:3" x14ac:dyDescent="0.25">
      <c r="A115" s="16"/>
      <c r="B115" s="16"/>
      <c r="C115" s="17"/>
    </row>
    <row r="116" spans="1:3" x14ac:dyDescent="0.25">
      <c r="A116" s="16"/>
      <c r="B116" s="16"/>
      <c r="C116" s="17"/>
    </row>
    <row r="117" spans="1:3" x14ac:dyDescent="0.25">
      <c r="A117" s="16"/>
      <c r="B117" s="16"/>
      <c r="C117" s="17"/>
    </row>
    <row r="118" spans="1:3" x14ac:dyDescent="0.25">
      <c r="A118" s="16"/>
      <c r="B118" s="16"/>
      <c r="C118" s="17"/>
    </row>
    <row r="119" spans="1:3" x14ac:dyDescent="0.25">
      <c r="A119" s="16"/>
      <c r="B119" s="16"/>
      <c r="C119" s="17"/>
    </row>
    <row r="120" spans="1:3" x14ac:dyDescent="0.25">
      <c r="A120" s="16"/>
      <c r="B120" s="16"/>
      <c r="C120" s="17"/>
    </row>
    <row r="121" spans="1:3" x14ac:dyDescent="0.25">
      <c r="A121" s="16"/>
      <c r="B121" s="16"/>
      <c r="C121" s="17"/>
    </row>
    <row r="122" spans="1:3" x14ac:dyDescent="0.25">
      <c r="A122" s="16"/>
      <c r="B122" s="16"/>
      <c r="C122" s="17"/>
    </row>
    <row r="123" spans="1:3" x14ac:dyDescent="0.25">
      <c r="A123" s="16"/>
      <c r="B123" s="16"/>
      <c r="C123" s="17"/>
    </row>
    <row r="124" spans="1:3" x14ac:dyDescent="0.25">
      <c r="A124" s="16"/>
      <c r="B124" s="16"/>
      <c r="C124" s="17"/>
    </row>
    <row r="125" spans="1:3" x14ac:dyDescent="0.25">
      <c r="A125" s="16"/>
      <c r="B125" s="16"/>
      <c r="C125" s="17"/>
    </row>
    <row r="126" spans="1:3" x14ac:dyDescent="0.25">
      <c r="A126" s="16"/>
      <c r="B126" s="16"/>
      <c r="C126" s="17"/>
    </row>
    <row r="127" spans="1:3" x14ac:dyDescent="0.25">
      <c r="A127" s="16"/>
      <c r="B127" s="16"/>
      <c r="C127" s="17"/>
    </row>
    <row r="128" spans="1:3" x14ac:dyDescent="0.25">
      <c r="A128" s="16"/>
      <c r="B128" s="16"/>
      <c r="C128" s="17"/>
    </row>
    <row r="129" spans="1:3" x14ac:dyDescent="0.25">
      <c r="A129" s="16"/>
      <c r="B129" s="16"/>
      <c r="C129" s="17"/>
    </row>
    <row r="130" spans="1:3" x14ac:dyDescent="0.25">
      <c r="A130" s="16"/>
      <c r="B130" s="16"/>
      <c r="C130" s="17"/>
    </row>
    <row r="131" spans="1:3" x14ac:dyDescent="0.25">
      <c r="A131" s="16"/>
      <c r="B131" s="16"/>
      <c r="C131" s="17"/>
    </row>
    <row r="132" spans="1:3" x14ac:dyDescent="0.25">
      <c r="A132" s="16"/>
      <c r="B132" s="16"/>
      <c r="C132" s="17"/>
    </row>
    <row r="133" spans="1:3" x14ac:dyDescent="0.25">
      <c r="A133" s="16"/>
      <c r="B133" s="16"/>
      <c r="C133" s="17"/>
    </row>
    <row r="134" spans="1:3" x14ac:dyDescent="0.25">
      <c r="A134" s="16"/>
      <c r="B134" s="16"/>
      <c r="C134" s="17"/>
    </row>
    <row r="135" spans="1:3" x14ac:dyDescent="0.25">
      <c r="A135" s="16"/>
      <c r="B135" s="16"/>
      <c r="C135" s="17"/>
    </row>
    <row r="136" spans="1:3" x14ac:dyDescent="0.25">
      <c r="A136" s="16"/>
      <c r="B136" s="16"/>
      <c r="C136" s="17"/>
    </row>
    <row r="137" spans="1:3" x14ac:dyDescent="0.25">
      <c r="A137" s="16"/>
      <c r="B137" s="16"/>
      <c r="C137" s="17"/>
    </row>
    <row r="138" spans="1:3" x14ac:dyDescent="0.25">
      <c r="A138" s="16"/>
      <c r="B138" s="16"/>
      <c r="C138" s="17"/>
    </row>
    <row r="139" spans="1:3" x14ac:dyDescent="0.25">
      <c r="A139" s="16"/>
      <c r="B139" s="16"/>
      <c r="C139" s="17"/>
    </row>
    <row r="140" spans="1:3" x14ac:dyDescent="0.25">
      <c r="A140" s="16"/>
      <c r="B140" s="16"/>
      <c r="C140" s="17"/>
    </row>
    <row r="141" spans="1:3" x14ac:dyDescent="0.25">
      <c r="A141" s="16"/>
      <c r="B141" s="16"/>
      <c r="C141" s="17"/>
    </row>
    <row r="142" spans="1:3" x14ac:dyDescent="0.25">
      <c r="A142" s="16"/>
      <c r="B142" s="16"/>
      <c r="C142" s="17"/>
    </row>
    <row r="143" spans="1:3" x14ac:dyDescent="0.25">
      <c r="A143" s="16"/>
      <c r="B143" s="16"/>
      <c r="C143" s="17"/>
    </row>
    <row r="144" spans="1:3" x14ac:dyDescent="0.25">
      <c r="A144" s="16"/>
      <c r="B144" s="16"/>
      <c r="C144" s="17"/>
    </row>
    <row r="145" spans="1:3" x14ac:dyDescent="0.25">
      <c r="A145" s="16"/>
      <c r="B145" s="16"/>
      <c r="C145" s="17"/>
    </row>
    <row r="146" spans="1:3" x14ac:dyDescent="0.25">
      <c r="A146" s="16"/>
      <c r="B146" s="16"/>
      <c r="C146" s="17"/>
    </row>
    <row r="147" spans="1:3" x14ac:dyDescent="0.25">
      <c r="A147" s="16"/>
      <c r="B147" s="16"/>
      <c r="C147" s="17"/>
    </row>
    <row r="148" spans="1:3" x14ac:dyDescent="0.25">
      <c r="A148" s="16"/>
      <c r="B148" s="16"/>
      <c r="C148" s="17"/>
    </row>
    <row r="149" spans="1:3" x14ac:dyDescent="0.25">
      <c r="A149" s="16"/>
      <c r="B149" s="16"/>
      <c r="C149" s="17"/>
    </row>
    <row r="150" spans="1:3" x14ac:dyDescent="0.25">
      <c r="A150" s="16"/>
      <c r="B150" s="16"/>
      <c r="C150" s="17"/>
    </row>
    <row r="151" spans="1:3" x14ac:dyDescent="0.25">
      <c r="A151" s="16"/>
      <c r="B151" s="16"/>
      <c r="C151" s="17"/>
    </row>
    <row r="152" spans="1:3" x14ac:dyDescent="0.25">
      <c r="A152" s="16"/>
      <c r="B152" s="16"/>
      <c r="C152" s="17"/>
    </row>
    <row r="153" spans="1:3" x14ac:dyDescent="0.25">
      <c r="A153" s="16"/>
      <c r="B153" s="16"/>
      <c r="C153" s="17"/>
    </row>
    <row r="154" spans="1:3" x14ac:dyDescent="0.25">
      <c r="A154" s="16"/>
      <c r="B154" s="16"/>
      <c r="C154" s="17"/>
    </row>
    <row r="155" spans="1:3" x14ac:dyDescent="0.25">
      <c r="A155" s="16"/>
      <c r="B155" s="16"/>
      <c r="C155" s="17"/>
    </row>
    <row r="156" spans="1:3" x14ac:dyDescent="0.25">
      <c r="A156" s="16"/>
      <c r="B156" s="16"/>
      <c r="C156" s="17"/>
    </row>
    <row r="157" spans="1:3" x14ac:dyDescent="0.25">
      <c r="A157" s="16"/>
      <c r="B157" s="16"/>
      <c r="C157" s="17"/>
    </row>
    <row r="158" spans="1:3" x14ac:dyDescent="0.25">
      <c r="A158" s="16"/>
      <c r="B158" s="16"/>
      <c r="C158" s="17"/>
    </row>
    <row r="159" spans="1:3" x14ac:dyDescent="0.25">
      <c r="A159" s="2"/>
      <c r="B159" s="16"/>
      <c r="C159" s="17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B197" s="2"/>
      <c r="C19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0"/>
  <sheetViews>
    <sheetView topLeftCell="A10" workbookViewId="0">
      <selection activeCell="D36" sqref="D36"/>
    </sheetView>
  </sheetViews>
  <sheetFormatPr defaultRowHeight="15" x14ac:dyDescent="0.25"/>
  <cols>
    <col min="1" max="1" width="23.28515625" customWidth="1"/>
    <col min="2" max="2" width="34" customWidth="1"/>
    <col min="3" max="3" width="23.28515625" customWidth="1"/>
    <col min="4" max="4" width="25" customWidth="1"/>
    <col min="5" max="5" width="23.28515625" customWidth="1"/>
  </cols>
  <sheetData>
    <row r="3" spans="1:5" x14ac:dyDescent="0.25">
      <c r="A3" s="24" t="s">
        <v>0</v>
      </c>
      <c r="B3" s="24" t="s">
        <v>1</v>
      </c>
      <c r="C3" s="24" t="s">
        <v>98</v>
      </c>
      <c r="D3" s="24" t="s">
        <v>3</v>
      </c>
      <c r="E3" s="24" t="s">
        <v>4</v>
      </c>
    </row>
    <row r="4" spans="1:5" x14ac:dyDescent="0.25">
      <c r="A4" s="13">
        <v>42192</v>
      </c>
      <c r="B4" s="2" t="s">
        <v>99</v>
      </c>
      <c r="C4" s="25">
        <v>2168400</v>
      </c>
      <c r="D4" s="25"/>
      <c r="E4" s="25">
        <f>C4</f>
        <v>2168400</v>
      </c>
    </row>
    <row r="5" spans="1:5" x14ac:dyDescent="0.25">
      <c r="A5" s="13"/>
      <c r="B5" s="2" t="s">
        <v>100</v>
      </c>
      <c r="C5" s="25"/>
      <c r="D5" s="25">
        <v>450000</v>
      </c>
      <c r="E5" s="25">
        <f t="shared" ref="E5:E10" si="0">E4-D5</f>
        <v>1718400</v>
      </c>
    </row>
    <row r="6" spans="1:5" x14ac:dyDescent="0.25">
      <c r="A6" s="13"/>
      <c r="B6" s="2" t="s">
        <v>101</v>
      </c>
      <c r="C6" s="25"/>
      <c r="D6" s="25">
        <v>13000</v>
      </c>
      <c r="E6" s="25">
        <f t="shared" si="0"/>
        <v>1705400</v>
      </c>
    </row>
    <row r="7" spans="1:5" x14ac:dyDescent="0.25">
      <c r="A7" s="13"/>
      <c r="B7" s="2" t="s">
        <v>102</v>
      </c>
      <c r="C7" s="25"/>
      <c r="D7" s="25">
        <v>20000</v>
      </c>
      <c r="E7" s="25">
        <f t="shared" si="0"/>
        <v>1685400</v>
      </c>
    </row>
    <row r="8" spans="1:5" x14ac:dyDescent="0.25">
      <c r="A8" s="13"/>
      <c r="B8" s="2" t="s">
        <v>103</v>
      </c>
      <c r="C8" s="25"/>
      <c r="D8" s="25">
        <v>27000</v>
      </c>
      <c r="E8" s="25">
        <f t="shared" si="0"/>
        <v>1658400</v>
      </c>
    </row>
    <row r="9" spans="1:5" x14ac:dyDescent="0.25">
      <c r="A9" s="13"/>
      <c r="B9" s="2" t="s">
        <v>53</v>
      </c>
      <c r="C9" s="25"/>
      <c r="D9" s="25">
        <v>9400</v>
      </c>
      <c r="E9" s="25">
        <f t="shared" si="0"/>
        <v>1649000</v>
      </c>
    </row>
    <row r="10" spans="1:5" x14ac:dyDescent="0.25">
      <c r="A10" s="13">
        <v>42194</v>
      </c>
      <c r="B10" s="2" t="s">
        <v>100</v>
      </c>
      <c r="C10" s="25"/>
      <c r="D10" s="25">
        <v>350000</v>
      </c>
      <c r="E10" s="25">
        <f t="shared" si="0"/>
        <v>1299000</v>
      </c>
    </row>
    <row r="11" spans="1:5" x14ac:dyDescent="0.25">
      <c r="A11" s="13"/>
      <c r="B11" s="2" t="s">
        <v>103</v>
      </c>
      <c r="C11" s="25"/>
      <c r="D11" s="25">
        <v>45000</v>
      </c>
      <c r="E11" s="25">
        <f t="shared" ref="E11:E16" si="1">E10-D11</f>
        <v>1254000</v>
      </c>
    </row>
    <row r="12" spans="1:5" x14ac:dyDescent="0.25">
      <c r="A12" s="13"/>
      <c r="B12" s="2" t="s">
        <v>102</v>
      </c>
      <c r="C12" s="25"/>
      <c r="D12" s="25">
        <v>15000</v>
      </c>
      <c r="E12" s="25">
        <f t="shared" si="1"/>
        <v>1239000</v>
      </c>
    </row>
    <row r="13" spans="1:5" x14ac:dyDescent="0.25">
      <c r="A13" s="13"/>
      <c r="B13" s="2" t="s">
        <v>104</v>
      </c>
      <c r="C13" s="25"/>
      <c r="D13" s="25">
        <v>14000</v>
      </c>
      <c r="E13" s="25">
        <f t="shared" si="1"/>
        <v>1225000</v>
      </c>
    </row>
    <row r="14" spans="1:5" x14ac:dyDescent="0.25">
      <c r="A14" s="13"/>
      <c r="B14" s="2" t="s">
        <v>105</v>
      </c>
      <c r="C14" s="25"/>
      <c r="D14" s="25">
        <v>2000</v>
      </c>
      <c r="E14" s="25">
        <f t="shared" si="1"/>
        <v>1223000</v>
      </c>
    </row>
    <row r="15" spans="1:5" x14ac:dyDescent="0.25">
      <c r="A15" s="13"/>
      <c r="B15" s="2" t="s">
        <v>106</v>
      </c>
      <c r="C15" s="25"/>
      <c r="D15" s="25">
        <v>10000</v>
      </c>
      <c r="E15" s="25">
        <f t="shared" si="1"/>
        <v>1213000</v>
      </c>
    </row>
    <row r="16" spans="1:5" x14ac:dyDescent="0.25">
      <c r="A16" s="13">
        <v>42196</v>
      </c>
      <c r="B16" s="2" t="s">
        <v>55</v>
      </c>
      <c r="C16" s="25"/>
      <c r="D16" s="25">
        <v>14000</v>
      </c>
      <c r="E16" s="25">
        <f t="shared" si="1"/>
        <v>1199000</v>
      </c>
    </row>
    <row r="17" spans="1:5" x14ac:dyDescent="0.25">
      <c r="A17" s="13"/>
      <c r="B17" s="2" t="s">
        <v>108</v>
      </c>
      <c r="C17" s="25"/>
      <c r="D17" s="25">
        <v>21000</v>
      </c>
      <c r="E17" s="25">
        <f t="shared" ref="E17:E28" si="2">E16-D17</f>
        <v>1178000</v>
      </c>
    </row>
    <row r="18" spans="1:5" x14ac:dyDescent="0.25">
      <c r="A18" s="13"/>
      <c r="B18" s="2" t="s">
        <v>100</v>
      </c>
      <c r="C18" s="25"/>
      <c r="D18" s="25">
        <v>400000</v>
      </c>
      <c r="E18" s="25">
        <f t="shared" si="2"/>
        <v>778000</v>
      </c>
    </row>
    <row r="19" spans="1:5" x14ac:dyDescent="0.25">
      <c r="A19" s="13"/>
      <c r="B19" s="2" t="s">
        <v>102</v>
      </c>
      <c r="C19" s="25"/>
      <c r="D19" s="25">
        <v>15000</v>
      </c>
      <c r="E19" s="25">
        <f t="shared" si="2"/>
        <v>763000</v>
      </c>
    </row>
    <row r="20" spans="1:5" x14ac:dyDescent="0.25">
      <c r="A20" s="13"/>
      <c r="B20" s="2" t="s">
        <v>106</v>
      </c>
      <c r="C20" s="25"/>
      <c r="D20" s="25">
        <v>30000</v>
      </c>
      <c r="E20" s="25">
        <f t="shared" si="2"/>
        <v>733000</v>
      </c>
    </row>
    <row r="21" spans="1:5" x14ac:dyDescent="0.25">
      <c r="A21" s="13"/>
      <c r="B21" s="2" t="s">
        <v>76</v>
      </c>
      <c r="C21" s="25"/>
      <c r="D21" s="25">
        <v>14000</v>
      </c>
      <c r="E21" s="25">
        <f t="shared" si="2"/>
        <v>719000</v>
      </c>
    </row>
    <row r="22" spans="1:5" x14ac:dyDescent="0.25">
      <c r="A22" s="13"/>
      <c r="B22" s="2" t="s">
        <v>105</v>
      </c>
      <c r="C22" s="25"/>
      <c r="D22" s="25">
        <v>1000</v>
      </c>
      <c r="E22" s="25">
        <f t="shared" si="2"/>
        <v>718000</v>
      </c>
    </row>
    <row r="23" spans="1:5" x14ac:dyDescent="0.25">
      <c r="A23" s="13"/>
      <c r="B23" s="2" t="s">
        <v>62</v>
      </c>
      <c r="C23" s="25"/>
      <c r="D23" s="25">
        <v>27600</v>
      </c>
      <c r="E23" s="25">
        <f t="shared" si="2"/>
        <v>690400</v>
      </c>
    </row>
    <row r="24" spans="1:5" x14ac:dyDescent="0.25">
      <c r="A24" s="13">
        <v>42198</v>
      </c>
      <c r="B24" s="2" t="s">
        <v>109</v>
      </c>
      <c r="C24" s="25"/>
      <c r="D24" s="25">
        <v>402000</v>
      </c>
      <c r="E24" s="25">
        <f t="shared" si="2"/>
        <v>288400</v>
      </c>
    </row>
    <row r="25" spans="1:5" x14ac:dyDescent="0.25">
      <c r="A25" s="13"/>
      <c r="B25" s="2" t="s">
        <v>103</v>
      </c>
      <c r="C25" s="25"/>
      <c r="D25" s="25">
        <v>28000</v>
      </c>
      <c r="E25" s="25">
        <f t="shared" si="2"/>
        <v>260400</v>
      </c>
    </row>
    <row r="26" spans="1:5" x14ac:dyDescent="0.25">
      <c r="A26" s="13"/>
      <c r="B26" s="2" t="s">
        <v>110</v>
      </c>
      <c r="C26" s="25"/>
      <c r="D26" s="25">
        <v>9600</v>
      </c>
      <c r="E26" s="25">
        <f t="shared" si="2"/>
        <v>250800</v>
      </c>
    </row>
    <row r="27" spans="1:5" x14ac:dyDescent="0.25">
      <c r="A27" s="13"/>
      <c r="B27" s="2" t="s">
        <v>106</v>
      </c>
      <c r="C27" s="25"/>
      <c r="D27" s="25">
        <v>10000</v>
      </c>
      <c r="E27" s="25">
        <f t="shared" si="2"/>
        <v>240800</v>
      </c>
    </row>
    <row r="28" spans="1:5" x14ac:dyDescent="0.25">
      <c r="A28" s="13"/>
      <c r="B28" s="2" t="s">
        <v>94</v>
      </c>
      <c r="C28" s="25"/>
      <c r="D28" s="25">
        <v>18600</v>
      </c>
      <c r="E28" s="25">
        <f t="shared" si="2"/>
        <v>222200</v>
      </c>
    </row>
    <row r="29" spans="1:5" x14ac:dyDescent="0.25">
      <c r="A29" s="13">
        <v>42199</v>
      </c>
      <c r="B29" s="28" t="s">
        <v>130</v>
      </c>
      <c r="C29" s="29">
        <v>199300</v>
      </c>
      <c r="D29" s="25"/>
      <c r="E29" s="25">
        <f>E28+C29</f>
        <v>421500</v>
      </c>
    </row>
    <row r="30" spans="1:5" x14ac:dyDescent="0.25">
      <c r="A30" s="13"/>
      <c r="B30" s="2" t="s">
        <v>131</v>
      </c>
      <c r="C30" s="25"/>
      <c r="D30" s="25">
        <v>345000</v>
      </c>
      <c r="E30" s="25">
        <f>E29-D30</f>
        <v>76500</v>
      </c>
    </row>
    <row r="31" spans="1:5" x14ac:dyDescent="0.25">
      <c r="A31" s="13"/>
      <c r="B31" s="2" t="s">
        <v>103</v>
      </c>
      <c r="C31" s="25"/>
      <c r="D31" s="25">
        <v>21500</v>
      </c>
      <c r="E31" s="25">
        <f>E30-D31</f>
        <v>55000</v>
      </c>
    </row>
    <row r="32" spans="1:5" x14ac:dyDescent="0.25">
      <c r="A32" s="13"/>
      <c r="B32" s="2" t="s">
        <v>102</v>
      </c>
      <c r="C32" s="25"/>
      <c r="D32" s="25">
        <v>20000</v>
      </c>
      <c r="E32" s="25">
        <f>E31-D32</f>
        <v>35000</v>
      </c>
    </row>
    <row r="33" spans="1:5" x14ac:dyDescent="0.25">
      <c r="A33" s="13"/>
      <c r="B33" s="2" t="s">
        <v>106</v>
      </c>
      <c r="C33" s="25"/>
      <c r="D33" s="25">
        <v>21000</v>
      </c>
      <c r="E33" s="25">
        <f>E32-D33</f>
        <v>14000</v>
      </c>
    </row>
    <row r="34" spans="1:5" x14ac:dyDescent="0.25">
      <c r="A34" s="13"/>
      <c r="B34" s="2" t="s">
        <v>76</v>
      </c>
      <c r="C34" s="25"/>
      <c r="D34" s="25">
        <v>14000</v>
      </c>
      <c r="E34" s="25">
        <f>E33-D34</f>
        <v>0</v>
      </c>
    </row>
    <row r="35" spans="1:5" x14ac:dyDescent="0.25">
      <c r="A35" s="13"/>
      <c r="B35" s="2"/>
      <c r="C35" s="25"/>
      <c r="D35" s="25"/>
      <c r="E35" s="30"/>
    </row>
    <row r="36" spans="1:5" x14ac:dyDescent="0.25">
      <c r="A36" s="13"/>
      <c r="B36" s="2"/>
      <c r="C36" s="25"/>
      <c r="D36" s="25"/>
      <c r="E36" s="25"/>
    </row>
    <row r="37" spans="1:5" x14ac:dyDescent="0.25">
      <c r="A37" s="13"/>
      <c r="B37" s="2"/>
      <c r="C37" s="25"/>
      <c r="D37" s="25"/>
      <c r="E37" s="25"/>
    </row>
    <row r="38" spans="1:5" x14ac:dyDescent="0.25">
      <c r="A38" s="13"/>
      <c r="B38" s="2"/>
      <c r="C38" s="25"/>
      <c r="D38" s="25"/>
      <c r="E38" s="25"/>
    </row>
    <row r="39" spans="1:5" x14ac:dyDescent="0.25">
      <c r="A39" s="13"/>
      <c r="B39" s="2"/>
      <c r="C39" s="25"/>
      <c r="D39" s="25"/>
      <c r="E39" s="25"/>
    </row>
    <row r="40" spans="1:5" x14ac:dyDescent="0.25">
      <c r="A40" s="13"/>
      <c r="B40" s="2"/>
      <c r="C40" s="25"/>
      <c r="D40" s="25"/>
      <c r="E40" s="25"/>
    </row>
    <row r="41" spans="1:5" x14ac:dyDescent="0.25">
      <c r="A41" s="13"/>
      <c r="B41" s="2"/>
      <c r="C41" s="25"/>
      <c r="D41" s="25"/>
      <c r="E41" s="25"/>
    </row>
    <row r="42" spans="1:5" x14ac:dyDescent="0.25">
      <c r="A42" s="13"/>
      <c r="B42" s="2"/>
      <c r="C42" s="25"/>
      <c r="D42" s="25"/>
      <c r="E42" s="25"/>
    </row>
    <row r="43" spans="1:5" x14ac:dyDescent="0.25">
      <c r="A43" s="13"/>
      <c r="B43" s="2"/>
      <c r="C43" s="25"/>
      <c r="D43" s="25"/>
      <c r="E43" s="25"/>
    </row>
    <row r="44" spans="1:5" x14ac:dyDescent="0.25">
      <c r="A44" s="13"/>
      <c r="B44" s="2"/>
      <c r="C44" s="25"/>
      <c r="D44" s="25"/>
      <c r="E44" s="25"/>
    </row>
    <row r="45" spans="1:5" x14ac:dyDescent="0.25">
      <c r="A45" s="13"/>
      <c r="B45" s="2"/>
      <c r="C45" s="25"/>
      <c r="D45" s="25"/>
      <c r="E45" s="25"/>
    </row>
    <row r="46" spans="1:5" x14ac:dyDescent="0.25">
      <c r="A46" s="13"/>
      <c r="B46" s="2"/>
      <c r="C46" s="25"/>
      <c r="D46" s="25"/>
      <c r="E46" s="25"/>
    </row>
    <row r="47" spans="1:5" x14ac:dyDescent="0.25">
      <c r="A47" s="13"/>
      <c r="B47" s="2"/>
      <c r="C47" s="25"/>
      <c r="D47" s="25"/>
      <c r="E47" s="25"/>
    </row>
    <row r="48" spans="1:5" x14ac:dyDescent="0.25">
      <c r="A48" s="13"/>
      <c r="B48" s="2"/>
      <c r="C48" s="25"/>
      <c r="D48" s="25"/>
      <c r="E48" s="25"/>
    </row>
    <row r="49" spans="1:5" x14ac:dyDescent="0.25">
      <c r="A49" s="13"/>
      <c r="B49" s="2"/>
      <c r="C49" s="25"/>
      <c r="D49" s="25"/>
      <c r="E49" s="25"/>
    </row>
    <row r="50" spans="1:5" x14ac:dyDescent="0.25">
      <c r="A50" s="13"/>
      <c r="B50" s="2"/>
      <c r="C50" s="25"/>
      <c r="D50" s="25"/>
      <c r="E50" s="25"/>
    </row>
    <row r="51" spans="1:5" x14ac:dyDescent="0.25">
      <c r="A51" s="13"/>
      <c r="B51" s="2"/>
      <c r="C51" s="25"/>
      <c r="D51" s="25"/>
      <c r="E51" s="25"/>
    </row>
    <row r="52" spans="1:5" x14ac:dyDescent="0.25">
      <c r="A52" s="13"/>
      <c r="B52" s="2"/>
      <c r="C52" s="25"/>
      <c r="D52" s="25"/>
      <c r="E52" s="25"/>
    </row>
    <row r="53" spans="1:5" x14ac:dyDescent="0.25">
      <c r="A53" s="13"/>
      <c r="B53" s="2"/>
      <c r="C53" s="25"/>
      <c r="D53" s="25"/>
      <c r="E53" s="25"/>
    </row>
    <row r="54" spans="1:5" x14ac:dyDescent="0.25">
      <c r="A54" s="13"/>
      <c r="B54" s="2"/>
      <c r="C54" s="25"/>
      <c r="D54" s="25"/>
      <c r="E54" s="25"/>
    </row>
    <row r="55" spans="1:5" x14ac:dyDescent="0.25">
      <c r="A55" s="13"/>
      <c r="B55" s="2"/>
      <c r="C55" s="25"/>
      <c r="D55" s="25"/>
      <c r="E55" s="25"/>
    </row>
    <row r="56" spans="1:5" x14ac:dyDescent="0.25">
      <c r="A56" s="13"/>
      <c r="B56" s="2"/>
      <c r="C56" s="25"/>
      <c r="D56" s="25"/>
      <c r="E56" s="25"/>
    </row>
    <row r="57" spans="1:5" x14ac:dyDescent="0.25">
      <c r="A57" s="13"/>
      <c r="B57" s="2"/>
      <c r="C57" s="25"/>
      <c r="D57" s="25"/>
      <c r="E57" s="25"/>
    </row>
    <row r="58" spans="1:5" x14ac:dyDescent="0.25">
      <c r="A58" s="13"/>
      <c r="B58" s="2"/>
      <c r="C58" s="25"/>
      <c r="D58" s="25"/>
      <c r="E58" s="25"/>
    </row>
    <row r="59" spans="1:5" x14ac:dyDescent="0.25">
      <c r="A59" s="13"/>
      <c r="B59" s="2"/>
      <c r="C59" s="25"/>
      <c r="D59" s="25"/>
      <c r="E59" s="25"/>
    </row>
    <row r="60" spans="1:5" x14ac:dyDescent="0.25">
      <c r="A60" s="13"/>
      <c r="B60" s="2"/>
      <c r="C60" s="25"/>
      <c r="D60" s="25"/>
      <c r="E60" s="25"/>
    </row>
    <row r="61" spans="1:5" x14ac:dyDescent="0.25">
      <c r="A61" s="13"/>
      <c r="B61" s="2"/>
      <c r="C61" s="25"/>
      <c r="D61" s="25"/>
      <c r="E61" s="25"/>
    </row>
    <row r="62" spans="1:5" x14ac:dyDescent="0.25">
      <c r="A62" s="13"/>
      <c r="B62" s="2"/>
      <c r="C62" s="25"/>
      <c r="D62" s="25"/>
      <c r="E62" s="25"/>
    </row>
    <row r="63" spans="1:5" x14ac:dyDescent="0.25">
      <c r="A63" s="13"/>
      <c r="B63" s="2"/>
      <c r="C63" s="25"/>
      <c r="D63" s="25"/>
      <c r="E63" s="25"/>
    </row>
    <row r="64" spans="1:5" x14ac:dyDescent="0.25">
      <c r="A64" s="13"/>
      <c r="B64" s="2"/>
      <c r="C64" s="25"/>
      <c r="D64" s="25"/>
      <c r="E64" s="25"/>
    </row>
    <row r="65" spans="1:5" x14ac:dyDescent="0.25">
      <c r="A65" s="13"/>
      <c r="B65" s="2"/>
      <c r="C65" s="25"/>
      <c r="D65" s="25"/>
      <c r="E65" s="25"/>
    </row>
    <row r="66" spans="1:5" x14ac:dyDescent="0.25">
      <c r="A66" s="13"/>
      <c r="B66" s="2"/>
      <c r="C66" s="25"/>
      <c r="D66" s="25"/>
      <c r="E66" s="25"/>
    </row>
    <row r="67" spans="1:5" x14ac:dyDescent="0.25">
      <c r="A67" s="13"/>
      <c r="B67" s="2"/>
      <c r="C67" s="25"/>
      <c r="D67" s="25"/>
      <c r="E67" s="25"/>
    </row>
    <row r="68" spans="1:5" x14ac:dyDescent="0.25">
      <c r="A68" s="13"/>
      <c r="B68" s="2"/>
      <c r="C68" s="25"/>
      <c r="D68" s="25"/>
      <c r="E68" s="25"/>
    </row>
    <row r="69" spans="1:5" x14ac:dyDescent="0.25">
      <c r="A69" s="13"/>
      <c r="B69" s="2"/>
      <c r="C69" s="25"/>
      <c r="D69" s="25"/>
      <c r="E69" s="25"/>
    </row>
    <row r="70" spans="1:5" x14ac:dyDescent="0.25">
      <c r="A70" s="13"/>
      <c r="B70" s="2"/>
      <c r="C70" s="25"/>
      <c r="D70" s="25"/>
      <c r="E70" s="25"/>
    </row>
    <row r="71" spans="1:5" x14ac:dyDescent="0.25">
      <c r="A71" s="13"/>
      <c r="B71" s="2"/>
      <c r="C71" s="25"/>
      <c r="D71" s="25"/>
      <c r="E71" s="25"/>
    </row>
    <row r="72" spans="1:5" x14ac:dyDescent="0.25">
      <c r="A72" s="13"/>
      <c r="B72" s="2"/>
      <c r="C72" s="25"/>
      <c r="D72" s="25"/>
      <c r="E72" s="25"/>
    </row>
    <row r="73" spans="1:5" x14ac:dyDescent="0.25">
      <c r="A73" s="13"/>
      <c r="B73" s="2"/>
      <c r="C73" s="25"/>
      <c r="D73" s="25"/>
      <c r="E73" s="25"/>
    </row>
    <row r="74" spans="1:5" x14ac:dyDescent="0.25">
      <c r="A74" s="13"/>
      <c r="B74" s="2"/>
      <c r="C74" s="25"/>
      <c r="D74" s="25"/>
      <c r="E74" s="25"/>
    </row>
    <row r="75" spans="1:5" x14ac:dyDescent="0.25">
      <c r="A75" s="13"/>
      <c r="B75" s="2"/>
      <c r="C75" s="25"/>
      <c r="D75" s="25"/>
      <c r="E75" s="25"/>
    </row>
    <row r="76" spans="1:5" x14ac:dyDescent="0.25">
      <c r="A76" s="13"/>
      <c r="B76" s="2"/>
      <c r="C76" s="25"/>
      <c r="D76" s="25"/>
      <c r="E76" s="25"/>
    </row>
    <row r="77" spans="1:5" x14ac:dyDescent="0.25">
      <c r="A77" s="13"/>
      <c r="B77" s="2"/>
      <c r="C77" s="25"/>
      <c r="D77" s="25"/>
      <c r="E77" s="25"/>
    </row>
    <row r="78" spans="1:5" x14ac:dyDescent="0.25">
      <c r="A78" s="13"/>
      <c r="B78" s="2"/>
      <c r="C78" s="25"/>
      <c r="D78" s="25"/>
      <c r="E78" s="25"/>
    </row>
    <row r="79" spans="1:5" x14ac:dyDescent="0.25">
      <c r="A79" s="13"/>
      <c r="B79" s="2"/>
      <c r="C79" s="25"/>
      <c r="D79" s="25"/>
      <c r="E79" s="25"/>
    </row>
    <row r="80" spans="1:5" x14ac:dyDescent="0.25">
      <c r="A80" s="13"/>
      <c r="B80" s="2"/>
      <c r="C80" s="25"/>
      <c r="D80" s="25"/>
      <c r="E80" s="25"/>
    </row>
    <row r="81" spans="1:5" x14ac:dyDescent="0.25">
      <c r="A81" s="13"/>
      <c r="B81" s="2"/>
      <c r="C81" s="25"/>
      <c r="D81" s="25"/>
      <c r="E81" s="25"/>
    </row>
    <row r="82" spans="1:5" x14ac:dyDescent="0.25">
      <c r="A82" s="13"/>
      <c r="B82" s="2"/>
      <c r="C82" s="25"/>
      <c r="D82" s="25"/>
      <c r="E82" s="25"/>
    </row>
    <row r="83" spans="1:5" x14ac:dyDescent="0.25">
      <c r="A83" s="13"/>
      <c r="B83" s="2"/>
      <c r="C83" s="25"/>
      <c r="D83" s="25"/>
      <c r="E83" s="25"/>
    </row>
    <row r="84" spans="1:5" x14ac:dyDescent="0.25">
      <c r="A84" s="13"/>
      <c r="B84" s="2"/>
      <c r="C84" s="25"/>
      <c r="D84" s="25"/>
      <c r="E84" s="25"/>
    </row>
    <row r="85" spans="1:5" x14ac:dyDescent="0.25">
      <c r="A85" s="13"/>
      <c r="B85" s="2"/>
      <c r="C85" s="25"/>
      <c r="D85" s="25"/>
      <c r="E85" s="25"/>
    </row>
    <row r="86" spans="1:5" x14ac:dyDescent="0.25">
      <c r="A86" s="13"/>
      <c r="B86" s="2"/>
      <c r="C86" s="25"/>
      <c r="D86" s="25"/>
      <c r="E86" s="25"/>
    </row>
    <row r="87" spans="1:5" x14ac:dyDescent="0.25">
      <c r="A87" s="13"/>
      <c r="B87" s="2"/>
      <c r="C87" s="25"/>
      <c r="D87" s="25"/>
      <c r="E87" s="25"/>
    </row>
    <row r="88" spans="1:5" x14ac:dyDescent="0.25">
      <c r="A88" s="13"/>
      <c r="B88" s="2"/>
      <c r="C88" s="25"/>
      <c r="D88" s="25"/>
      <c r="E88" s="25"/>
    </row>
    <row r="89" spans="1:5" x14ac:dyDescent="0.25">
      <c r="A89" s="13"/>
      <c r="B89" s="2"/>
      <c r="C89" s="25"/>
      <c r="D89" s="25"/>
      <c r="E89" s="25"/>
    </row>
    <row r="90" spans="1:5" x14ac:dyDescent="0.25">
      <c r="A90" s="13"/>
      <c r="B90" s="2"/>
      <c r="C90" s="25"/>
      <c r="D90" s="25"/>
      <c r="E90" s="25"/>
    </row>
    <row r="91" spans="1:5" x14ac:dyDescent="0.25">
      <c r="A91" s="13"/>
      <c r="B91" s="2"/>
      <c r="C91" s="25"/>
      <c r="D91" s="25"/>
      <c r="E91" s="25"/>
    </row>
    <row r="92" spans="1:5" x14ac:dyDescent="0.25">
      <c r="A92" s="13"/>
      <c r="B92" s="2"/>
      <c r="C92" s="25"/>
      <c r="D92" s="25"/>
      <c r="E92" s="25"/>
    </row>
    <row r="93" spans="1:5" x14ac:dyDescent="0.25">
      <c r="A93" s="13"/>
      <c r="B93" s="2"/>
      <c r="C93" s="25"/>
      <c r="D93" s="25"/>
      <c r="E93" s="25"/>
    </row>
    <row r="94" spans="1:5" x14ac:dyDescent="0.25">
      <c r="A94" s="13"/>
      <c r="B94" s="2"/>
      <c r="C94" s="25"/>
      <c r="D94" s="25"/>
      <c r="E94" s="25"/>
    </row>
    <row r="95" spans="1:5" x14ac:dyDescent="0.25">
      <c r="A95" s="13"/>
      <c r="B95" s="2"/>
      <c r="C95" s="25"/>
      <c r="D95" s="25"/>
      <c r="E95" s="25"/>
    </row>
    <row r="96" spans="1:5" x14ac:dyDescent="0.25">
      <c r="A96" s="13"/>
      <c r="B96" s="2"/>
      <c r="C96" s="25"/>
      <c r="D96" s="25"/>
      <c r="E96" s="25"/>
    </row>
    <row r="97" spans="1:5" x14ac:dyDescent="0.25">
      <c r="A97" s="13"/>
      <c r="B97" s="2"/>
      <c r="C97" s="25"/>
      <c r="D97" s="25"/>
      <c r="E97" s="25"/>
    </row>
    <row r="98" spans="1:5" x14ac:dyDescent="0.25">
      <c r="A98" s="13"/>
      <c r="B98" s="2"/>
      <c r="C98" s="25"/>
      <c r="D98" s="25"/>
      <c r="E98" s="25"/>
    </row>
    <row r="99" spans="1:5" x14ac:dyDescent="0.25">
      <c r="A99" s="13"/>
      <c r="B99" s="2"/>
      <c r="C99" s="25"/>
      <c r="D99" s="25"/>
      <c r="E99" s="25"/>
    </row>
    <row r="100" spans="1:5" x14ac:dyDescent="0.25">
      <c r="A100" s="13"/>
      <c r="B100" s="2"/>
      <c r="C100" s="25"/>
      <c r="D100" s="25"/>
      <c r="E100" s="25"/>
    </row>
    <row r="101" spans="1:5" x14ac:dyDescent="0.25">
      <c r="A101" s="13"/>
      <c r="B101" s="2"/>
      <c r="C101" s="25"/>
      <c r="D101" s="25"/>
      <c r="E101" s="25"/>
    </row>
    <row r="102" spans="1:5" x14ac:dyDescent="0.25">
      <c r="A102" s="13"/>
      <c r="B102" s="2"/>
      <c r="C102" s="25"/>
      <c r="D102" s="25"/>
      <c r="E102" s="25"/>
    </row>
    <row r="103" spans="1:5" x14ac:dyDescent="0.25">
      <c r="A103" s="13"/>
      <c r="B103" s="2"/>
      <c r="C103" s="25"/>
      <c r="D103" s="25"/>
      <c r="E103" s="25"/>
    </row>
    <row r="104" spans="1:5" x14ac:dyDescent="0.25">
      <c r="A104" s="13"/>
      <c r="B104" s="2"/>
      <c r="C104" s="25"/>
      <c r="D104" s="25"/>
      <c r="E104" s="25"/>
    </row>
    <row r="105" spans="1:5" x14ac:dyDescent="0.25">
      <c r="A105" s="13"/>
      <c r="B105" s="2"/>
      <c r="C105" s="25"/>
      <c r="D105" s="25"/>
      <c r="E105" s="25"/>
    </row>
    <row r="106" spans="1:5" x14ac:dyDescent="0.25">
      <c r="A106" s="13"/>
      <c r="B106" s="2"/>
      <c r="C106" s="25"/>
      <c r="D106" s="25"/>
      <c r="E106" s="25"/>
    </row>
    <row r="107" spans="1:5" x14ac:dyDescent="0.25">
      <c r="A107" s="13"/>
      <c r="B107" s="2"/>
      <c r="C107" s="25"/>
      <c r="D107" s="25"/>
      <c r="E107" s="25"/>
    </row>
    <row r="108" spans="1:5" x14ac:dyDescent="0.25">
      <c r="A108" s="13"/>
      <c r="B108" s="2"/>
      <c r="C108" s="25"/>
      <c r="D108" s="25"/>
      <c r="E108" s="25"/>
    </row>
    <row r="109" spans="1:5" x14ac:dyDescent="0.25">
      <c r="A109" s="13"/>
      <c r="B109" s="2"/>
      <c r="C109" s="25"/>
      <c r="D109" s="25"/>
      <c r="E109" s="25"/>
    </row>
    <row r="110" spans="1:5" x14ac:dyDescent="0.25">
      <c r="A110" s="13"/>
      <c r="B110" s="2"/>
      <c r="C110" s="25"/>
      <c r="D110" s="25"/>
      <c r="E110" s="25"/>
    </row>
    <row r="111" spans="1:5" x14ac:dyDescent="0.25">
      <c r="A111" s="13"/>
      <c r="B111" s="2"/>
      <c r="C111" s="25"/>
      <c r="D111" s="25"/>
      <c r="E111" s="25"/>
    </row>
    <row r="112" spans="1:5" x14ac:dyDescent="0.25">
      <c r="A112" s="13"/>
      <c r="B112" s="2"/>
      <c r="C112" s="25"/>
      <c r="D112" s="25"/>
      <c r="E112" s="25"/>
    </row>
    <row r="113" spans="1:5" x14ac:dyDescent="0.25">
      <c r="A113" s="13"/>
      <c r="B113" s="2"/>
      <c r="C113" s="2"/>
      <c r="D113" s="2"/>
      <c r="E113" s="2"/>
    </row>
    <row r="114" spans="1:5" x14ac:dyDescent="0.25">
      <c r="A114" s="13"/>
      <c r="B114" s="2"/>
      <c r="C114" s="2"/>
      <c r="D114" s="2"/>
      <c r="E114" s="2"/>
    </row>
    <row r="115" spans="1:5" x14ac:dyDescent="0.25">
      <c r="A115" s="13"/>
      <c r="B115" s="2"/>
      <c r="C115" s="2"/>
      <c r="D115" s="2"/>
      <c r="E115" s="2"/>
    </row>
    <row r="116" spans="1:5" x14ac:dyDescent="0.25">
      <c r="A116" s="13"/>
      <c r="B116" s="2"/>
      <c r="C116" s="2"/>
      <c r="D116" s="2"/>
      <c r="E116" s="2"/>
    </row>
    <row r="117" spans="1:5" x14ac:dyDescent="0.25">
      <c r="A117" s="13"/>
      <c r="B117" s="2"/>
      <c r="C117" s="2"/>
      <c r="D117" s="2"/>
      <c r="E117" s="2"/>
    </row>
    <row r="118" spans="1:5" x14ac:dyDescent="0.25">
      <c r="A118" s="13"/>
      <c r="B118" s="2"/>
      <c r="C118" s="2"/>
      <c r="D118" s="2"/>
      <c r="E118" s="2"/>
    </row>
    <row r="119" spans="1:5" x14ac:dyDescent="0.25">
      <c r="A119" s="13"/>
      <c r="B119" s="2"/>
      <c r="C119" s="2"/>
      <c r="D119" s="2"/>
      <c r="E119" s="2"/>
    </row>
    <row r="120" spans="1:5" x14ac:dyDescent="0.25">
      <c r="A120" s="13"/>
      <c r="B120" s="2"/>
      <c r="C120" s="2"/>
      <c r="D120" s="2"/>
      <c r="E120" s="2"/>
    </row>
    <row r="121" spans="1:5" x14ac:dyDescent="0.25">
      <c r="A121" s="13"/>
      <c r="B121" s="2"/>
      <c r="C121" s="2"/>
      <c r="D121" s="2"/>
      <c r="E121" s="2"/>
    </row>
    <row r="122" spans="1:5" x14ac:dyDescent="0.25">
      <c r="A122" s="13"/>
      <c r="B122" s="2"/>
      <c r="C122" s="2"/>
      <c r="D122" s="2"/>
      <c r="E122" s="2"/>
    </row>
    <row r="123" spans="1:5" x14ac:dyDescent="0.25">
      <c r="A123" s="13"/>
      <c r="B123" s="2"/>
      <c r="C123" s="2"/>
      <c r="D123" s="2"/>
      <c r="E123" s="2"/>
    </row>
    <row r="124" spans="1:5" x14ac:dyDescent="0.25">
      <c r="A124" s="13"/>
      <c r="B124" s="2"/>
      <c r="C124" s="2"/>
      <c r="D124" s="2"/>
      <c r="E124" s="2"/>
    </row>
    <row r="125" spans="1:5" x14ac:dyDescent="0.25">
      <c r="A125" s="13"/>
      <c r="B125" s="2"/>
      <c r="C125" s="2"/>
      <c r="D125" s="2"/>
      <c r="E125" s="2"/>
    </row>
    <row r="126" spans="1:5" x14ac:dyDescent="0.25">
      <c r="A126" s="13"/>
      <c r="B126" s="2"/>
      <c r="C126" s="2"/>
      <c r="D126" s="2"/>
      <c r="E126" s="2"/>
    </row>
    <row r="127" spans="1:5" x14ac:dyDescent="0.25">
      <c r="A127" s="13"/>
      <c r="B127" s="2"/>
      <c r="C127" s="2"/>
      <c r="D127" s="2"/>
      <c r="E127" s="2"/>
    </row>
    <row r="128" spans="1:5" x14ac:dyDescent="0.25">
      <c r="A128" s="13"/>
      <c r="B128" s="2"/>
      <c r="C128" s="2"/>
      <c r="D128" s="2"/>
      <c r="E128" s="2"/>
    </row>
    <row r="129" spans="1:5" x14ac:dyDescent="0.25">
      <c r="A129" s="13"/>
      <c r="B129" s="2"/>
      <c r="C129" s="2"/>
      <c r="D129" s="2"/>
      <c r="E129" s="2"/>
    </row>
    <row r="130" spans="1:5" x14ac:dyDescent="0.25">
      <c r="A130" s="13"/>
      <c r="B130" s="2"/>
      <c r="C130" s="2"/>
      <c r="D130" s="2"/>
      <c r="E130" s="2"/>
    </row>
    <row r="131" spans="1:5" x14ac:dyDescent="0.25">
      <c r="A131" s="13"/>
      <c r="B131" s="2"/>
      <c r="C131" s="2"/>
      <c r="D131" s="2"/>
      <c r="E131" s="2"/>
    </row>
    <row r="132" spans="1:5" x14ac:dyDescent="0.25">
      <c r="A132" s="13"/>
      <c r="B132" s="2"/>
      <c r="C132" s="2"/>
      <c r="D132" s="2"/>
      <c r="E132" s="2"/>
    </row>
    <row r="133" spans="1:5" x14ac:dyDescent="0.25">
      <c r="A133" s="13"/>
      <c r="B133" s="2"/>
      <c r="C133" s="2"/>
      <c r="D133" s="2"/>
      <c r="E133" s="2"/>
    </row>
    <row r="134" spans="1:5" x14ac:dyDescent="0.25">
      <c r="A134" s="13"/>
      <c r="B134" s="2"/>
      <c r="C134" s="2"/>
      <c r="D134" s="2"/>
      <c r="E134" s="2"/>
    </row>
    <row r="135" spans="1:5" x14ac:dyDescent="0.25">
      <c r="A135" s="13"/>
      <c r="B135" s="2"/>
      <c r="C135" s="2"/>
      <c r="D135" s="2"/>
      <c r="E135" s="2"/>
    </row>
    <row r="136" spans="1:5" x14ac:dyDescent="0.25">
      <c r="A136" s="13"/>
      <c r="B136" s="2"/>
      <c r="C136" s="2"/>
      <c r="D136" s="2"/>
      <c r="E136" s="2"/>
    </row>
    <row r="137" spans="1:5" x14ac:dyDescent="0.25">
      <c r="A137" s="13"/>
      <c r="B137" s="2"/>
      <c r="C137" s="2"/>
      <c r="D137" s="2"/>
      <c r="E137" s="2"/>
    </row>
    <row r="138" spans="1:5" x14ac:dyDescent="0.25">
      <c r="A138" s="13"/>
      <c r="B138" s="2"/>
      <c r="C138" s="2"/>
      <c r="D138" s="2"/>
      <c r="E138" s="2"/>
    </row>
    <row r="139" spans="1:5" x14ac:dyDescent="0.25">
      <c r="A139" s="13"/>
      <c r="B139" s="2"/>
      <c r="C139" s="2"/>
      <c r="D139" s="2"/>
      <c r="E139" s="2"/>
    </row>
    <row r="140" spans="1:5" x14ac:dyDescent="0.25">
      <c r="A140" s="13"/>
      <c r="B140" s="2"/>
      <c r="C140" s="2"/>
      <c r="D140" s="2"/>
      <c r="E140" s="2"/>
    </row>
    <row r="141" spans="1:5" x14ac:dyDescent="0.25">
      <c r="A141" s="13"/>
      <c r="B141" s="2"/>
      <c r="C141" s="2"/>
      <c r="D141" s="2"/>
      <c r="E141" s="2"/>
    </row>
    <row r="142" spans="1:5" x14ac:dyDescent="0.25">
      <c r="A142" s="13"/>
      <c r="B142" s="2"/>
      <c r="C142" s="2"/>
      <c r="D142" s="2"/>
      <c r="E142" s="2"/>
    </row>
    <row r="143" spans="1:5" x14ac:dyDescent="0.25">
      <c r="A143" s="13"/>
      <c r="B143" s="2"/>
      <c r="C143" s="2"/>
      <c r="D143" s="2"/>
      <c r="E143" s="2"/>
    </row>
    <row r="144" spans="1:5" x14ac:dyDescent="0.25">
      <c r="A144" s="13"/>
      <c r="B144" s="2"/>
      <c r="C144" s="2"/>
      <c r="D144" s="2"/>
      <c r="E144" s="2"/>
    </row>
    <row r="145" spans="1:5" x14ac:dyDescent="0.25">
      <c r="A145" s="13"/>
      <c r="B145" s="2"/>
      <c r="C145" s="2"/>
      <c r="D145" s="2"/>
      <c r="E145" s="2"/>
    </row>
    <row r="146" spans="1:5" x14ac:dyDescent="0.25">
      <c r="A146" s="13"/>
      <c r="B146" s="2"/>
      <c r="C146" s="2"/>
      <c r="D146" s="2"/>
      <c r="E146" s="2"/>
    </row>
    <row r="147" spans="1:5" x14ac:dyDescent="0.25">
      <c r="A147" s="13"/>
      <c r="B147" s="2"/>
      <c r="C147" s="2"/>
      <c r="D147" s="2"/>
      <c r="E147" s="2"/>
    </row>
    <row r="148" spans="1:5" x14ac:dyDescent="0.25">
      <c r="A148" s="13"/>
      <c r="B148" s="2"/>
      <c r="C148" s="2"/>
      <c r="D148" s="2"/>
      <c r="E148" s="2"/>
    </row>
    <row r="149" spans="1:5" x14ac:dyDescent="0.25">
      <c r="A149" s="13"/>
      <c r="B149" s="2"/>
      <c r="C149" s="2"/>
      <c r="D149" s="2"/>
      <c r="E149" s="2"/>
    </row>
    <row r="150" spans="1:5" x14ac:dyDescent="0.25">
      <c r="A150" s="13"/>
      <c r="B150" s="2"/>
      <c r="C150" s="2"/>
      <c r="D150" s="2"/>
      <c r="E150" s="2"/>
    </row>
    <row r="151" spans="1:5" x14ac:dyDescent="0.25">
      <c r="A151" s="13"/>
      <c r="B151" s="2"/>
      <c r="C151" s="2"/>
      <c r="D151" s="2"/>
      <c r="E151" s="2"/>
    </row>
    <row r="152" spans="1:5" x14ac:dyDescent="0.25">
      <c r="A152" s="13"/>
      <c r="B152" s="2"/>
      <c r="C152" s="2"/>
      <c r="D152" s="2"/>
      <c r="E152" s="2"/>
    </row>
    <row r="153" spans="1:5" x14ac:dyDescent="0.25">
      <c r="A153" s="13"/>
      <c r="B153" s="2"/>
      <c r="C153" s="2"/>
      <c r="D153" s="2"/>
      <c r="E153" s="2"/>
    </row>
    <row r="154" spans="1:5" x14ac:dyDescent="0.25">
      <c r="A154" s="13"/>
      <c r="B154" s="2"/>
      <c r="C154" s="2"/>
      <c r="D154" s="2"/>
      <c r="E154" s="2"/>
    </row>
    <row r="155" spans="1:5" x14ac:dyDescent="0.25">
      <c r="A155" s="13"/>
      <c r="B155" s="2"/>
      <c r="C155" s="2"/>
      <c r="D155" s="2"/>
      <c r="E155" s="2"/>
    </row>
    <row r="156" spans="1:5" x14ac:dyDescent="0.25">
      <c r="A156" s="13"/>
      <c r="B156" s="2"/>
      <c r="C156" s="2"/>
      <c r="D156" s="2"/>
      <c r="E156" s="2"/>
    </row>
    <row r="157" spans="1:5" x14ac:dyDescent="0.25">
      <c r="A157" s="13"/>
      <c r="B157" s="2"/>
      <c r="C157" s="2"/>
      <c r="D157" s="2"/>
      <c r="E157" s="2"/>
    </row>
    <row r="158" spans="1:5" x14ac:dyDescent="0.25">
      <c r="A158" s="13"/>
      <c r="B158" s="2"/>
      <c r="C158" s="2"/>
      <c r="D158" s="2"/>
      <c r="E158" s="2"/>
    </row>
    <row r="159" spans="1:5" x14ac:dyDescent="0.25">
      <c r="A159" s="13"/>
      <c r="B159" s="2"/>
      <c r="C159" s="2"/>
      <c r="D159" s="2"/>
      <c r="E159" s="2"/>
    </row>
    <row r="160" spans="1:5" x14ac:dyDescent="0.25">
      <c r="A160" s="13"/>
      <c r="B160" s="2"/>
      <c r="C160" s="2"/>
      <c r="D160" s="2"/>
      <c r="E160" s="2"/>
    </row>
    <row r="161" spans="1:5" x14ac:dyDescent="0.25">
      <c r="A161" s="13"/>
      <c r="B161" s="2"/>
      <c r="C161" s="2"/>
      <c r="D161" s="2"/>
      <c r="E161" s="2"/>
    </row>
    <row r="162" spans="1:5" x14ac:dyDescent="0.25">
      <c r="A162" s="13"/>
      <c r="B162" s="2"/>
      <c r="C162" s="2"/>
      <c r="D162" s="2"/>
      <c r="E162" s="2"/>
    </row>
    <row r="163" spans="1:5" x14ac:dyDescent="0.25">
      <c r="A163" s="13"/>
      <c r="B163" s="2"/>
      <c r="C163" s="2"/>
      <c r="D163" s="2"/>
      <c r="E163" s="2"/>
    </row>
    <row r="164" spans="1:5" x14ac:dyDescent="0.25">
      <c r="A164" s="13"/>
      <c r="B164" s="2"/>
      <c r="C164" s="2"/>
      <c r="D164" s="2"/>
      <c r="E164" s="2"/>
    </row>
    <row r="165" spans="1:5" x14ac:dyDescent="0.25">
      <c r="A165" s="13"/>
      <c r="B165" s="2"/>
      <c r="C165" s="2"/>
      <c r="D165" s="2"/>
      <c r="E165" s="2"/>
    </row>
    <row r="166" spans="1:5" x14ac:dyDescent="0.25">
      <c r="A166" s="13"/>
      <c r="B166" s="2"/>
      <c r="C166" s="2"/>
      <c r="D166" s="2"/>
      <c r="E166" s="2"/>
    </row>
    <row r="167" spans="1:5" x14ac:dyDescent="0.25">
      <c r="A167" s="13"/>
      <c r="B167" s="2"/>
      <c r="C167" s="2"/>
      <c r="D167" s="2"/>
      <c r="E167" s="2"/>
    </row>
    <row r="168" spans="1:5" x14ac:dyDescent="0.25">
      <c r="A168" s="13"/>
      <c r="B168" s="2"/>
      <c r="C168" s="2"/>
      <c r="D168" s="2"/>
      <c r="E168" s="2"/>
    </row>
    <row r="169" spans="1:5" x14ac:dyDescent="0.25">
      <c r="A169" s="13"/>
      <c r="B169" s="2"/>
      <c r="C169" s="2"/>
      <c r="D169" s="2"/>
      <c r="E169" s="2"/>
    </row>
    <row r="170" spans="1:5" x14ac:dyDescent="0.25">
      <c r="A170" s="13"/>
      <c r="B170" s="2"/>
      <c r="C170" s="2"/>
      <c r="D170" s="2"/>
      <c r="E170" s="2"/>
    </row>
    <row r="171" spans="1:5" x14ac:dyDescent="0.25">
      <c r="A171" s="13"/>
      <c r="B171" s="2"/>
      <c r="C171" s="2"/>
      <c r="D171" s="2"/>
      <c r="E171" s="2"/>
    </row>
    <row r="172" spans="1:5" x14ac:dyDescent="0.25">
      <c r="A172" s="13"/>
      <c r="B172" s="2"/>
      <c r="C172" s="2"/>
      <c r="D172" s="2"/>
      <c r="E172" s="2"/>
    </row>
    <row r="173" spans="1:5" x14ac:dyDescent="0.25">
      <c r="A173" s="13"/>
      <c r="B173" s="2"/>
      <c r="C173" s="2"/>
      <c r="D173" s="2"/>
      <c r="E173" s="2"/>
    </row>
    <row r="174" spans="1:5" x14ac:dyDescent="0.25">
      <c r="A174" s="13"/>
      <c r="B174" s="2"/>
      <c r="C174" s="2"/>
      <c r="D174" s="2"/>
      <c r="E174" s="2"/>
    </row>
    <row r="175" spans="1:5" x14ac:dyDescent="0.25">
      <c r="A175" s="13"/>
      <c r="B175" s="2"/>
      <c r="C175" s="2"/>
      <c r="D175" s="2"/>
      <c r="E175" s="2"/>
    </row>
    <row r="176" spans="1:5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A18" sqref="A16:A18"/>
    </sheetView>
  </sheetViews>
  <sheetFormatPr defaultRowHeight="15" x14ac:dyDescent="0.25"/>
  <cols>
    <col min="1" max="1" width="21.85546875" customWidth="1"/>
    <col min="2" max="2" width="21.28515625" customWidth="1"/>
  </cols>
  <sheetData>
    <row r="2" spans="1:2" x14ac:dyDescent="0.25">
      <c r="A2" t="s">
        <v>135</v>
      </c>
    </row>
    <row r="4" spans="1:2" x14ac:dyDescent="0.25">
      <c r="A4" s="5" t="s">
        <v>136</v>
      </c>
      <c r="B4" s="5" t="s">
        <v>137</v>
      </c>
    </row>
    <row r="5" spans="1:2" x14ac:dyDescent="0.25">
      <c r="A5" s="16" t="s">
        <v>138</v>
      </c>
      <c r="B5" s="17">
        <v>260000</v>
      </c>
    </row>
    <row r="6" spans="1:2" x14ac:dyDescent="0.25">
      <c r="A6" s="16" t="s">
        <v>106</v>
      </c>
      <c r="B6" s="17">
        <v>20000</v>
      </c>
    </row>
    <row r="7" spans="1:2" x14ac:dyDescent="0.25">
      <c r="A7" s="16" t="s">
        <v>139</v>
      </c>
      <c r="B7" s="17">
        <v>45000</v>
      </c>
    </row>
    <row r="8" spans="1:2" x14ac:dyDescent="0.25">
      <c r="A8" s="16" t="s">
        <v>140</v>
      </c>
      <c r="B8" s="17">
        <v>56000</v>
      </c>
    </row>
    <row r="9" spans="1:2" x14ac:dyDescent="0.25">
      <c r="A9" s="16" t="s">
        <v>55</v>
      </c>
      <c r="B9" s="17">
        <v>11500</v>
      </c>
    </row>
    <row r="10" spans="1:2" x14ac:dyDescent="0.25">
      <c r="A10" s="31" t="s">
        <v>141</v>
      </c>
      <c r="B10" s="32">
        <f>SUM(B5:B9)</f>
        <v>392500</v>
      </c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selection activeCell="F91" sqref="F91"/>
    </sheetView>
  </sheetViews>
  <sheetFormatPr defaultRowHeight="15" x14ac:dyDescent="0.25"/>
  <cols>
    <col min="1" max="1" width="8.85546875" customWidth="1"/>
    <col min="2" max="2" width="20.28515625" customWidth="1"/>
    <col min="3" max="3" width="25.140625" customWidth="1"/>
    <col min="4" max="4" width="22.42578125" customWidth="1"/>
    <col min="5" max="5" width="8.140625" customWidth="1"/>
    <col min="6" max="6" width="17.42578125" customWidth="1"/>
    <col min="7" max="7" width="24.7109375" customWidth="1"/>
    <col min="8" max="8" width="19.42578125" customWidth="1"/>
  </cols>
  <sheetData>
    <row r="1" spans="1:8" ht="15.75" x14ac:dyDescent="0.25">
      <c r="A1" s="53" t="s">
        <v>243</v>
      </c>
      <c r="B1" s="54"/>
      <c r="C1" s="54"/>
      <c r="D1" s="54"/>
      <c r="E1" s="54"/>
      <c r="F1" s="54"/>
      <c r="G1" s="54"/>
      <c r="H1" s="54"/>
    </row>
    <row r="2" spans="1:8" ht="15.75" x14ac:dyDescent="0.25">
      <c r="A2" s="53" t="s">
        <v>244</v>
      </c>
      <c r="B2" s="54"/>
      <c r="C2" s="54"/>
      <c r="D2" s="54"/>
      <c r="E2" s="54"/>
      <c r="F2" s="54"/>
      <c r="G2" s="54"/>
      <c r="H2" s="54"/>
    </row>
    <row r="4" spans="1:8" x14ac:dyDescent="0.25">
      <c r="A4" s="52" t="s">
        <v>245</v>
      </c>
      <c r="B4" s="52"/>
      <c r="C4" s="52"/>
      <c r="D4" s="52"/>
      <c r="E4" s="52"/>
      <c r="F4" s="52"/>
      <c r="G4" s="52"/>
      <c r="H4" s="52"/>
    </row>
    <row r="5" spans="1:8" x14ac:dyDescent="0.25">
      <c r="A5" s="52" t="s">
        <v>246</v>
      </c>
      <c r="B5" s="52"/>
      <c r="C5" s="52"/>
      <c r="D5" s="52"/>
      <c r="E5" s="52"/>
      <c r="F5" s="52"/>
      <c r="G5" s="52"/>
      <c r="H5" s="52"/>
    </row>
    <row r="7" spans="1:8" x14ac:dyDescent="0.25">
      <c r="A7" s="57" t="s">
        <v>198</v>
      </c>
      <c r="B7" s="58"/>
      <c r="C7" s="58"/>
      <c r="D7" s="59"/>
      <c r="E7" s="55" t="s">
        <v>199</v>
      </c>
      <c r="F7" s="55"/>
      <c r="G7" s="55"/>
      <c r="H7" s="55"/>
    </row>
    <row r="8" spans="1:8" ht="30.75" customHeight="1" x14ac:dyDescent="0.25">
      <c r="A8" s="60" t="s">
        <v>177</v>
      </c>
      <c r="B8" s="60" t="s">
        <v>200</v>
      </c>
      <c r="C8" s="60" t="s">
        <v>201</v>
      </c>
      <c r="D8" s="60" t="s">
        <v>242</v>
      </c>
      <c r="E8" s="56" t="s">
        <v>177</v>
      </c>
      <c r="F8" s="56" t="s">
        <v>200</v>
      </c>
      <c r="G8" s="56" t="s">
        <v>201</v>
      </c>
      <c r="H8" s="56" t="s">
        <v>242</v>
      </c>
    </row>
    <row r="9" spans="1:8" x14ac:dyDescent="0.25">
      <c r="A9" s="5">
        <v>1</v>
      </c>
      <c r="B9" s="43">
        <v>42278</v>
      </c>
      <c r="C9" s="2" t="s">
        <v>232</v>
      </c>
      <c r="D9" s="3">
        <f>3877000-481000</f>
        <v>3396000</v>
      </c>
      <c r="E9" s="5">
        <v>1</v>
      </c>
      <c r="F9" s="43">
        <v>42278</v>
      </c>
      <c r="G9" s="2" t="s">
        <v>172</v>
      </c>
      <c r="H9" s="3">
        <v>125000</v>
      </c>
    </row>
    <row r="10" spans="1:8" x14ac:dyDescent="0.25">
      <c r="A10" s="5">
        <v>2</v>
      </c>
      <c r="B10" s="43">
        <v>42279</v>
      </c>
      <c r="C10" s="2" t="s">
        <v>230</v>
      </c>
      <c r="D10" s="3">
        <f>2160300+120000</f>
        <v>2280300</v>
      </c>
      <c r="E10" s="5">
        <v>2</v>
      </c>
      <c r="F10" s="43"/>
      <c r="G10" s="2" t="s">
        <v>203</v>
      </c>
      <c r="H10" s="3">
        <v>25000</v>
      </c>
    </row>
    <row r="11" spans="1:8" x14ac:dyDescent="0.25">
      <c r="A11" s="5">
        <v>3</v>
      </c>
      <c r="B11" s="43">
        <v>42286</v>
      </c>
      <c r="C11" s="2" t="s">
        <v>230</v>
      </c>
      <c r="D11" s="3">
        <f>2547600+120000</f>
        <v>2667600</v>
      </c>
      <c r="E11" s="5">
        <v>3</v>
      </c>
      <c r="F11" s="43">
        <v>42279</v>
      </c>
      <c r="G11" s="2" t="s">
        <v>172</v>
      </c>
      <c r="H11" s="3">
        <v>125000</v>
      </c>
    </row>
    <row r="12" spans="1:8" x14ac:dyDescent="0.25">
      <c r="A12" s="5">
        <v>4</v>
      </c>
      <c r="B12" s="43">
        <v>42293</v>
      </c>
      <c r="C12" s="2" t="s">
        <v>230</v>
      </c>
      <c r="D12" s="3">
        <v>2266500</v>
      </c>
      <c r="E12" s="5">
        <v>4</v>
      </c>
      <c r="F12" s="43"/>
      <c r="G12" s="2" t="s">
        <v>204</v>
      </c>
      <c r="H12" s="3">
        <v>65000</v>
      </c>
    </row>
    <row r="13" spans="1:8" x14ac:dyDescent="0.25">
      <c r="A13" s="5">
        <v>5</v>
      </c>
      <c r="B13" s="43">
        <v>42300</v>
      </c>
      <c r="C13" s="2" t="s">
        <v>230</v>
      </c>
      <c r="D13" s="3">
        <f>1460700+120000</f>
        <v>1580700</v>
      </c>
      <c r="E13" s="5">
        <v>5</v>
      </c>
      <c r="F13" s="43"/>
      <c r="G13" s="2" t="s">
        <v>178</v>
      </c>
      <c r="H13" s="3">
        <v>150000</v>
      </c>
    </row>
    <row r="14" spans="1:8" x14ac:dyDescent="0.25">
      <c r="A14" s="5">
        <v>6</v>
      </c>
      <c r="B14" s="43">
        <v>42307</v>
      </c>
      <c r="C14" s="2" t="s">
        <v>230</v>
      </c>
      <c r="D14" s="3">
        <f>2151200+120000</f>
        <v>2271200</v>
      </c>
      <c r="E14" s="5">
        <v>6</v>
      </c>
      <c r="F14" s="43"/>
      <c r="G14" s="4" t="s">
        <v>205</v>
      </c>
      <c r="H14" s="3">
        <v>120000</v>
      </c>
    </row>
    <row r="15" spans="1:8" x14ac:dyDescent="0.25">
      <c r="A15" s="2"/>
      <c r="B15" s="38"/>
      <c r="C15" s="2"/>
      <c r="D15" s="3"/>
      <c r="E15" s="5">
        <v>7</v>
      </c>
      <c r="F15" s="43"/>
      <c r="G15" s="4" t="s">
        <v>206</v>
      </c>
      <c r="H15" s="3">
        <v>25000</v>
      </c>
    </row>
    <row r="16" spans="1:8" x14ac:dyDescent="0.25">
      <c r="A16" s="2"/>
      <c r="B16" s="38"/>
      <c r="C16" s="2"/>
      <c r="D16" s="3"/>
      <c r="E16" s="5">
        <v>8</v>
      </c>
      <c r="F16" s="43"/>
      <c r="G16" s="4" t="s">
        <v>207</v>
      </c>
      <c r="H16" s="3">
        <v>6000</v>
      </c>
    </row>
    <row r="17" spans="1:8" x14ac:dyDescent="0.25">
      <c r="A17" s="2"/>
      <c r="B17" s="38"/>
      <c r="C17" s="2"/>
      <c r="D17" s="3"/>
      <c r="E17" s="5">
        <v>9</v>
      </c>
      <c r="F17" s="43">
        <v>42280</v>
      </c>
      <c r="G17" s="4" t="s">
        <v>172</v>
      </c>
      <c r="H17" s="3">
        <v>125000</v>
      </c>
    </row>
    <row r="18" spans="1:8" x14ac:dyDescent="0.25">
      <c r="A18" s="2"/>
      <c r="B18" s="38"/>
      <c r="C18" s="2"/>
      <c r="D18" s="3"/>
      <c r="E18" s="5">
        <v>10</v>
      </c>
      <c r="F18" s="43">
        <v>42281</v>
      </c>
      <c r="G18" s="4" t="s">
        <v>172</v>
      </c>
      <c r="H18" s="3">
        <v>125000</v>
      </c>
    </row>
    <row r="19" spans="1:8" x14ac:dyDescent="0.25">
      <c r="A19" s="2"/>
      <c r="B19" s="38"/>
      <c r="C19" s="2"/>
      <c r="D19" s="3"/>
      <c r="E19" s="5">
        <v>11</v>
      </c>
      <c r="F19" s="38"/>
      <c r="G19" s="4" t="s">
        <v>208</v>
      </c>
      <c r="H19" s="3">
        <v>6000</v>
      </c>
    </row>
    <row r="20" spans="1:8" x14ac:dyDescent="0.25">
      <c r="A20" s="2"/>
      <c r="B20" s="38"/>
      <c r="C20" s="2"/>
      <c r="D20" s="3"/>
      <c r="E20" s="5">
        <v>12</v>
      </c>
      <c r="F20" s="43">
        <v>42282</v>
      </c>
      <c r="G20" s="4" t="s">
        <v>172</v>
      </c>
      <c r="H20" s="3">
        <v>125000</v>
      </c>
    </row>
    <row r="21" spans="1:8" x14ac:dyDescent="0.25">
      <c r="A21" s="2"/>
      <c r="B21" s="38"/>
      <c r="C21" s="2"/>
      <c r="D21" s="3"/>
      <c r="E21" s="5">
        <v>13</v>
      </c>
      <c r="F21" s="43"/>
      <c r="G21" s="4" t="s">
        <v>209</v>
      </c>
      <c r="H21" s="3">
        <v>5500</v>
      </c>
    </row>
    <row r="22" spans="1:8" x14ac:dyDescent="0.25">
      <c r="A22" s="2"/>
      <c r="B22" s="38"/>
      <c r="C22" s="2"/>
      <c r="D22" s="3"/>
      <c r="E22" s="5">
        <v>14</v>
      </c>
      <c r="F22" s="43"/>
      <c r="G22" s="4" t="s">
        <v>210</v>
      </c>
      <c r="H22" s="3">
        <v>9000</v>
      </c>
    </row>
    <row r="23" spans="1:8" x14ac:dyDescent="0.25">
      <c r="A23" s="2"/>
      <c r="B23" s="38"/>
      <c r="C23" s="2"/>
      <c r="D23" s="3"/>
      <c r="E23" s="5">
        <v>15</v>
      </c>
      <c r="F23" s="43">
        <v>42283</v>
      </c>
      <c r="G23" s="4" t="s">
        <v>172</v>
      </c>
      <c r="H23" s="3">
        <v>125000</v>
      </c>
    </row>
    <row r="24" spans="1:8" x14ac:dyDescent="0.25">
      <c r="A24" s="2"/>
      <c r="B24" s="38"/>
      <c r="C24" s="2"/>
      <c r="D24" s="3"/>
      <c r="E24" s="5">
        <v>16</v>
      </c>
      <c r="F24" s="43">
        <v>42284</v>
      </c>
      <c r="G24" s="4" t="s">
        <v>172</v>
      </c>
      <c r="H24" s="3">
        <v>125000</v>
      </c>
    </row>
    <row r="25" spans="1:8" x14ac:dyDescent="0.25">
      <c r="A25" s="2"/>
      <c r="B25" s="38"/>
      <c r="C25" s="2"/>
      <c r="D25" s="3"/>
      <c r="E25" s="5">
        <v>17</v>
      </c>
      <c r="F25" s="43">
        <v>42285</v>
      </c>
      <c r="G25" s="4" t="s">
        <v>172</v>
      </c>
      <c r="H25" s="3">
        <v>125000</v>
      </c>
    </row>
    <row r="26" spans="1:8" x14ac:dyDescent="0.25">
      <c r="A26" s="2"/>
      <c r="B26" s="38"/>
      <c r="C26" s="2"/>
      <c r="D26" s="3"/>
      <c r="E26" s="5">
        <v>18</v>
      </c>
      <c r="F26" s="43"/>
      <c r="G26" s="4" t="s">
        <v>179</v>
      </c>
      <c r="H26" s="3">
        <v>66000</v>
      </c>
    </row>
    <row r="27" spans="1:8" x14ac:dyDescent="0.25">
      <c r="A27" s="2"/>
      <c r="B27" s="38"/>
      <c r="C27" s="2"/>
      <c r="D27" s="3"/>
      <c r="E27" s="5">
        <v>19</v>
      </c>
      <c r="F27" s="43"/>
      <c r="G27" s="4" t="s">
        <v>180</v>
      </c>
      <c r="H27" s="3">
        <v>31500</v>
      </c>
    </row>
    <row r="28" spans="1:8" x14ac:dyDescent="0.25">
      <c r="A28" s="2"/>
      <c r="B28" s="38"/>
      <c r="C28" s="2"/>
      <c r="D28" s="3"/>
      <c r="E28" s="5">
        <v>20</v>
      </c>
      <c r="F28" s="43"/>
      <c r="G28" s="4" t="s">
        <v>181</v>
      </c>
      <c r="H28" s="3">
        <v>100000</v>
      </c>
    </row>
    <row r="29" spans="1:8" x14ac:dyDescent="0.25">
      <c r="A29" s="2"/>
      <c r="B29" s="38"/>
      <c r="C29" s="2"/>
      <c r="D29" s="3"/>
      <c r="E29" s="5">
        <v>21</v>
      </c>
      <c r="F29" s="43"/>
      <c r="G29" s="4" t="s">
        <v>211</v>
      </c>
      <c r="H29" s="3">
        <v>150000</v>
      </c>
    </row>
    <row r="30" spans="1:8" x14ac:dyDescent="0.25">
      <c r="A30" s="2"/>
      <c r="B30" s="38"/>
      <c r="C30" s="2"/>
      <c r="D30" s="3"/>
      <c r="E30" s="5">
        <v>22</v>
      </c>
      <c r="F30" s="43"/>
      <c r="G30" s="4" t="s">
        <v>182</v>
      </c>
      <c r="H30" s="3">
        <v>50000</v>
      </c>
    </row>
    <row r="31" spans="1:8" x14ac:dyDescent="0.25">
      <c r="A31" s="2"/>
      <c r="B31" s="38"/>
      <c r="C31" s="2"/>
      <c r="D31" s="3"/>
      <c r="E31" s="5">
        <v>23</v>
      </c>
      <c r="F31" s="43"/>
      <c r="G31" s="4" t="s">
        <v>212</v>
      </c>
      <c r="H31" s="3">
        <v>80000</v>
      </c>
    </row>
    <row r="32" spans="1:8" x14ac:dyDescent="0.25">
      <c r="A32" s="2"/>
      <c r="B32" s="38"/>
      <c r="C32" s="2"/>
      <c r="D32" s="3"/>
      <c r="E32" s="5">
        <v>24</v>
      </c>
      <c r="F32" s="43">
        <v>42286</v>
      </c>
      <c r="G32" s="4" t="s">
        <v>172</v>
      </c>
      <c r="H32" s="3">
        <v>125000</v>
      </c>
    </row>
    <row r="33" spans="1:8" x14ac:dyDescent="0.25">
      <c r="A33" s="2"/>
      <c r="B33" s="38"/>
      <c r="C33" s="2"/>
      <c r="D33" s="3"/>
      <c r="E33" s="5">
        <v>25</v>
      </c>
      <c r="F33" s="43"/>
      <c r="G33" s="4" t="s">
        <v>143</v>
      </c>
      <c r="H33" s="3">
        <v>65000</v>
      </c>
    </row>
    <row r="34" spans="1:8" x14ac:dyDescent="0.25">
      <c r="A34" s="2"/>
      <c r="B34" s="38"/>
      <c r="C34" s="2"/>
      <c r="D34" s="3"/>
      <c r="E34" s="5">
        <v>26</v>
      </c>
      <c r="F34" s="43"/>
      <c r="G34" s="4" t="s">
        <v>178</v>
      </c>
      <c r="H34" s="3">
        <v>150000</v>
      </c>
    </row>
    <row r="35" spans="1:8" x14ac:dyDescent="0.25">
      <c r="A35" s="2"/>
      <c r="B35" s="38"/>
      <c r="C35" s="2"/>
      <c r="D35" s="3"/>
      <c r="E35" s="5">
        <v>27</v>
      </c>
      <c r="F35" s="43"/>
      <c r="G35" s="4" t="s">
        <v>205</v>
      </c>
      <c r="H35" s="3">
        <v>120000</v>
      </c>
    </row>
    <row r="36" spans="1:8" x14ac:dyDescent="0.25">
      <c r="A36" s="2"/>
      <c r="B36" s="38"/>
      <c r="C36" s="2"/>
      <c r="D36" s="3"/>
      <c r="E36" s="5">
        <v>28</v>
      </c>
      <c r="F36" s="43"/>
      <c r="G36" s="4" t="s">
        <v>214</v>
      </c>
      <c r="H36" s="3">
        <v>14000</v>
      </c>
    </row>
    <row r="37" spans="1:8" x14ac:dyDescent="0.25">
      <c r="A37" s="2"/>
      <c r="B37" s="38"/>
      <c r="C37" s="2"/>
      <c r="D37" s="3"/>
      <c r="E37" s="5">
        <v>29</v>
      </c>
      <c r="F37" s="43"/>
      <c r="G37" s="4" t="s">
        <v>206</v>
      </c>
      <c r="H37" s="3">
        <v>42000</v>
      </c>
    </row>
    <row r="38" spans="1:8" x14ac:dyDescent="0.25">
      <c r="A38" s="2"/>
      <c r="B38" s="38"/>
      <c r="C38" s="2"/>
      <c r="D38" s="3"/>
      <c r="E38" s="5">
        <v>30</v>
      </c>
      <c r="F38" s="43"/>
      <c r="G38" s="4" t="s">
        <v>213</v>
      </c>
      <c r="H38" s="3">
        <v>75000</v>
      </c>
    </row>
    <row r="39" spans="1:8" x14ac:dyDescent="0.25">
      <c r="A39" s="2"/>
      <c r="B39" s="38"/>
      <c r="C39" s="2"/>
      <c r="D39" s="3"/>
      <c r="E39" s="5">
        <v>31</v>
      </c>
      <c r="F39" s="43">
        <v>42287</v>
      </c>
      <c r="G39" s="4" t="s">
        <v>172</v>
      </c>
      <c r="H39" s="3">
        <v>125000</v>
      </c>
    </row>
    <row r="40" spans="1:8" x14ac:dyDescent="0.25">
      <c r="A40" s="2"/>
      <c r="B40" s="38"/>
      <c r="C40" s="2"/>
      <c r="D40" s="3"/>
      <c r="E40" s="5">
        <v>32</v>
      </c>
      <c r="F40" s="43">
        <v>42288</v>
      </c>
      <c r="G40" s="4" t="s">
        <v>172</v>
      </c>
      <c r="H40" s="3">
        <v>125000</v>
      </c>
    </row>
    <row r="41" spans="1:8" x14ac:dyDescent="0.25">
      <c r="A41" s="2"/>
      <c r="B41" s="38"/>
      <c r="C41" s="2"/>
      <c r="D41" s="3"/>
      <c r="E41" s="5">
        <v>33</v>
      </c>
      <c r="F41" s="43"/>
      <c r="G41" s="4" t="s">
        <v>215</v>
      </c>
      <c r="H41" s="3">
        <v>7500</v>
      </c>
    </row>
    <row r="42" spans="1:8" x14ac:dyDescent="0.25">
      <c r="A42" s="2"/>
      <c r="B42" s="38"/>
      <c r="C42" s="2"/>
      <c r="D42" s="3"/>
      <c r="E42" s="5">
        <v>34</v>
      </c>
      <c r="F42" s="43">
        <v>42289</v>
      </c>
      <c r="G42" s="4" t="s">
        <v>172</v>
      </c>
      <c r="H42" s="3">
        <v>125000</v>
      </c>
    </row>
    <row r="43" spans="1:8" x14ac:dyDescent="0.25">
      <c r="A43" s="2"/>
      <c r="B43" s="38"/>
      <c r="C43" s="2"/>
      <c r="D43" s="3"/>
      <c r="E43" s="5">
        <v>35</v>
      </c>
      <c r="F43" s="43">
        <v>42290</v>
      </c>
      <c r="G43" s="4" t="s">
        <v>216</v>
      </c>
      <c r="H43" s="3">
        <v>150000</v>
      </c>
    </row>
    <row r="44" spans="1:8" x14ac:dyDescent="0.25">
      <c r="A44" s="2"/>
      <c r="B44" s="38"/>
      <c r="C44" s="2"/>
      <c r="D44" s="3"/>
      <c r="E44" s="5">
        <v>36</v>
      </c>
      <c r="F44" s="43">
        <v>42291</v>
      </c>
      <c r="G44" s="4" t="s">
        <v>217</v>
      </c>
      <c r="H44" s="3">
        <v>15200</v>
      </c>
    </row>
    <row r="45" spans="1:8" x14ac:dyDescent="0.25">
      <c r="A45" s="2"/>
      <c r="B45" s="38"/>
      <c r="C45" s="2"/>
      <c r="D45" s="3"/>
      <c r="E45" s="5">
        <v>37</v>
      </c>
      <c r="F45" s="43"/>
      <c r="G45" s="4" t="s">
        <v>183</v>
      </c>
      <c r="H45" s="3">
        <v>29700</v>
      </c>
    </row>
    <row r="46" spans="1:8" x14ac:dyDescent="0.25">
      <c r="A46" s="2"/>
      <c r="B46" s="38"/>
      <c r="C46" s="2"/>
      <c r="D46" s="3"/>
      <c r="E46" s="5">
        <v>38</v>
      </c>
      <c r="F46" s="43">
        <v>42292</v>
      </c>
      <c r="G46" s="4" t="s">
        <v>172</v>
      </c>
      <c r="H46" s="3">
        <v>125000</v>
      </c>
    </row>
    <row r="47" spans="1:8" x14ac:dyDescent="0.25">
      <c r="A47" s="2"/>
      <c r="B47" s="38"/>
      <c r="C47" s="2"/>
      <c r="D47" s="3"/>
      <c r="E47" s="5">
        <v>39</v>
      </c>
      <c r="F47" s="43"/>
      <c r="G47" s="4" t="s">
        <v>184</v>
      </c>
      <c r="H47" s="3">
        <v>6000</v>
      </c>
    </row>
    <row r="48" spans="1:8" x14ac:dyDescent="0.25">
      <c r="A48" s="2"/>
      <c r="B48" s="38"/>
      <c r="C48" s="2"/>
      <c r="D48" s="3"/>
      <c r="E48" s="5">
        <v>40</v>
      </c>
      <c r="F48" s="43"/>
      <c r="G48" s="4" t="s">
        <v>185</v>
      </c>
      <c r="H48" s="3">
        <v>5700</v>
      </c>
    </row>
    <row r="49" spans="1:8" x14ac:dyDescent="0.25">
      <c r="A49" s="2"/>
      <c r="B49" s="38"/>
      <c r="C49" s="2"/>
      <c r="D49" s="3"/>
      <c r="E49" s="5">
        <v>41</v>
      </c>
      <c r="F49" s="43"/>
      <c r="G49" s="4" t="s">
        <v>186</v>
      </c>
      <c r="H49" s="3">
        <v>6000</v>
      </c>
    </row>
    <row r="50" spans="1:8" x14ac:dyDescent="0.25">
      <c r="A50" s="2"/>
      <c r="B50" s="38"/>
      <c r="C50" s="2"/>
      <c r="D50" s="3"/>
      <c r="E50" s="5">
        <v>42</v>
      </c>
      <c r="F50" s="43"/>
      <c r="G50" s="4" t="s">
        <v>187</v>
      </c>
      <c r="H50" s="3">
        <v>16000</v>
      </c>
    </row>
    <row r="51" spans="1:8" x14ac:dyDescent="0.25">
      <c r="A51" s="2"/>
      <c r="B51" s="38"/>
      <c r="C51" s="2"/>
      <c r="D51" s="3"/>
      <c r="E51" s="5">
        <v>43</v>
      </c>
      <c r="F51" s="43"/>
      <c r="G51" s="4" t="s">
        <v>188</v>
      </c>
      <c r="H51" s="3">
        <v>13000</v>
      </c>
    </row>
    <row r="52" spans="1:8" x14ac:dyDescent="0.25">
      <c r="A52" s="2"/>
      <c r="B52" s="38"/>
      <c r="C52" s="2"/>
      <c r="D52" s="3"/>
      <c r="E52" s="5">
        <v>44</v>
      </c>
      <c r="F52" s="43"/>
      <c r="G52" s="4" t="s">
        <v>189</v>
      </c>
      <c r="H52" s="3">
        <v>14000</v>
      </c>
    </row>
    <row r="53" spans="1:8" x14ac:dyDescent="0.25">
      <c r="A53" s="2"/>
      <c r="B53" s="38"/>
      <c r="C53" s="2"/>
      <c r="D53" s="3"/>
      <c r="E53" s="5">
        <v>45</v>
      </c>
      <c r="F53" s="43">
        <v>42293</v>
      </c>
      <c r="G53" s="4" t="s">
        <v>172</v>
      </c>
      <c r="H53" s="3">
        <v>125000</v>
      </c>
    </row>
    <row r="54" spans="1:8" x14ac:dyDescent="0.25">
      <c r="A54" s="2"/>
      <c r="B54" s="38"/>
      <c r="C54" s="2"/>
      <c r="D54" s="3"/>
      <c r="E54" s="5">
        <v>46</v>
      </c>
      <c r="F54" s="43"/>
      <c r="G54" s="4" t="s">
        <v>218</v>
      </c>
      <c r="H54" s="3">
        <v>6000</v>
      </c>
    </row>
    <row r="55" spans="1:8" x14ac:dyDescent="0.25">
      <c r="A55" s="2"/>
      <c r="B55" s="38"/>
      <c r="C55" s="2"/>
      <c r="D55" s="3"/>
      <c r="E55" s="5">
        <v>47</v>
      </c>
      <c r="F55" s="43"/>
      <c r="G55" s="4" t="s">
        <v>204</v>
      </c>
      <c r="H55" s="3">
        <v>65000</v>
      </c>
    </row>
    <row r="56" spans="1:8" x14ac:dyDescent="0.25">
      <c r="A56" s="2"/>
      <c r="B56" s="38"/>
      <c r="C56" s="2"/>
      <c r="D56" s="3"/>
      <c r="E56" s="5">
        <v>48</v>
      </c>
      <c r="F56" s="43"/>
      <c r="G56" s="4" t="s">
        <v>178</v>
      </c>
      <c r="H56" s="3">
        <v>150000</v>
      </c>
    </row>
    <row r="57" spans="1:8" x14ac:dyDescent="0.25">
      <c r="A57" s="2"/>
      <c r="B57" s="38"/>
      <c r="C57" s="2"/>
      <c r="D57" s="3"/>
      <c r="E57" s="5">
        <v>49</v>
      </c>
      <c r="F57" s="43"/>
      <c r="G57" s="4" t="s">
        <v>205</v>
      </c>
      <c r="H57" s="3">
        <v>120000</v>
      </c>
    </row>
    <row r="58" spans="1:8" x14ac:dyDescent="0.25">
      <c r="A58" s="2"/>
      <c r="B58" s="38"/>
      <c r="C58" s="2"/>
      <c r="D58" s="3"/>
      <c r="E58" s="5">
        <v>50</v>
      </c>
      <c r="F58" s="43"/>
      <c r="G58" s="4" t="s">
        <v>214</v>
      </c>
      <c r="H58" s="3">
        <v>14000</v>
      </c>
    </row>
    <row r="59" spans="1:8" x14ac:dyDescent="0.25">
      <c r="A59" s="2"/>
      <c r="B59" s="38"/>
      <c r="C59" s="2"/>
      <c r="D59" s="3"/>
      <c r="E59" s="5">
        <v>51</v>
      </c>
      <c r="F59" s="43"/>
      <c r="G59" s="4" t="s">
        <v>206</v>
      </c>
      <c r="H59" s="3">
        <v>23000</v>
      </c>
    </row>
    <row r="60" spans="1:8" x14ac:dyDescent="0.25">
      <c r="A60" s="2"/>
      <c r="B60" s="38"/>
      <c r="C60" s="2"/>
      <c r="D60" s="3"/>
      <c r="E60" s="5">
        <v>52</v>
      </c>
      <c r="F60" s="43"/>
      <c r="G60" s="4" t="s">
        <v>219</v>
      </c>
      <c r="H60" s="3">
        <v>11000</v>
      </c>
    </row>
    <row r="61" spans="1:8" x14ac:dyDescent="0.25">
      <c r="A61" s="2"/>
      <c r="B61" s="38"/>
      <c r="C61" s="2"/>
      <c r="D61" s="3"/>
      <c r="E61" s="5">
        <v>53</v>
      </c>
      <c r="F61" s="43">
        <v>42294</v>
      </c>
      <c r="G61" s="4" t="s">
        <v>172</v>
      </c>
      <c r="H61" s="3">
        <v>125000</v>
      </c>
    </row>
    <row r="62" spans="1:8" x14ac:dyDescent="0.25">
      <c r="A62" s="2"/>
      <c r="B62" s="38"/>
      <c r="C62" s="2"/>
      <c r="D62" s="3"/>
      <c r="E62" s="5">
        <v>54</v>
      </c>
      <c r="F62" s="43"/>
      <c r="G62" s="4" t="s">
        <v>190</v>
      </c>
      <c r="H62" s="3">
        <v>100000</v>
      </c>
    </row>
    <row r="63" spans="1:8" x14ac:dyDescent="0.25">
      <c r="A63" s="2"/>
      <c r="B63" s="38"/>
      <c r="C63" s="2"/>
      <c r="D63" s="3"/>
      <c r="E63" s="5">
        <v>55</v>
      </c>
      <c r="F63" s="43">
        <v>42295</v>
      </c>
      <c r="G63" s="4" t="s">
        <v>172</v>
      </c>
      <c r="H63" s="3">
        <v>125000</v>
      </c>
    </row>
    <row r="64" spans="1:8" x14ac:dyDescent="0.25">
      <c r="A64" s="2"/>
      <c r="B64" s="38"/>
      <c r="C64" s="2"/>
      <c r="D64" s="3"/>
      <c r="E64" s="5">
        <v>56</v>
      </c>
      <c r="F64" s="43"/>
      <c r="G64" s="4" t="s">
        <v>191</v>
      </c>
      <c r="H64" s="3">
        <v>4900</v>
      </c>
    </row>
    <row r="65" spans="1:8" x14ac:dyDescent="0.25">
      <c r="A65" s="2"/>
      <c r="B65" s="38"/>
      <c r="C65" s="2"/>
      <c r="D65" s="3"/>
      <c r="E65" s="5">
        <v>57</v>
      </c>
      <c r="F65" s="43"/>
      <c r="G65" s="4" t="s">
        <v>220</v>
      </c>
      <c r="H65" s="3">
        <v>800000</v>
      </c>
    </row>
    <row r="66" spans="1:8" x14ac:dyDescent="0.25">
      <c r="A66" s="2"/>
      <c r="B66" s="38"/>
      <c r="C66" s="2"/>
      <c r="D66" s="3"/>
      <c r="E66" s="5">
        <v>58</v>
      </c>
      <c r="F66" s="43">
        <v>42296</v>
      </c>
      <c r="G66" s="4" t="s">
        <v>172</v>
      </c>
      <c r="H66" s="3">
        <v>125000</v>
      </c>
    </row>
    <row r="67" spans="1:8" x14ac:dyDescent="0.25">
      <c r="A67" s="2"/>
      <c r="B67" s="38"/>
      <c r="C67" s="2"/>
      <c r="D67" s="3"/>
      <c r="E67" s="5">
        <v>59</v>
      </c>
      <c r="F67" s="43">
        <v>42297</v>
      </c>
      <c r="G67" s="4" t="s">
        <v>221</v>
      </c>
      <c r="H67" s="3">
        <v>2549000</v>
      </c>
    </row>
    <row r="68" spans="1:8" x14ac:dyDescent="0.25">
      <c r="A68" s="2"/>
      <c r="B68" s="38"/>
      <c r="C68" s="2"/>
      <c r="D68" s="3"/>
      <c r="E68" s="5">
        <v>60</v>
      </c>
      <c r="F68" s="43"/>
      <c r="G68" s="4" t="s">
        <v>222</v>
      </c>
      <c r="H68" s="3">
        <v>116600</v>
      </c>
    </row>
    <row r="69" spans="1:8" x14ac:dyDescent="0.25">
      <c r="A69" s="2"/>
      <c r="B69" s="38"/>
      <c r="C69" s="2"/>
      <c r="D69" s="3"/>
      <c r="E69" s="5">
        <v>61</v>
      </c>
      <c r="F69" s="43"/>
      <c r="G69" s="4" t="s">
        <v>223</v>
      </c>
      <c r="H69" s="3">
        <v>12000</v>
      </c>
    </row>
    <row r="70" spans="1:8" x14ac:dyDescent="0.25">
      <c r="A70" s="2"/>
      <c r="B70" s="38"/>
      <c r="C70" s="2"/>
      <c r="D70" s="3"/>
      <c r="E70" s="5">
        <v>62</v>
      </c>
      <c r="F70" s="43">
        <v>42298</v>
      </c>
      <c r="G70" s="4" t="s">
        <v>172</v>
      </c>
      <c r="H70" s="3">
        <v>125000</v>
      </c>
    </row>
    <row r="71" spans="1:8" x14ac:dyDescent="0.25">
      <c r="A71" s="2"/>
      <c r="B71" s="38"/>
      <c r="C71" s="2"/>
      <c r="D71" s="3"/>
      <c r="E71" s="5">
        <v>63</v>
      </c>
      <c r="F71" s="43">
        <v>42299</v>
      </c>
      <c r="G71" s="4" t="s">
        <v>172</v>
      </c>
      <c r="H71" s="3">
        <v>125000</v>
      </c>
    </row>
    <row r="72" spans="1:8" x14ac:dyDescent="0.25">
      <c r="A72" s="2"/>
      <c r="B72" s="38"/>
      <c r="C72" s="2"/>
      <c r="D72" s="3"/>
      <c r="E72" s="5">
        <v>64</v>
      </c>
      <c r="F72" s="43"/>
      <c r="G72" s="4" t="s">
        <v>206</v>
      </c>
      <c r="H72" s="3">
        <v>8000</v>
      </c>
    </row>
    <row r="73" spans="1:8" x14ac:dyDescent="0.25">
      <c r="A73" s="2"/>
      <c r="B73" s="38"/>
      <c r="C73" s="2"/>
      <c r="D73" s="3"/>
      <c r="E73" s="5">
        <v>65</v>
      </c>
      <c r="F73" s="43"/>
      <c r="G73" s="4" t="s">
        <v>214</v>
      </c>
      <c r="H73" s="3">
        <v>14000</v>
      </c>
    </row>
    <row r="74" spans="1:8" x14ac:dyDescent="0.25">
      <c r="A74" s="2"/>
      <c r="B74" s="38"/>
      <c r="C74" s="2"/>
      <c r="D74" s="3"/>
      <c r="E74" s="5">
        <v>66</v>
      </c>
      <c r="F74" s="43">
        <v>42300</v>
      </c>
      <c r="G74" s="4" t="s">
        <v>172</v>
      </c>
      <c r="H74" s="3">
        <v>125000</v>
      </c>
    </row>
    <row r="75" spans="1:8" x14ac:dyDescent="0.25">
      <c r="A75" s="2"/>
      <c r="B75" s="38"/>
      <c r="C75" s="2"/>
      <c r="D75" s="3"/>
      <c r="E75" s="5">
        <v>67</v>
      </c>
      <c r="F75" s="43"/>
      <c r="G75" s="4" t="s">
        <v>204</v>
      </c>
      <c r="H75" s="3">
        <v>65000</v>
      </c>
    </row>
    <row r="76" spans="1:8" x14ac:dyDescent="0.25">
      <c r="A76" s="2"/>
      <c r="B76" s="38"/>
      <c r="C76" s="2"/>
      <c r="D76" s="3"/>
      <c r="E76" s="5">
        <v>68</v>
      </c>
      <c r="F76" s="43"/>
      <c r="G76" s="4" t="s">
        <v>178</v>
      </c>
      <c r="H76" s="3">
        <v>150000</v>
      </c>
    </row>
    <row r="77" spans="1:8" x14ac:dyDescent="0.25">
      <c r="A77" s="2"/>
      <c r="B77" s="38"/>
      <c r="C77" s="2"/>
      <c r="D77" s="3"/>
      <c r="E77" s="5">
        <v>69</v>
      </c>
      <c r="F77" s="43"/>
      <c r="G77" s="4" t="s">
        <v>205</v>
      </c>
      <c r="H77" s="3">
        <v>120000</v>
      </c>
    </row>
    <row r="78" spans="1:8" x14ac:dyDescent="0.25">
      <c r="A78" s="2"/>
      <c r="B78" s="38"/>
      <c r="C78" s="2"/>
      <c r="D78" s="3"/>
      <c r="E78" s="5">
        <v>70</v>
      </c>
      <c r="F78" s="43"/>
      <c r="G78" s="4" t="s">
        <v>224</v>
      </c>
      <c r="H78" s="3">
        <v>31500</v>
      </c>
    </row>
    <row r="79" spans="1:8" x14ac:dyDescent="0.25">
      <c r="A79" s="2"/>
      <c r="B79" s="38"/>
      <c r="C79" s="2"/>
      <c r="D79" s="3"/>
      <c r="E79" s="5">
        <v>71</v>
      </c>
      <c r="F79" s="43"/>
      <c r="G79" s="4" t="s">
        <v>225</v>
      </c>
      <c r="H79" s="3">
        <v>36000</v>
      </c>
    </row>
    <row r="80" spans="1:8" x14ac:dyDescent="0.25">
      <c r="A80" s="2"/>
      <c r="B80" s="38"/>
      <c r="C80" s="2"/>
      <c r="D80" s="3"/>
      <c r="E80" s="5">
        <v>72</v>
      </c>
      <c r="F80" s="43"/>
      <c r="G80" s="4" t="s">
        <v>217</v>
      </c>
      <c r="H80" s="3">
        <v>15500</v>
      </c>
    </row>
    <row r="81" spans="1:8" x14ac:dyDescent="0.25">
      <c r="A81" s="2"/>
      <c r="B81" s="38"/>
      <c r="C81" s="2"/>
      <c r="D81" s="3"/>
      <c r="E81" s="46">
        <v>73</v>
      </c>
      <c r="F81" s="43"/>
      <c r="G81" s="4" t="s">
        <v>183</v>
      </c>
      <c r="H81" s="3">
        <v>29700</v>
      </c>
    </row>
    <row r="82" spans="1:8" x14ac:dyDescent="0.25">
      <c r="A82" s="2"/>
      <c r="B82" s="38"/>
      <c r="C82" s="2"/>
      <c r="D82" s="3"/>
      <c r="E82" s="46">
        <v>74</v>
      </c>
      <c r="F82" s="61" t="s">
        <v>192</v>
      </c>
      <c r="G82" s="62"/>
      <c r="H82" s="63"/>
    </row>
    <row r="83" spans="1:8" x14ac:dyDescent="0.25">
      <c r="A83" s="2"/>
      <c r="B83" s="38"/>
      <c r="C83" s="2"/>
      <c r="D83" s="3"/>
      <c r="E83" s="46">
        <v>75</v>
      </c>
      <c r="F83" s="64"/>
      <c r="G83" s="65" t="s">
        <v>79</v>
      </c>
      <c r="H83" s="66">
        <v>19000</v>
      </c>
    </row>
    <row r="84" spans="1:8" x14ac:dyDescent="0.25">
      <c r="A84" s="2"/>
      <c r="B84" s="38"/>
      <c r="C84" s="2"/>
      <c r="D84" s="3"/>
      <c r="E84" s="46">
        <v>76</v>
      </c>
      <c r="F84" s="64"/>
      <c r="G84" s="65" t="s">
        <v>193</v>
      </c>
      <c r="H84" s="66">
        <v>3000</v>
      </c>
    </row>
    <row r="85" spans="1:8" x14ac:dyDescent="0.25">
      <c r="A85" s="2"/>
      <c r="B85" s="38"/>
      <c r="C85" s="2"/>
      <c r="D85" s="3"/>
      <c r="E85" s="46">
        <v>77</v>
      </c>
      <c r="F85" s="64"/>
      <c r="G85" s="65" t="s">
        <v>194</v>
      </c>
      <c r="H85" s="66">
        <v>22000</v>
      </c>
    </row>
    <row r="86" spans="1:8" x14ac:dyDescent="0.25">
      <c r="A86" s="2"/>
      <c r="B86" s="38"/>
      <c r="C86" s="2"/>
      <c r="D86" s="3"/>
      <c r="E86" s="46">
        <v>78</v>
      </c>
      <c r="F86" s="64"/>
      <c r="G86" s="65" t="s">
        <v>156</v>
      </c>
      <c r="H86" s="66">
        <v>2000</v>
      </c>
    </row>
    <row r="87" spans="1:8" x14ac:dyDescent="0.25">
      <c r="A87" s="2"/>
      <c r="B87" s="38"/>
      <c r="C87" s="2"/>
      <c r="D87" s="3"/>
      <c r="E87" s="46">
        <v>79</v>
      </c>
      <c r="F87" s="64"/>
      <c r="G87" s="65" t="s">
        <v>111</v>
      </c>
      <c r="H87" s="66">
        <v>10000</v>
      </c>
    </row>
    <row r="88" spans="1:8" x14ac:dyDescent="0.25">
      <c r="A88" s="2"/>
      <c r="B88" s="38"/>
      <c r="C88" s="2"/>
      <c r="D88" s="3"/>
      <c r="E88" s="46">
        <v>80</v>
      </c>
      <c r="F88" s="64"/>
      <c r="G88" s="65" t="s">
        <v>108</v>
      </c>
      <c r="H88" s="66">
        <v>13000</v>
      </c>
    </row>
    <row r="89" spans="1:8" x14ac:dyDescent="0.25">
      <c r="A89" s="2"/>
      <c r="B89" s="38"/>
      <c r="C89" s="2"/>
      <c r="D89" s="3"/>
      <c r="E89" s="46">
        <v>81</v>
      </c>
      <c r="F89" s="61" t="s">
        <v>192</v>
      </c>
      <c r="G89" s="62"/>
      <c r="H89" s="63"/>
    </row>
    <row r="90" spans="1:8" x14ac:dyDescent="0.25">
      <c r="A90" s="2"/>
      <c r="B90" s="38"/>
      <c r="C90" s="2"/>
      <c r="D90" s="3"/>
      <c r="E90" s="46">
        <v>82</v>
      </c>
      <c r="F90" s="64">
        <v>42301</v>
      </c>
      <c r="G90" s="65" t="s">
        <v>62</v>
      </c>
      <c r="H90" s="66">
        <v>7500</v>
      </c>
    </row>
    <row r="91" spans="1:8" x14ac:dyDescent="0.25">
      <c r="A91" s="2"/>
      <c r="B91" s="38"/>
      <c r="C91" s="2"/>
      <c r="D91" s="3"/>
      <c r="E91" s="46">
        <v>83</v>
      </c>
      <c r="F91" s="64"/>
      <c r="G91" s="65" t="s">
        <v>108</v>
      </c>
      <c r="H91" s="66">
        <v>12000</v>
      </c>
    </row>
    <row r="92" spans="1:8" x14ac:dyDescent="0.25">
      <c r="A92" s="2"/>
      <c r="B92" s="38"/>
      <c r="C92" s="2"/>
      <c r="D92" s="3"/>
      <c r="E92" s="46">
        <v>84</v>
      </c>
      <c r="F92" s="64"/>
      <c r="G92" s="65" t="s">
        <v>111</v>
      </c>
      <c r="H92" s="66">
        <v>15000</v>
      </c>
    </row>
    <row r="93" spans="1:8" x14ac:dyDescent="0.25">
      <c r="A93" s="2"/>
      <c r="B93" s="38"/>
      <c r="C93" s="2"/>
      <c r="D93" s="3"/>
      <c r="E93" s="46">
        <v>85</v>
      </c>
      <c r="G93" s="4" t="s">
        <v>226</v>
      </c>
      <c r="H93" s="3">
        <v>6000</v>
      </c>
    </row>
    <row r="94" spans="1:8" x14ac:dyDescent="0.25">
      <c r="A94" s="2"/>
      <c r="B94" s="38"/>
      <c r="C94" s="2"/>
      <c r="D94" s="3"/>
      <c r="E94" s="46">
        <v>86</v>
      </c>
      <c r="F94" s="43"/>
      <c r="G94" s="4" t="s">
        <v>227</v>
      </c>
      <c r="H94" s="3">
        <v>3000</v>
      </c>
    </row>
    <row r="95" spans="1:8" x14ac:dyDescent="0.25">
      <c r="A95" s="2"/>
      <c r="B95" s="38"/>
      <c r="C95" s="2"/>
      <c r="D95" s="3"/>
      <c r="E95" s="46">
        <v>87</v>
      </c>
      <c r="F95" s="43"/>
      <c r="G95" s="4" t="s">
        <v>228</v>
      </c>
      <c r="H95" s="3">
        <v>1000</v>
      </c>
    </row>
    <row r="96" spans="1:8" x14ac:dyDescent="0.25">
      <c r="A96" s="2"/>
      <c r="B96" s="38"/>
      <c r="C96" s="2"/>
      <c r="D96" s="3"/>
      <c r="E96" s="46">
        <v>88</v>
      </c>
      <c r="F96" s="43"/>
      <c r="G96" s="4" t="s">
        <v>229</v>
      </c>
      <c r="H96" s="3">
        <v>4500</v>
      </c>
    </row>
    <row r="97" spans="1:8" x14ac:dyDescent="0.25">
      <c r="A97" s="2"/>
      <c r="B97" s="38"/>
      <c r="C97" s="2"/>
      <c r="D97" s="3"/>
      <c r="E97" s="46">
        <v>89</v>
      </c>
      <c r="F97" s="43">
        <v>42303</v>
      </c>
      <c r="G97" s="4" t="s">
        <v>172</v>
      </c>
      <c r="H97" s="3">
        <v>125000</v>
      </c>
    </row>
    <row r="98" spans="1:8" x14ac:dyDescent="0.25">
      <c r="A98" s="2"/>
      <c r="B98" s="38"/>
      <c r="C98" s="2"/>
      <c r="D98" s="3"/>
      <c r="E98" s="46">
        <v>90</v>
      </c>
      <c r="F98" s="43">
        <v>42031</v>
      </c>
      <c r="G98" s="4" t="s">
        <v>172</v>
      </c>
      <c r="H98" s="3">
        <v>125000</v>
      </c>
    </row>
    <row r="99" spans="1:8" x14ac:dyDescent="0.25">
      <c r="A99" s="2"/>
      <c r="B99" s="38"/>
      <c r="C99" s="2"/>
      <c r="D99" s="3"/>
      <c r="E99" s="46">
        <v>91</v>
      </c>
      <c r="F99" s="43">
        <v>42305</v>
      </c>
      <c r="G99" s="4" t="s">
        <v>172</v>
      </c>
      <c r="H99" s="3">
        <v>125000</v>
      </c>
    </row>
    <row r="100" spans="1:8" x14ac:dyDescent="0.25">
      <c r="A100" s="2"/>
      <c r="B100" s="38"/>
      <c r="C100" s="2"/>
      <c r="D100" s="3"/>
      <c r="E100" s="46">
        <v>92</v>
      </c>
      <c r="F100" s="43">
        <v>42306</v>
      </c>
      <c r="G100" s="4" t="s">
        <v>172</v>
      </c>
      <c r="H100" s="3">
        <v>125000</v>
      </c>
    </row>
    <row r="101" spans="1:8" x14ac:dyDescent="0.25">
      <c r="A101" s="2"/>
      <c r="B101" s="38"/>
      <c r="C101" s="2"/>
      <c r="D101" s="3"/>
      <c r="E101" s="46">
        <v>93</v>
      </c>
      <c r="F101" s="43">
        <v>42307</v>
      </c>
      <c r="G101" s="4" t="s">
        <v>172</v>
      </c>
      <c r="H101" s="3">
        <v>125000</v>
      </c>
    </row>
    <row r="102" spans="1:8" x14ac:dyDescent="0.25">
      <c r="A102" s="2"/>
      <c r="B102" s="38"/>
      <c r="C102" s="2"/>
      <c r="D102" s="3"/>
      <c r="E102" s="46">
        <v>94</v>
      </c>
      <c r="F102" s="43"/>
      <c r="G102" s="4" t="s">
        <v>204</v>
      </c>
      <c r="H102" s="3">
        <v>65000</v>
      </c>
    </row>
    <row r="103" spans="1:8" x14ac:dyDescent="0.25">
      <c r="A103" s="2"/>
      <c r="B103" s="38"/>
      <c r="C103" s="2"/>
      <c r="D103" s="3"/>
      <c r="E103" s="46">
        <v>95</v>
      </c>
      <c r="F103" s="43"/>
      <c r="G103" s="4" t="s">
        <v>206</v>
      </c>
      <c r="H103" s="3">
        <v>25000</v>
      </c>
    </row>
    <row r="104" spans="1:8" x14ac:dyDescent="0.25">
      <c r="A104" s="2"/>
      <c r="B104" s="38"/>
      <c r="C104" s="2"/>
      <c r="D104" s="3"/>
      <c r="E104" s="46">
        <v>96</v>
      </c>
      <c r="F104" s="43"/>
      <c r="G104" s="4" t="s">
        <v>214</v>
      </c>
      <c r="H104" s="3">
        <v>14000</v>
      </c>
    </row>
    <row r="105" spans="1:8" x14ac:dyDescent="0.25">
      <c r="A105" s="2"/>
      <c r="B105" s="38"/>
      <c r="C105" s="2"/>
      <c r="D105" s="3"/>
      <c r="E105" s="46">
        <v>97</v>
      </c>
      <c r="F105" s="38"/>
      <c r="G105" s="4" t="s">
        <v>178</v>
      </c>
      <c r="H105" s="3">
        <v>150000</v>
      </c>
    </row>
    <row r="106" spans="1:8" x14ac:dyDescent="0.25">
      <c r="A106" s="2"/>
      <c r="B106" s="38"/>
      <c r="C106" s="2"/>
      <c r="D106" s="3"/>
      <c r="E106" s="46">
        <v>98</v>
      </c>
      <c r="F106" s="38"/>
      <c r="G106" s="4" t="s">
        <v>205</v>
      </c>
      <c r="H106" s="3">
        <v>120000</v>
      </c>
    </row>
    <row r="107" spans="1:8" x14ac:dyDescent="0.25">
      <c r="A107" s="2"/>
      <c r="B107" s="38"/>
      <c r="C107" s="2"/>
      <c r="D107" s="3"/>
      <c r="E107" s="46">
        <v>99</v>
      </c>
      <c r="F107" s="38"/>
      <c r="G107" s="4" t="s">
        <v>231</v>
      </c>
      <c r="H107" s="3">
        <v>59000</v>
      </c>
    </row>
    <row r="108" spans="1:8" x14ac:dyDescent="0.25">
      <c r="A108" s="2"/>
      <c r="B108" s="38"/>
      <c r="C108" s="2"/>
      <c r="D108" s="3"/>
      <c r="E108" s="46">
        <v>100</v>
      </c>
      <c r="F108" s="43">
        <v>42308</v>
      </c>
      <c r="G108" s="4" t="s">
        <v>172</v>
      </c>
      <c r="H108" s="3">
        <v>125000</v>
      </c>
    </row>
    <row r="109" spans="1:8" x14ac:dyDescent="0.25">
      <c r="A109" s="2"/>
      <c r="B109" s="38"/>
      <c r="C109" s="2"/>
      <c r="D109" s="3"/>
      <c r="E109" s="2"/>
      <c r="F109" s="38"/>
      <c r="G109" s="2"/>
      <c r="H109" s="3"/>
    </row>
    <row r="110" spans="1:8" x14ac:dyDescent="0.25">
      <c r="A110" s="2"/>
      <c r="B110" s="50" t="s">
        <v>233</v>
      </c>
      <c r="C110" s="50"/>
      <c r="D110" s="45">
        <f>SUM(D9:D14)</f>
        <v>14462300</v>
      </c>
      <c r="E110" s="44"/>
      <c r="F110" s="50" t="s">
        <v>117</v>
      </c>
      <c r="G110" s="50"/>
      <c r="H110" s="45">
        <f>SUM(H9:H108)</f>
        <v>9860300</v>
      </c>
    </row>
    <row r="111" spans="1:8" x14ac:dyDescent="0.25">
      <c r="A111" s="2"/>
      <c r="B111" s="51" t="s">
        <v>234</v>
      </c>
      <c r="C111" s="51"/>
      <c r="D111" s="51"/>
      <c r="E111" s="51"/>
      <c r="F111" s="51"/>
      <c r="G111" s="51"/>
      <c r="H111" s="45">
        <f>D110-H110</f>
        <v>4602000</v>
      </c>
    </row>
    <row r="112" spans="1:8" x14ac:dyDescent="0.25">
      <c r="B112" s="42"/>
      <c r="D112" s="1"/>
      <c r="F112" s="42"/>
      <c r="H112" s="1"/>
    </row>
    <row r="113" spans="2:8" x14ac:dyDescent="0.25">
      <c r="B113" s="42"/>
      <c r="D113" s="1"/>
      <c r="F113" s="42"/>
      <c r="H113" s="1"/>
    </row>
    <row r="114" spans="2:8" x14ac:dyDescent="0.25">
      <c r="B114" s="42"/>
      <c r="D114" s="1"/>
      <c r="F114" s="42"/>
      <c r="G114" s="49" t="s">
        <v>241</v>
      </c>
      <c r="H114" s="49"/>
    </row>
    <row r="115" spans="2:8" x14ac:dyDescent="0.25">
      <c r="B115" s="48" t="s">
        <v>235</v>
      </c>
      <c r="C115" s="48"/>
      <c r="D115" s="1"/>
      <c r="F115" s="42"/>
      <c r="G115" s="49" t="s">
        <v>238</v>
      </c>
      <c r="H115" s="49"/>
    </row>
    <row r="116" spans="2:8" x14ac:dyDescent="0.25">
      <c r="B116" s="42"/>
      <c r="D116" s="1"/>
      <c r="F116" s="42"/>
      <c r="H116" s="1"/>
    </row>
    <row r="117" spans="2:8" x14ac:dyDescent="0.25">
      <c r="B117" s="42"/>
      <c r="D117" s="1"/>
      <c r="F117" s="42"/>
      <c r="H117" s="1"/>
    </row>
    <row r="118" spans="2:8" x14ac:dyDescent="0.25">
      <c r="B118" s="42"/>
      <c r="D118" s="1"/>
      <c r="F118" s="42"/>
      <c r="H118" s="1"/>
    </row>
    <row r="119" spans="2:8" x14ac:dyDescent="0.25">
      <c r="B119" s="42"/>
      <c r="D119" s="1"/>
      <c r="F119" s="42"/>
      <c r="H119" s="1"/>
    </row>
    <row r="120" spans="2:8" x14ac:dyDescent="0.25">
      <c r="B120" s="48" t="s">
        <v>236</v>
      </c>
      <c r="C120" s="48"/>
      <c r="D120" s="1"/>
      <c r="F120" s="42"/>
      <c r="G120" s="49" t="s">
        <v>239</v>
      </c>
      <c r="H120" s="49"/>
    </row>
    <row r="121" spans="2:8" x14ac:dyDescent="0.25">
      <c r="B121" s="48" t="s">
        <v>237</v>
      </c>
      <c r="C121" s="48"/>
      <c r="D121" s="1"/>
      <c r="F121" s="42"/>
      <c r="G121" s="49" t="s">
        <v>240</v>
      </c>
      <c r="H121" s="49"/>
    </row>
    <row r="122" spans="2:8" x14ac:dyDescent="0.25">
      <c r="B122" s="42"/>
      <c r="D122" s="1"/>
      <c r="F122" s="42"/>
      <c r="H122" s="1"/>
    </row>
    <row r="123" spans="2:8" x14ac:dyDescent="0.25">
      <c r="B123" s="42"/>
      <c r="D123" s="1"/>
      <c r="F123" s="42"/>
      <c r="H123" s="1"/>
    </row>
    <row r="124" spans="2:8" x14ac:dyDescent="0.25">
      <c r="B124" s="42"/>
      <c r="D124" s="1"/>
      <c r="F124" s="42"/>
      <c r="H124" s="1"/>
    </row>
    <row r="125" spans="2:8" x14ac:dyDescent="0.25">
      <c r="B125" s="42"/>
      <c r="D125" s="1"/>
      <c r="F125" s="42"/>
      <c r="H125" s="1"/>
    </row>
    <row r="126" spans="2:8" x14ac:dyDescent="0.25">
      <c r="B126" s="42"/>
      <c r="D126" s="1"/>
      <c r="F126" s="42"/>
      <c r="H126" s="1"/>
    </row>
    <row r="127" spans="2:8" x14ac:dyDescent="0.25">
      <c r="B127" s="42"/>
      <c r="D127" s="1"/>
      <c r="F127" s="42"/>
      <c r="H127" s="1"/>
    </row>
    <row r="128" spans="2:8" x14ac:dyDescent="0.25">
      <c r="B128" s="42"/>
      <c r="D128" s="1"/>
      <c r="F128" s="42"/>
      <c r="H128" s="1"/>
    </row>
    <row r="129" spans="2:8" x14ac:dyDescent="0.25">
      <c r="B129" s="42"/>
      <c r="D129" s="1"/>
      <c r="F129" s="42"/>
      <c r="H129" s="1"/>
    </row>
    <row r="130" spans="2:8" x14ac:dyDescent="0.25">
      <c r="B130" s="42"/>
      <c r="D130" s="1"/>
      <c r="F130" s="42"/>
      <c r="H130" s="1"/>
    </row>
    <row r="131" spans="2:8" x14ac:dyDescent="0.25">
      <c r="B131" s="42"/>
      <c r="D131" s="1"/>
      <c r="F131" s="42"/>
      <c r="H131" s="1"/>
    </row>
    <row r="132" spans="2:8" x14ac:dyDescent="0.25">
      <c r="B132" s="42"/>
      <c r="D132" s="1"/>
      <c r="F132" s="42"/>
      <c r="H132" s="1"/>
    </row>
    <row r="133" spans="2:8" x14ac:dyDescent="0.25">
      <c r="B133" s="42"/>
      <c r="D133" s="1"/>
      <c r="F133" s="42"/>
      <c r="H133" s="1"/>
    </row>
    <row r="134" spans="2:8" x14ac:dyDescent="0.25">
      <c r="B134" s="42"/>
      <c r="D134" s="1"/>
      <c r="F134" s="42"/>
      <c r="H134" s="1"/>
    </row>
    <row r="135" spans="2:8" x14ac:dyDescent="0.25">
      <c r="B135" s="42"/>
      <c r="D135" s="1"/>
      <c r="F135" s="42"/>
      <c r="H135" s="1"/>
    </row>
    <row r="136" spans="2:8" x14ac:dyDescent="0.25">
      <c r="B136" s="42"/>
      <c r="D136" s="1"/>
      <c r="F136" s="42"/>
      <c r="H136" s="1"/>
    </row>
    <row r="137" spans="2:8" x14ac:dyDescent="0.25">
      <c r="B137" s="42"/>
      <c r="D137" s="1"/>
      <c r="F137" s="42"/>
      <c r="H137" s="1"/>
    </row>
    <row r="138" spans="2:8" x14ac:dyDescent="0.25">
      <c r="B138" s="42"/>
      <c r="D138" s="1"/>
      <c r="F138" s="42"/>
      <c r="H138" s="1"/>
    </row>
    <row r="139" spans="2:8" x14ac:dyDescent="0.25">
      <c r="B139" s="42"/>
      <c r="D139" s="1"/>
      <c r="F139" s="42"/>
      <c r="H139" s="1"/>
    </row>
    <row r="140" spans="2:8" x14ac:dyDescent="0.25">
      <c r="B140" s="42"/>
      <c r="D140" s="1"/>
      <c r="F140" s="42"/>
      <c r="H140" s="1"/>
    </row>
    <row r="141" spans="2:8" x14ac:dyDescent="0.25">
      <c r="B141" s="42"/>
      <c r="D141" s="1"/>
      <c r="F141" s="42"/>
      <c r="H141" s="1"/>
    </row>
    <row r="142" spans="2:8" x14ac:dyDescent="0.25">
      <c r="B142" s="42"/>
      <c r="D142" s="1"/>
      <c r="F142" s="42"/>
      <c r="H142" s="1"/>
    </row>
    <row r="143" spans="2:8" x14ac:dyDescent="0.25">
      <c r="B143" s="42"/>
      <c r="D143" s="1"/>
      <c r="F143" s="42"/>
      <c r="H143" s="1"/>
    </row>
    <row r="144" spans="2:8" x14ac:dyDescent="0.25">
      <c r="B144" s="42"/>
      <c r="D144" s="1"/>
      <c r="F144" s="42"/>
      <c r="H144" s="1"/>
    </row>
    <row r="145" spans="2:8" x14ac:dyDescent="0.25">
      <c r="B145" s="42"/>
      <c r="D145" s="1"/>
      <c r="F145" s="42"/>
      <c r="H145" s="1"/>
    </row>
    <row r="146" spans="2:8" x14ac:dyDescent="0.25">
      <c r="B146" s="42"/>
      <c r="D146" s="1"/>
      <c r="F146" s="42"/>
      <c r="H146" s="1"/>
    </row>
    <row r="147" spans="2:8" x14ac:dyDescent="0.25">
      <c r="B147" s="42"/>
      <c r="D147" s="1"/>
      <c r="F147" s="42"/>
      <c r="H147" s="1"/>
    </row>
    <row r="148" spans="2:8" x14ac:dyDescent="0.25">
      <c r="B148" s="42"/>
      <c r="D148" s="1"/>
      <c r="F148" s="42"/>
      <c r="H148" s="1"/>
    </row>
    <row r="149" spans="2:8" x14ac:dyDescent="0.25">
      <c r="B149" s="42"/>
      <c r="D149" s="1"/>
      <c r="F149" s="42"/>
      <c r="H149" s="1"/>
    </row>
    <row r="150" spans="2:8" x14ac:dyDescent="0.25">
      <c r="B150" s="42"/>
      <c r="D150" s="1"/>
      <c r="F150" s="42"/>
      <c r="H150" s="1"/>
    </row>
    <row r="151" spans="2:8" x14ac:dyDescent="0.25">
      <c r="B151" s="42"/>
      <c r="D151" s="1"/>
      <c r="F151" s="42"/>
      <c r="H151" s="1"/>
    </row>
    <row r="152" spans="2:8" x14ac:dyDescent="0.25">
      <c r="B152" s="42"/>
      <c r="D152" s="1"/>
      <c r="F152" s="42"/>
      <c r="H152" s="1"/>
    </row>
    <row r="153" spans="2:8" x14ac:dyDescent="0.25">
      <c r="B153" s="42"/>
      <c r="D153" s="1"/>
      <c r="F153" s="42"/>
      <c r="H153" s="1"/>
    </row>
    <row r="154" spans="2:8" x14ac:dyDescent="0.25">
      <c r="B154" s="42"/>
      <c r="D154" s="1"/>
      <c r="F154" s="42"/>
      <c r="H154" s="1"/>
    </row>
    <row r="155" spans="2:8" x14ac:dyDescent="0.25">
      <c r="B155" s="42"/>
      <c r="D155" s="1"/>
      <c r="F155" s="42"/>
      <c r="H155" s="1"/>
    </row>
    <row r="156" spans="2:8" x14ac:dyDescent="0.25">
      <c r="B156" s="42"/>
      <c r="D156" s="1"/>
      <c r="F156" s="42"/>
      <c r="H156" s="1"/>
    </row>
    <row r="157" spans="2:8" x14ac:dyDescent="0.25">
      <c r="B157" s="42"/>
      <c r="D157" s="1"/>
      <c r="F157" s="42"/>
      <c r="H157" s="1"/>
    </row>
    <row r="158" spans="2:8" x14ac:dyDescent="0.25">
      <c r="B158" s="42"/>
      <c r="D158" s="1"/>
      <c r="F158" s="42"/>
      <c r="H158" s="1"/>
    </row>
    <row r="159" spans="2:8" x14ac:dyDescent="0.25">
      <c r="B159" s="42"/>
      <c r="D159" s="1"/>
      <c r="F159" s="42"/>
      <c r="H159" s="1"/>
    </row>
    <row r="160" spans="2:8" x14ac:dyDescent="0.25">
      <c r="B160" s="42"/>
      <c r="D160" s="1"/>
      <c r="F160" s="42"/>
      <c r="H160" s="1"/>
    </row>
    <row r="161" spans="2:8" x14ac:dyDescent="0.25">
      <c r="B161" s="42"/>
      <c r="D161" s="1"/>
      <c r="F161" s="42"/>
      <c r="H161" s="1"/>
    </row>
    <row r="162" spans="2:8" x14ac:dyDescent="0.25">
      <c r="B162" s="42"/>
      <c r="D162" s="1"/>
      <c r="F162" s="42"/>
      <c r="H162" s="1"/>
    </row>
    <row r="163" spans="2:8" x14ac:dyDescent="0.25">
      <c r="B163" s="42"/>
      <c r="D163" s="1"/>
      <c r="F163" s="42"/>
      <c r="H163" s="1"/>
    </row>
    <row r="164" spans="2:8" x14ac:dyDescent="0.25">
      <c r="B164" s="42"/>
      <c r="D164" s="1"/>
      <c r="F164" s="42"/>
      <c r="H164" s="1"/>
    </row>
    <row r="165" spans="2:8" x14ac:dyDescent="0.25">
      <c r="B165" s="42"/>
      <c r="D165" s="1"/>
      <c r="F165" s="42"/>
      <c r="H165" s="1"/>
    </row>
    <row r="166" spans="2:8" x14ac:dyDescent="0.25">
      <c r="B166" s="42"/>
      <c r="D166" s="1"/>
      <c r="F166" s="42"/>
      <c r="H166" s="1"/>
    </row>
    <row r="167" spans="2:8" x14ac:dyDescent="0.25">
      <c r="B167" s="42"/>
      <c r="D167" s="1"/>
      <c r="F167" s="42"/>
      <c r="H167" s="1"/>
    </row>
    <row r="168" spans="2:8" x14ac:dyDescent="0.25">
      <c r="B168" s="42"/>
      <c r="D168" s="1"/>
      <c r="F168" s="42"/>
      <c r="H168" s="1"/>
    </row>
    <row r="169" spans="2:8" x14ac:dyDescent="0.25">
      <c r="B169" s="42"/>
      <c r="D169" s="1"/>
      <c r="F169" s="42"/>
      <c r="H169" s="1"/>
    </row>
    <row r="170" spans="2:8" x14ac:dyDescent="0.25">
      <c r="B170" s="42"/>
      <c r="D170" s="1"/>
      <c r="F170" s="42"/>
      <c r="H170" s="1"/>
    </row>
    <row r="171" spans="2:8" x14ac:dyDescent="0.25">
      <c r="B171" s="42"/>
      <c r="D171" s="1"/>
      <c r="F171" s="42"/>
      <c r="H171" s="1"/>
    </row>
    <row r="172" spans="2:8" x14ac:dyDescent="0.25">
      <c r="B172" s="42"/>
      <c r="D172" s="1"/>
      <c r="F172" s="42"/>
      <c r="H172" s="1"/>
    </row>
    <row r="173" spans="2:8" x14ac:dyDescent="0.25">
      <c r="B173" s="42"/>
      <c r="D173" s="1"/>
      <c r="F173" s="42"/>
      <c r="H173" s="1"/>
    </row>
    <row r="174" spans="2:8" x14ac:dyDescent="0.25">
      <c r="B174" s="42"/>
      <c r="D174" s="1"/>
      <c r="F174" s="42"/>
      <c r="H174" s="1"/>
    </row>
    <row r="175" spans="2:8" x14ac:dyDescent="0.25">
      <c r="B175" s="42"/>
      <c r="D175" s="1"/>
      <c r="F175" s="42"/>
      <c r="H175" s="1"/>
    </row>
    <row r="176" spans="2:8" x14ac:dyDescent="0.25">
      <c r="B176" s="42"/>
      <c r="D176" s="1"/>
      <c r="F176" s="42"/>
      <c r="H176" s="1"/>
    </row>
    <row r="177" spans="2:8" x14ac:dyDescent="0.25">
      <c r="B177" s="42"/>
      <c r="D177" s="1"/>
      <c r="F177" s="42"/>
      <c r="H177" s="1"/>
    </row>
    <row r="178" spans="2:8" x14ac:dyDescent="0.25">
      <c r="B178" s="42"/>
      <c r="D178" s="1"/>
      <c r="F178" s="42"/>
      <c r="H178" s="1"/>
    </row>
    <row r="179" spans="2:8" x14ac:dyDescent="0.25">
      <c r="B179" s="42"/>
      <c r="D179" s="1"/>
      <c r="F179" s="42"/>
      <c r="H179" s="1"/>
    </row>
    <row r="180" spans="2:8" x14ac:dyDescent="0.25">
      <c r="B180" s="42"/>
      <c r="D180" s="1"/>
      <c r="F180" s="42"/>
      <c r="H180" s="1"/>
    </row>
    <row r="181" spans="2:8" x14ac:dyDescent="0.25">
      <c r="B181" s="42"/>
      <c r="D181" s="1"/>
      <c r="F181" s="42"/>
      <c r="H181" s="1"/>
    </row>
    <row r="182" spans="2:8" x14ac:dyDescent="0.25">
      <c r="B182" s="42"/>
      <c r="D182" s="1"/>
      <c r="F182" s="42"/>
      <c r="H182" s="1"/>
    </row>
    <row r="183" spans="2:8" x14ac:dyDescent="0.25">
      <c r="B183" s="42"/>
      <c r="D183" s="1"/>
      <c r="F183" s="42"/>
      <c r="H183" s="1"/>
    </row>
    <row r="184" spans="2:8" x14ac:dyDescent="0.25">
      <c r="B184" s="42"/>
      <c r="D184" s="1"/>
      <c r="F184" s="42"/>
      <c r="H184" s="1"/>
    </row>
    <row r="185" spans="2:8" x14ac:dyDescent="0.25">
      <c r="B185" s="42"/>
      <c r="D185" s="1"/>
      <c r="F185" s="42"/>
      <c r="H185" s="1"/>
    </row>
    <row r="186" spans="2:8" x14ac:dyDescent="0.25">
      <c r="B186" s="42"/>
      <c r="D186" s="1"/>
      <c r="F186" s="42"/>
      <c r="H186" s="1"/>
    </row>
    <row r="187" spans="2:8" x14ac:dyDescent="0.25">
      <c r="B187" s="42"/>
      <c r="D187" s="1"/>
      <c r="F187" s="42"/>
      <c r="H187" s="1"/>
    </row>
    <row r="188" spans="2:8" x14ac:dyDescent="0.25">
      <c r="B188" s="42"/>
      <c r="D188" s="1"/>
      <c r="F188" s="42"/>
      <c r="H188" s="1"/>
    </row>
    <row r="189" spans="2:8" x14ac:dyDescent="0.25">
      <c r="B189" s="42"/>
      <c r="D189" s="1"/>
      <c r="F189" s="42"/>
      <c r="H189" s="1"/>
    </row>
    <row r="190" spans="2:8" x14ac:dyDescent="0.25">
      <c r="B190" s="42"/>
      <c r="D190" s="1"/>
      <c r="F190" s="42"/>
      <c r="H190" s="1"/>
    </row>
    <row r="191" spans="2:8" x14ac:dyDescent="0.25">
      <c r="B191" s="42"/>
      <c r="D191" s="1"/>
      <c r="F191" s="42"/>
      <c r="H191" s="1"/>
    </row>
    <row r="192" spans="2:8" x14ac:dyDescent="0.25">
      <c r="B192" s="42"/>
      <c r="D192" s="1"/>
      <c r="F192" s="42"/>
      <c r="H192" s="1"/>
    </row>
    <row r="193" spans="2:8" x14ac:dyDescent="0.25">
      <c r="B193" s="42"/>
      <c r="D193" s="1"/>
      <c r="F193" s="42"/>
      <c r="H193" s="1"/>
    </row>
    <row r="194" spans="2:8" x14ac:dyDescent="0.25">
      <c r="B194" s="42"/>
      <c r="D194" s="1"/>
      <c r="F194" s="42"/>
      <c r="H194" s="1"/>
    </row>
    <row r="195" spans="2:8" x14ac:dyDescent="0.25">
      <c r="B195" s="42"/>
      <c r="D195" s="1"/>
      <c r="F195" s="42"/>
      <c r="H195" s="1"/>
    </row>
    <row r="196" spans="2:8" x14ac:dyDescent="0.25">
      <c r="B196" s="42"/>
      <c r="D196" s="1"/>
      <c r="F196" s="42"/>
      <c r="H196" s="1"/>
    </row>
    <row r="197" spans="2:8" x14ac:dyDescent="0.25">
      <c r="B197" s="42"/>
      <c r="D197" s="1"/>
      <c r="F197" s="42"/>
      <c r="H197" s="1"/>
    </row>
    <row r="198" spans="2:8" x14ac:dyDescent="0.25">
      <c r="B198" s="42"/>
      <c r="D198" s="1"/>
      <c r="F198" s="42"/>
      <c r="H198" s="1"/>
    </row>
    <row r="199" spans="2:8" x14ac:dyDescent="0.25">
      <c r="B199" s="42"/>
      <c r="D199" s="1"/>
      <c r="F199" s="42"/>
      <c r="H199" s="1"/>
    </row>
    <row r="200" spans="2:8" x14ac:dyDescent="0.25">
      <c r="B200" s="42"/>
      <c r="D200" s="1"/>
      <c r="F200" s="42"/>
      <c r="H200" s="1"/>
    </row>
    <row r="201" spans="2:8" x14ac:dyDescent="0.25">
      <c r="B201" s="42"/>
      <c r="D201" s="1"/>
      <c r="F201" s="42"/>
      <c r="H201" s="1"/>
    </row>
    <row r="202" spans="2:8" x14ac:dyDescent="0.25">
      <c r="B202" s="42"/>
      <c r="D202" s="1"/>
      <c r="F202" s="42"/>
      <c r="H202" s="1"/>
    </row>
    <row r="203" spans="2:8" x14ac:dyDescent="0.25">
      <c r="B203" s="42"/>
      <c r="D203" s="1"/>
      <c r="F203" s="42"/>
      <c r="H203" s="1"/>
    </row>
    <row r="204" spans="2:8" x14ac:dyDescent="0.25">
      <c r="B204" s="42"/>
      <c r="D204" s="1"/>
      <c r="F204" s="42"/>
      <c r="H204" s="1"/>
    </row>
    <row r="205" spans="2:8" x14ac:dyDescent="0.25">
      <c r="B205" s="42"/>
      <c r="D205" s="1"/>
      <c r="F205" s="42"/>
      <c r="H205" s="1"/>
    </row>
    <row r="206" spans="2:8" x14ac:dyDescent="0.25">
      <c r="B206" s="42"/>
      <c r="D206" s="1"/>
      <c r="F206" s="42"/>
      <c r="H206" s="1"/>
    </row>
    <row r="207" spans="2:8" x14ac:dyDescent="0.25">
      <c r="B207" s="42"/>
      <c r="D207" s="1"/>
      <c r="F207" s="42"/>
      <c r="H207" s="1"/>
    </row>
    <row r="208" spans="2:8" x14ac:dyDescent="0.25">
      <c r="B208" s="42"/>
      <c r="D208" s="1"/>
      <c r="F208" s="42"/>
      <c r="H208" s="1"/>
    </row>
    <row r="209" spans="2:8" x14ac:dyDescent="0.25">
      <c r="B209" s="42"/>
      <c r="D209" s="1"/>
      <c r="F209" s="42"/>
      <c r="H209" s="1"/>
    </row>
    <row r="210" spans="2:8" x14ac:dyDescent="0.25">
      <c r="B210" s="42"/>
      <c r="D210" s="1"/>
      <c r="F210" s="42"/>
      <c r="H210" s="1"/>
    </row>
    <row r="211" spans="2:8" x14ac:dyDescent="0.25">
      <c r="B211" s="42"/>
      <c r="D211" s="1"/>
      <c r="F211" s="42"/>
      <c r="H211" s="1"/>
    </row>
    <row r="212" spans="2:8" x14ac:dyDescent="0.25">
      <c r="B212" s="42"/>
      <c r="D212" s="1"/>
      <c r="F212" s="42"/>
      <c r="H212" s="1"/>
    </row>
    <row r="213" spans="2:8" x14ac:dyDescent="0.25">
      <c r="B213" s="42"/>
      <c r="D213" s="1"/>
      <c r="F213" s="42"/>
      <c r="H213" s="1"/>
    </row>
    <row r="214" spans="2:8" x14ac:dyDescent="0.25">
      <c r="B214" s="42"/>
      <c r="D214" s="1"/>
      <c r="F214" s="42"/>
      <c r="H214" s="1"/>
    </row>
    <row r="215" spans="2:8" x14ac:dyDescent="0.25">
      <c r="B215" s="42"/>
      <c r="D215" s="1"/>
      <c r="F215" s="42"/>
      <c r="H215" s="1"/>
    </row>
    <row r="216" spans="2:8" x14ac:dyDescent="0.25">
      <c r="B216" s="42"/>
      <c r="D216" s="1"/>
      <c r="F216" s="42"/>
      <c r="H216" s="1"/>
    </row>
    <row r="217" spans="2:8" x14ac:dyDescent="0.25">
      <c r="B217" s="42"/>
      <c r="D217" s="1"/>
      <c r="F217" s="42"/>
      <c r="H217" s="1"/>
    </row>
    <row r="218" spans="2:8" x14ac:dyDescent="0.25">
      <c r="B218" s="42"/>
      <c r="D218" s="1"/>
      <c r="F218" s="42"/>
      <c r="H218" s="1"/>
    </row>
    <row r="219" spans="2:8" x14ac:dyDescent="0.25">
      <c r="B219" s="42"/>
      <c r="D219" s="1"/>
      <c r="F219" s="42"/>
      <c r="H219" s="1"/>
    </row>
    <row r="220" spans="2:8" x14ac:dyDescent="0.25">
      <c r="B220" s="42"/>
      <c r="D220" s="1"/>
      <c r="F220" s="42"/>
      <c r="H220" s="1"/>
    </row>
    <row r="221" spans="2:8" x14ac:dyDescent="0.25">
      <c r="B221" s="42"/>
      <c r="D221" s="1"/>
      <c r="F221" s="42"/>
      <c r="H221" s="1"/>
    </row>
    <row r="222" spans="2:8" x14ac:dyDescent="0.25">
      <c r="B222" s="42"/>
      <c r="D222" s="1"/>
      <c r="F222" s="42"/>
      <c r="H222" s="1"/>
    </row>
    <row r="223" spans="2:8" x14ac:dyDescent="0.25">
      <c r="B223" s="42"/>
      <c r="D223" s="1"/>
      <c r="F223" s="42"/>
      <c r="H223" s="1"/>
    </row>
    <row r="224" spans="2:8" x14ac:dyDescent="0.25">
      <c r="B224" s="42"/>
      <c r="D224" s="1"/>
      <c r="F224" s="42"/>
      <c r="H224" s="1"/>
    </row>
    <row r="225" spans="2:8" x14ac:dyDescent="0.25">
      <c r="B225" s="42"/>
      <c r="D225" s="1"/>
      <c r="F225" s="42"/>
      <c r="H225" s="1"/>
    </row>
    <row r="226" spans="2:8" x14ac:dyDescent="0.25">
      <c r="B226" s="42"/>
      <c r="D226" s="1"/>
      <c r="F226" s="42"/>
      <c r="H226" s="1"/>
    </row>
    <row r="227" spans="2:8" x14ac:dyDescent="0.25">
      <c r="B227" s="42"/>
      <c r="D227" s="1"/>
      <c r="F227" s="42"/>
      <c r="H227" s="1"/>
    </row>
    <row r="228" spans="2:8" x14ac:dyDescent="0.25">
      <c r="B228" s="42"/>
      <c r="D228" s="1"/>
      <c r="F228" s="42"/>
      <c r="H228" s="1"/>
    </row>
    <row r="229" spans="2:8" x14ac:dyDescent="0.25">
      <c r="B229" s="42"/>
      <c r="D229" s="1"/>
      <c r="F229" s="42"/>
      <c r="H229" s="1"/>
    </row>
    <row r="230" spans="2:8" x14ac:dyDescent="0.25">
      <c r="B230" s="42"/>
      <c r="D230" s="1"/>
      <c r="F230" s="42"/>
      <c r="H230" s="1"/>
    </row>
    <row r="231" spans="2:8" x14ac:dyDescent="0.25">
      <c r="B231" s="42"/>
      <c r="D231" s="1"/>
      <c r="F231" s="42"/>
      <c r="H231" s="1"/>
    </row>
    <row r="232" spans="2:8" x14ac:dyDescent="0.25">
      <c r="B232" s="42"/>
      <c r="D232" s="1"/>
      <c r="F232" s="42"/>
      <c r="H232" s="1"/>
    </row>
    <row r="233" spans="2:8" x14ac:dyDescent="0.25">
      <c r="B233" s="42"/>
      <c r="D233" s="1"/>
      <c r="F233" s="42"/>
      <c r="H233" s="1"/>
    </row>
    <row r="234" spans="2:8" x14ac:dyDescent="0.25">
      <c r="B234" s="42"/>
      <c r="D234" s="1"/>
      <c r="F234" s="42"/>
      <c r="H234" s="1"/>
    </row>
    <row r="235" spans="2:8" x14ac:dyDescent="0.25">
      <c r="B235" s="42"/>
      <c r="D235" s="1"/>
      <c r="F235" s="42"/>
      <c r="H235" s="1"/>
    </row>
    <row r="236" spans="2:8" x14ac:dyDescent="0.25">
      <c r="B236" s="42"/>
      <c r="D236" s="1"/>
      <c r="F236" s="42"/>
      <c r="H236" s="1"/>
    </row>
    <row r="237" spans="2:8" x14ac:dyDescent="0.25">
      <c r="B237" s="42"/>
      <c r="D237" s="1"/>
      <c r="F237" s="42"/>
      <c r="H237" s="1"/>
    </row>
    <row r="238" spans="2:8" x14ac:dyDescent="0.25">
      <c r="B238" s="42"/>
      <c r="D238" s="1"/>
      <c r="F238" s="42"/>
      <c r="H238" s="1"/>
    </row>
    <row r="239" spans="2:8" x14ac:dyDescent="0.25">
      <c r="B239" s="42"/>
      <c r="D239" s="1"/>
      <c r="F239" s="42"/>
      <c r="H239" s="1"/>
    </row>
    <row r="240" spans="2:8" x14ac:dyDescent="0.25">
      <c r="B240" s="42"/>
      <c r="D240" s="1"/>
      <c r="F240" s="42"/>
      <c r="H240" s="1"/>
    </row>
    <row r="241" spans="2:8" x14ac:dyDescent="0.25">
      <c r="B241" s="42"/>
      <c r="D241" s="1"/>
      <c r="F241" s="42"/>
      <c r="H241" s="1"/>
    </row>
    <row r="242" spans="2:8" x14ac:dyDescent="0.25">
      <c r="B242" s="42"/>
      <c r="D242" s="1"/>
      <c r="F242" s="42"/>
      <c r="H242" s="1"/>
    </row>
    <row r="243" spans="2:8" x14ac:dyDescent="0.25">
      <c r="B243" s="42"/>
      <c r="D243" s="1"/>
      <c r="F243" s="42"/>
      <c r="H243" s="1"/>
    </row>
    <row r="244" spans="2:8" x14ac:dyDescent="0.25">
      <c r="B244" s="42"/>
      <c r="D244" s="1"/>
      <c r="F244" s="42"/>
      <c r="H244" s="1"/>
    </row>
    <row r="245" spans="2:8" x14ac:dyDescent="0.25">
      <c r="B245" s="42"/>
      <c r="D245" s="1"/>
      <c r="F245" s="42"/>
      <c r="H245" s="1"/>
    </row>
    <row r="246" spans="2:8" x14ac:dyDescent="0.25">
      <c r="B246" s="42"/>
      <c r="D246" s="1"/>
      <c r="F246" s="42"/>
      <c r="H246" s="1"/>
    </row>
    <row r="247" spans="2:8" x14ac:dyDescent="0.25">
      <c r="B247" s="42"/>
      <c r="D247" s="1"/>
      <c r="F247" s="42"/>
      <c r="H247" s="1"/>
    </row>
    <row r="248" spans="2:8" x14ac:dyDescent="0.25">
      <c r="B248" s="42"/>
      <c r="D248" s="1"/>
      <c r="F248" s="42"/>
      <c r="H248" s="1"/>
    </row>
    <row r="249" spans="2:8" x14ac:dyDescent="0.25">
      <c r="B249" s="42"/>
      <c r="D249" s="1"/>
      <c r="F249" s="42"/>
      <c r="H249" s="1"/>
    </row>
    <row r="250" spans="2:8" x14ac:dyDescent="0.25">
      <c r="B250" s="42"/>
      <c r="D250" s="1"/>
      <c r="F250" s="42"/>
      <c r="H250" s="1"/>
    </row>
    <row r="251" spans="2:8" x14ac:dyDescent="0.25">
      <c r="B251" s="42"/>
      <c r="D251" s="1"/>
      <c r="F251" s="42"/>
      <c r="H251" s="1"/>
    </row>
    <row r="252" spans="2:8" x14ac:dyDescent="0.25">
      <c r="B252" s="42"/>
      <c r="D252" s="1"/>
      <c r="F252" s="42"/>
      <c r="H252" s="1"/>
    </row>
    <row r="253" spans="2:8" x14ac:dyDescent="0.25">
      <c r="B253" s="42"/>
      <c r="D253" s="1"/>
      <c r="F253" s="42"/>
      <c r="H253" s="1"/>
    </row>
    <row r="254" spans="2:8" x14ac:dyDescent="0.25">
      <c r="B254" s="42"/>
      <c r="D254" s="1"/>
      <c r="F254" s="42"/>
      <c r="H254" s="1"/>
    </row>
    <row r="255" spans="2:8" x14ac:dyDescent="0.25">
      <c r="B255" s="42"/>
      <c r="D255" s="1"/>
      <c r="F255" s="42"/>
    </row>
    <row r="256" spans="2:8" x14ac:dyDescent="0.25">
      <c r="B256" s="42"/>
      <c r="D256" s="1"/>
      <c r="F256" s="42"/>
    </row>
    <row r="257" spans="2:6" x14ac:dyDescent="0.25">
      <c r="B257" s="42"/>
      <c r="D257" s="1"/>
      <c r="F257" s="42"/>
    </row>
    <row r="258" spans="2:6" x14ac:dyDescent="0.25">
      <c r="B258" s="42"/>
      <c r="D258" s="1"/>
      <c r="F258" s="42"/>
    </row>
    <row r="259" spans="2:6" x14ac:dyDescent="0.25">
      <c r="B259" s="42"/>
      <c r="D259" s="1"/>
      <c r="F259" s="42"/>
    </row>
    <row r="260" spans="2:6" x14ac:dyDescent="0.25">
      <c r="B260" s="42"/>
      <c r="F260" s="42"/>
    </row>
    <row r="261" spans="2:6" x14ac:dyDescent="0.25">
      <c r="B261" s="42"/>
      <c r="F261" s="42"/>
    </row>
    <row r="262" spans="2:6" x14ac:dyDescent="0.25">
      <c r="B262" s="42"/>
      <c r="F262" s="42"/>
    </row>
    <row r="263" spans="2:6" x14ac:dyDescent="0.25">
      <c r="B263" s="42"/>
      <c r="F263" s="42"/>
    </row>
    <row r="264" spans="2:6" x14ac:dyDescent="0.25">
      <c r="B264" s="42"/>
      <c r="F264" s="42"/>
    </row>
    <row r="265" spans="2:6" x14ac:dyDescent="0.25">
      <c r="B265" s="42"/>
      <c r="F265" s="42"/>
    </row>
    <row r="266" spans="2:6" x14ac:dyDescent="0.25">
      <c r="B266" s="42"/>
      <c r="F266" s="42"/>
    </row>
    <row r="267" spans="2:6" x14ac:dyDescent="0.25">
      <c r="B267" s="42"/>
      <c r="F267" s="42"/>
    </row>
    <row r="268" spans="2:6" x14ac:dyDescent="0.25">
      <c r="B268" s="42"/>
      <c r="F268" s="42"/>
    </row>
    <row r="269" spans="2:6" x14ac:dyDescent="0.25">
      <c r="B269" s="42"/>
      <c r="F269" s="42"/>
    </row>
    <row r="270" spans="2:6" x14ac:dyDescent="0.25">
      <c r="B270" s="42"/>
      <c r="F270" s="42"/>
    </row>
    <row r="271" spans="2:6" x14ac:dyDescent="0.25">
      <c r="B271" s="42"/>
      <c r="F271" s="42"/>
    </row>
    <row r="272" spans="2:6" x14ac:dyDescent="0.25">
      <c r="B272" s="42"/>
      <c r="F272" s="42"/>
    </row>
    <row r="273" spans="2:6" x14ac:dyDescent="0.25">
      <c r="B273" s="42"/>
      <c r="F273" s="42"/>
    </row>
    <row r="274" spans="2:6" x14ac:dyDescent="0.25">
      <c r="B274" s="42"/>
      <c r="F274" s="42"/>
    </row>
    <row r="275" spans="2:6" x14ac:dyDescent="0.25">
      <c r="B275" s="42"/>
      <c r="F275" s="42"/>
    </row>
    <row r="276" spans="2:6" x14ac:dyDescent="0.25">
      <c r="B276" s="42"/>
      <c r="F276" s="42"/>
    </row>
    <row r="277" spans="2:6" x14ac:dyDescent="0.25">
      <c r="B277" s="42"/>
      <c r="F277" s="42"/>
    </row>
    <row r="278" spans="2:6" x14ac:dyDescent="0.25">
      <c r="B278" s="42"/>
      <c r="F278" s="42"/>
    </row>
    <row r="279" spans="2:6" x14ac:dyDescent="0.25">
      <c r="B279" s="42"/>
      <c r="F279" s="42"/>
    </row>
    <row r="280" spans="2:6" x14ac:dyDescent="0.25">
      <c r="B280" s="42"/>
      <c r="F280" s="42"/>
    </row>
    <row r="281" spans="2:6" x14ac:dyDescent="0.25">
      <c r="B281" s="42"/>
      <c r="F281" s="42"/>
    </row>
    <row r="282" spans="2:6" x14ac:dyDescent="0.25">
      <c r="B282" s="42"/>
      <c r="F282" s="42"/>
    </row>
    <row r="283" spans="2:6" x14ac:dyDescent="0.25">
      <c r="B283" s="42"/>
      <c r="F283" s="42"/>
    </row>
    <row r="284" spans="2:6" x14ac:dyDescent="0.25">
      <c r="B284" s="42"/>
      <c r="F284" s="42"/>
    </row>
    <row r="285" spans="2:6" x14ac:dyDescent="0.25">
      <c r="B285" s="42"/>
      <c r="F285" s="42"/>
    </row>
    <row r="286" spans="2:6" x14ac:dyDescent="0.25">
      <c r="B286" s="42"/>
      <c r="F286" s="42"/>
    </row>
    <row r="287" spans="2:6" x14ac:dyDescent="0.25">
      <c r="B287" s="42"/>
      <c r="F287" s="42"/>
    </row>
    <row r="288" spans="2:6" x14ac:dyDescent="0.25">
      <c r="B288" s="42"/>
      <c r="F288" s="42"/>
    </row>
    <row r="289" spans="2:6" x14ac:dyDescent="0.25">
      <c r="B289" s="42"/>
      <c r="F289" s="42"/>
    </row>
    <row r="290" spans="2:6" x14ac:dyDescent="0.25">
      <c r="B290" s="42"/>
      <c r="F290" s="42"/>
    </row>
    <row r="291" spans="2:6" x14ac:dyDescent="0.25">
      <c r="B291" s="42"/>
      <c r="F291" s="42"/>
    </row>
    <row r="292" spans="2:6" x14ac:dyDescent="0.25">
      <c r="B292" s="42"/>
      <c r="F292" s="42"/>
    </row>
    <row r="293" spans="2:6" x14ac:dyDescent="0.25">
      <c r="B293" s="42"/>
      <c r="F293" s="42"/>
    </row>
    <row r="294" spans="2:6" x14ac:dyDescent="0.25">
      <c r="B294" s="42"/>
      <c r="F294" s="42"/>
    </row>
    <row r="295" spans="2:6" x14ac:dyDescent="0.25">
      <c r="B295" s="42"/>
      <c r="F295" s="42"/>
    </row>
    <row r="296" spans="2:6" x14ac:dyDescent="0.25">
      <c r="B296" s="42"/>
      <c r="F296" s="42"/>
    </row>
    <row r="297" spans="2:6" x14ac:dyDescent="0.25">
      <c r="B297" s="42"/>
      <c r="F297" s="42"/>
    </row>
    <row r="298" spans="2:6" x14ac:dyDescent="0.25">
      <c r="B298" s="42"/>
      <c r="F298" s="42"/>
    </row>
    <row r="299" spans="2:6" x14ac:dyDescent="0.25">
      <c r="B299" s="42"/>
      <c r="F299" s="42"/>
    </row>
    <row r="300" spans="2:6" x14ac:dyDescent="0.25">
      <c r="B300" s="42"/>
      <c r="F300" s="42"/>
    </row>
    <row r="301" spans="2:6" x14ac:dyDescent="0.25">
      <c r="B301" s="42"/>
      <c r="F301" s="42"/>
    </row>
    <row r="302" spans="2:6" x14ac:dyDescent="0.25">
      <c r="B302" s="42"/>
      <c r="F302" s="42"/>
    </row>
    <row r="303" spans="2:6" x14ac:dyDescent="0.25">
      <c r="B303" s="42"/>
      <c r="F303" s="42"/>
    </row>
    <row r="304" spans="2:6" x14ac:dyDescent="0.25">
      <c r="B304" s="42"/>
      <c r="F304" s="42"/>
    </row>
    <row r="305" spans="2:6" x14ac:dyDescent="0.25">
      <c r="B305" s="42"/>
      <c r="F305" s="42"/>
    </row>
    <row r="306" spans="2:6" x14ac:dyDescent="0.25">
      <c r="B306" s="42"/>
      <c r="F306" s="42"/>
    </row>
    <row r="307" spans="2:6" x14ac:dyDescent="0.25">
      <c r="B307" s="42"/>
      <c r="F307" s="42"/>
    </row>
    <row r="308" spans="2:6" x14ac:dyDescent="0.25">
      <c r="B308" s="42"/>
      <c r="F308" s="42"/>
    </row>
    <row r="309" spans="2:6" x14ac:dyDescent="0.25">
      <c r="B309" s="42"/>
      <c r="F309" s="42"/>
    </row>
    <row r="310" spans="2:6" x14ac:dyDescent="0.25">
      <c r="B310" s="42"/>
      <c r="F310" s="42"/>
    </row>
    <row r="311" spans="2:6" x14ac:dyDescent="0.25">
      <c r="B311" s="42"/>
      <c r="F311" s="42"/>
    </row>
    <row r="312" spans="2:6" x14ac:dyDescent="0.25">
      <c r="B312" s="42"/>
      <c r="F312" s="42"/>
    </row>
    <row r="313" spans="2:6" x14ac:dyDescent="0.25">
      <c r="B313" s="42"/>
      <c r="F313" s="42"/>
    </row>
    <row r="314" spans="2:6" x14ac:dyDescent="0.25">
      <c r="B314" s="42"/>
      <c r="F314" s="42"/>
    </row>
    <row r="315" spans="2:6" x14ac:dyDescent="0.25">
      <c r="B315" s="42"/>
      <c r="F315" s="42"/>
    </row>
    <row r="316" spans="2:6" x14ac:dyDescent="0.25">
      <c r="B316" s="42"/>
      <c r="F316" s="42"/>
    </row>
    <row r="317" spans="2:6" x14ac:dyDescent="0.25">
      <c r="B317" s="42"/>
    </row>
    <row r="318" spans="2:6" x14ac:dyDescent="0.25">
      <c r="B318" s="42"/>
    </row>
    <row r="319" spans="2:6" x14ac:dyDescent="0.25">
      <c r="B319" s="42"/>
    </row>
    <row r="320" spans="2:6" x14ac:dyDescent="0.25">
      <c r="B320" s="42"/>
    </row>
    <row r="321" spans="2:2" x14ac:dyDescent="0.25">
      <c r="B321" s="42"/>
    </row>
    <row r="322" spans="2:2" x14ac:dyDescent="0.25">
      <c r="B322" s="42"/>
    </row>
    <row r="323" spans="2:2" x14ac:dyDescent="0.25">
      <c r="B323" s="42"/>
    </row>
    <row r="324" spans="2:2" x14ac:dyDescent="0.25">
      <c r="B324" s="42"/>
    </row>
    <row r="325" spans="2:2" x14ac:dyDescent="0.25">
      <c r="B325" s="42"/>
    </row>
    <row r="326" spans="2:2" x14ac:dyDescent="0.25">
      <c r="B326" s="42"/>
    </row>
    <row r="327" spans="2:2" x14ac:dyDescent="0.25">
      <c r="B327" s="42"/>
    </row>
    <row r="328" spans="2:2" x14ac:dyDescent="0.25">
      <c r="B328" s="42"/>
    </row>
    <row r="329" spans="2:2" x14ac:dyDescent="0.25">
      <c r="B329" s="42"/>
    </row>
    <row r="330" spans="2:2" x14ac:dyDescent="0.25">
      <c r="B330" s="42"/>
    </row>
    <row r="331" spans="2:2" x14ac:dyDescent="0.25">
      <c r="B331" s="42"/>
    </row>
    <row r="332" spans="2:2" x14ac:dyDescent="0.25">
      <c r="B332" s="42"/>
    </row>
    <row r="333" spans="2:2" x14ac:dyDescent="0.25">
      <c r="B333" s="42"/>
    </row>
    <row r="334" spans="2:2" x14ac:dyDescent="0.25">
      <c r="B334" s="42"/>
    </row>
    <row r="335" spans="2:2" x14ac:dyDescent="0.25">
      <c r="B335" s="42"/>
    </row>
    <row r="336" spans="2:2" x14ac:dyDescent="0.25">
      <c r="B336" s="42"/>
    </row>
    <row r="337" spans="2:2" x14ac:dyDescent="0.25">
      <c r="B337" s="42"/>
    </row>
  </sheetData>
  <mergeCells count="18">
    <mergeCell ref="A7:D7"/>
    <mergeCell ref="F89:H89"/>
    <mergeCell ref="F82:H82"/>
    <mergeCell ref="A1:H1"/>
    <mergeCell ref="A2:H2"/>
    <mergeCell ref="A4:H4"/>
    <mergeCell ref="A5:H5"/>
    <mergeCell ref="E7:H7"/>
    <mergeCell ref="F110:G110"/>
    <mergeCell ref="B110:C110"/>
    <mergeCell ref="B111:G111"/>
    <mergeCell ref="G114:H114"/>
    <mergeCell ref="B115:C115"/>
    <mergeCell ref="B120:C120"/>
    <mergeCell ref="B121:C121"/>
    <mergeCell ref="G115:H115"/>
    <mergeCell ref="G120:H120"/>
    <mergeCell ref="G121:H1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INFAQ</vt:lpstr>
      <vt:lpstr>INFAQ RAMADHAN</vt:lpstr>
      <vt:lpstr>PENGELUARAN TADARUS</vt:lpstr>
      <vt:lpstr>PENGELUARAN I'TIKAF</vt:lpstr>
      <vt:lpstr>KONSUMSI IDUL FITRI</vt:lpstr>
      <vt:lpstr>LAPORAN OKT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</dc:creator>
  <cp:lastModifiedBy>Ina</cp:lastModifiedBy>
  <dcterms:created xsi:type="dcterms:W3CDTF">2014-11-28T07:21:03Z</dcterms:created>
  <dcterms:modified xsi:type="dcterms:W3CDTF">2015-11-09T04:27:22Z</dcterms:modified>
</cp:coreProperties>
</file>