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xr:revisionPtr revIDLastSave="0" documentId="13_ncr:1000001_{44F8552E-8CBA-4448-B7D1-761E76384B52}" xr6:coauthVersionLast="40" xr6:coauthVersionMax="40" xr10:uidLastSave="{00000000-0000-0000-0000-000000000000}"/>
  <bookViews>
    <workbookView xWindow="0" yWindow="60" windowWidth="15315" windowHeight="5445" tabRatio="713" xr2:uid="{00000000-000D-0000-FFFF-FFFF00000000}"/>
  </bookViews>
  <sheets>
    <sheet name="Bagan Akun" sheetId="1" r:id="rId1"/>
    <sheet name="Jurnal" sheetId="2" r:id="rId2"/>
    <sheet name="Buku Besar" sheetId="3" r:id="rId3"/>
    <sheet name="Neraca Saldo" sheetId="4" r:id="rId4"/>
    <sheet name="Lap. Sumber &amp; Penggunaan Dana" sheetId="5" r:id="rId5"/>
    <sheet name="Daftar Inventari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3" l="1"/>
  <c r="F32" i="3"/>
  <c r="F33" i="3"/>
  <c r="D9" i="4"/>
  <c r="D20" i="5"/>
  <c r="D41" i="3"/>
  <c r="F41" i="3"/>
  <c r="F42" i="3"/>
  <c r="D10" i="4"/>
  <c r="D22" i="5"/>
  <c r="D59" i="3"/>
  <c r="F59" i="3"/>
  <c r="F60" i="3"/>
  <c r="D12" i="4"/>
  <c r="D23" i="5"/>
  <c r="E32" i="5"/>
  <c r="F23" i="2"/>
  <c r="E68" i="3"/>
  <c r="F68" i="3"/>
  <c r="F69" i="3"/>
  <c r="E13" i="4"/>
  <c r="D10" i="5"/>
  <c r="C13" i="4"/>
  <c r="C12" i="4"/>
  <c r="C11" i="4"/>
  <c r="C10" i="4"/>
  <c r="C9" i="4"/>
  <c r="C8" i="4"/>
  <c r="C7" i="4"/>
  <c r="F17" i="2"/>
  <c r="E50" i="3"/>
  <c r="F50" i="3"/>
  <c r="F51" i="3"/>
  <c r="E11" i="4"/>
  <c r="D12" i="5"/>
  <c r="F8" i="2"/>
  <c r="E23" i="3"/>
  <c r="F23" i="3"/>
  <c r="F24" i="3"/>
  <c r="E8" i="4"/>
  <c r="D8" i="5"/>
  <c r="E17" i="5"/>
  <c r="E33" i="5"/>
  <c r="D15" i="3"/>
  <c r="F20" i="2"/>
  <c r="E14" i="3"/>
  <c r="D13" i="3"/>
  <c r="F14" i="2"/>
  <c r="E12" i="3"/>
  <c r="F11" i="2"/>
  <c r="E11" i="3"/>
  <c r="D10" i="3"/>
  <c r="F10" i="3"/>
  <c r="E15" i="4"/>
  <c r="F11" i="3"/>
  <c r="F12" i="3"/>
  <c r="F13" i="3"/>
  <c r="F14" i="3"/>
  <c r="F15" i="3"/>
  <c r="F16" i="3"/>
  <c r="D7" i="4"/>
  <c r="D15" i="4"/>
</calcChain>
</file>

<file path=xl/sharedStrings.xml><?xml version="1.0" encoding="utf-8"?>
<sst xmlns="http://schemas.openxmlformats.org/spreadsheetml/2006/main" count="186" uniqueCount="80">
  <si>
    <t>Nama Akun</t>
  </si>
  <si>
    <t>Pendapatan</t>
  </si>
  <si>
    <t>Infaq Kotak Amal Rutin</t>
  </si>
  <si>
    <t>Infaq Jumat</t>
  </si>
  <si>
    <t>Infaq Peminjaman Peralatan</t>
  </si>
  <si>
    <t>Indaq Pemakaian Ruangan</t>
  </si>
  <si>
    <t>Infaq Pendidikan</t>
  </si>
  <si>
    <t>Infaq Akad Nikah</t>
  </si>
  <si>
    <t>Infaq Perayaan Hari Besar Islam</t>
  </si>
  <si>
    <t>Infaq Pengajian</t>
  </si>
  <si>
    <t>Infaq Pelayanan Kematian/Jenazah</t>
  </si>
  <si>
    <t>Infaq Lainnya</t>
  </si>
  <si>
    <t>BAGAN AKUN</t>
  </si>
  <si>
    <t xml:space="preserve">Beban </t>
  </si>
  <si>
    <t>Honor Pengelola</t>
  </si>
  <si>
    <t>Beban Kantor</t>
  </si>
  <si>
    <t>Beban Peribadatan</t>
  </si>
  <si>
    <t>Beban Perayaan Hari Besar Islam</t>
  </si>
  <si>
    <t>Beban Pengajian</t>
  </si>
  <si>
    <t>Beban Listrik dan Telepon</t>
  </si>
  <si>
    <t>Beban pemeliharaan</t>
  </si>
  <si>
    <t>Beban Pendidikan</t>
  </si>
  <si>
    <t>Beban Akad Nikah</t>
  </si>
  <si>
    <t>Beban Pelayanan Kematian/Jenazah</t>
  </si>
  <si>
    <t>Beban Lainnya Lainnya</t>
  </si>
  <si>
    <t>Tanggal</t>
  </si>
  <si>
    <t>Keterangan</t>
  </si>
  <si>
    <t>Debit</t>
  </si>
  <si>
    <t>Kredit</t>
  </si>
  <si>
    <t>Mutasi</t>
  </si>
  <si>
    <t xml:space="preserve">Debet </t>
  </si>
  <si>
    <t>Saldo</t>
  </si>
  <si>
    <t>Beban Inventaris</t>
  </si>
  <si>
    <t>Nama Akun:</t>
  </si>
  <si>
    <t>MASJID ……….</t>
  </si>
  <si>
    <t>JURNAL UMUM</t>
  </si>
  <si>
    <t>1 JANUARI s.d. 31 DESEMBER 2013</t>
  </si>
  <si>
    <t>BUKU BESAR</t>
  </si>
  <si>
    <t>No</t>
  </si>
  <si>
    <t>NERACA SALDO</t>
  </si>
  <si>
    <t>Surplus/Defisit</t>
  </si>
  <si>
    <t>Total Pendapatan</t>
  </si>
  <si>
    <t>Total Beban</t>
  </si>
  <si>
    <t>Jenis Aset</t>
  </si>
  <si>
    <t>DAFTAR INVENTARIS</t>
  </si>
  <si>
    <t>Tanggal Perolehan</t>
  </si>
  <si>
    <t>Harga Perolehan</t>
  </si>
  <si>
    <t>PER 31 DESEMBER 2013</t>
  </si>
  <si>
    <t>Deskripsi Aset</t>
  </si>
  <si>
    <t>Infaq Pemakaian Ruangan</t>
  </si>
  <si>
    <t>Beban Lainnya</t>
  </si>
  <si>
    <t>MASJID AT-TAUBAH</t>
  </si>
  <si>
    <t>3 Oktober 2013</t>
  </si>
  <si>
    <t>Kas</t>
  </si>
  <si>
    <t>Honor pengelola</t>
  </si>
  <si>
    <t>10 Oktober 2013</t>
  </si>
  <si>
    <t>Penerimaan infaq jumat</t>
  </si>
  <si>
    <t>Gaji marbot</t>
  </si>
  <si>
    <t>KAS</t>
  </si>
  <si>
    <t>Membayar Listrik dan Telepon</t>
  </si>
  <si>
    <t>Penerimaan Infaq Perayaan Hari Besar Islam</t>
  </si>
  <si>
    <t>Penerimaan Infaq Peminjaman Peralatan</t>
  </si>
  <si>
    <t>Membayar pemeliharaan, service mesin air</t>
  </si>
  <si>
    <t>PENDAPATAN INFAQ JUMAT</t>
  </si>
  <si>
    <t>Jumat, Minggu I</t>
  </si>
  <si>
    <t>HONOR PENGELOLA</t>
  </si>
  <si>
    <t xml:space="preserve">Membayar marbot </t>
  </si>
  <si>
    <t>BEBAN LISTRIK DAN TELEPON</t>
  </si>
  <si>
    <t>15 Oktober 2013</t>
  </si>
  <si>
    <t>Membayar listrik</t>
  </si>
  <si>
    <t>INFAQ PERAYAAN HARI BESAR ISLAM</t>
  </si>
  <si>
    <t>Penerimaan Infaq Idul Fitri</t>
  </si>
  <si>
    <t>BEBAN PEMELIHARAAN</t>
  </si>
  <si>
    <t>INFAQ PEMINJAMAN PERALATAN</t>
  </si>
  <si>
    <t>Penerimaan peminjaman peralatan</t>
  </si>
  <si>
    <t>20 Oktober 2013</t>
  </si>
  <si>
    <t>22 Oktober 2013</t>
  </si>
  <si>
    <t>28 Oktober 2013</t>
  </si>
  <si>
    <t>LAPORAN SUMBER DAN PENGGUNAAN DANA</t>
  </si>
  <si>
    <t>Pendapatan Jasa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</si>
</sst>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[$IDR]\ * #,##0_);_([$IDR]\ * \(#,##0\);_([$IDR]\ * &quot;-&quot;_);_(@_)"/>
    <numFmt numFmtId="166" formatCode="_([$IDR]\ * #,##0_);_([$IDR]\ * \(#,##0\);_([$IDR]\ * &quot;-&quot;??_);_(@_)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2" borderId="1" xfId="1" applyNumberFormat="1" applyFont="1" applyFill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10" xfId="1" applyNumberFormat="1" applyFont="1" applyBorder="1"/>
    <xf numFmtId="165" fontId="1" fillId="0" borderId="0" xfId="1" applyNumberFormat="1" applyFont="1"/>
    <xf numFmtId="165" fontId="1" fillId="0" borderId="10" xfId="1" applyNumberFormat="1" applyFont="1" applyBorder="1"/>
    <xf numFmtId="166" fontId="0" fillId="0" borderId="0" xfId="1" applyNumberFormat="1" applyFont="1"/>
    <xf numFmtId="166" fontId="1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166" fontId="1" fillId="0" borderId="1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9"/>
  <sheetViews>
    <sheetView tabSelected="1" workbookViewId="0" xr3:uid="{AEA406A1-0E4B-5B11-9CD5-51D6E497D94C}">
      <selection activeCell="B19" sqref="B19:C23"/>
    </sheetView>
  </sheetViews>
  <sheetFormatPr defaultRowHeight="15" x14ac:dyDescent="0.2"/>
  <cols>
    <col min="1" max="1" width="3.8984375" customWidth="1"/>
    <col min="2" max="2" width="4.3046875" customWidth="1"/>
    <col min="3" max="3" width="33.765625" customWidth="1"/>
    <col min="4" max="4" width="48.83203125" customWidth="1"/>
  </cols>
  <sheetData>
    <row r="2" spans="2:3" x14ac:dyDescent="0.2">
      <c r="B2" s="1" t="s">
        <v>12</v>
      </c>
    </row>
    <row r="4" spans="2:3" x14ac:dyDescent="0.2">
      <c r="B4" s="1" t="s">
        <v>1</v>
      </c>
    </row>
    <row r="5" spans="2:3" x14ac:dyDescent="0.2">
      <c r="C5" t="s">
        <v>2</v>
      </c>
    </row>
    <row r="6" spans="2:3" x14ac:dyDescent="0.2">
      <c r="C6" t="s">
        <v>3</v>
      </c>
    </row>
    <row r="7" spans="2:3" x14ac:dyDescent="0.2">
      <c r="C7" t="s">
        <v>9</v>
      </c>
    </row>
    <row r="8" spans="2:3" x14ac:dyDescent="0.2">
      <c r="C8" t="s">
        <v>4</v>
      </c>
    </row>
    <row r="9" spans="2:3" x14ac:dyDescent="0.2">
      <c r="C9" t="s">
        <v>49</v>
      </c>
    </row>
    <row r="10" spans="2:3" x14ac:dyDescent="0.2">
      <c r="C10" t="s">
        <v>8</v>
      </c>
    </row>
    <row r="11" spans="2:3" x14ac:dyDescent="0.2">
      <c r="C11" t="s">
        <v>6</v>
      </c>
    </row>
    <row r="12" spans="2:3" x14ac:dyDescent="0.2">
      <c r="C12" t="s">
        <v>7</v>
      </c>
    </row>
    <row r="13" spans="2:3" x14ac:dyDescent="0.2">
      <c r="C13" t="s">
        <v>10</v>
      </c>
    </row>
    <row r="14" spans="2:3" x14ac:dyDescent="0.2">
      <c r="C14" t="s">
        <v>79</v>
      </c>
    </row>
    <row r="15" spans="2:3" x14ac:dyDescent="0.2">
      <c r="C15" t="s">
        <v>11</v>
      </c>
    </row>
    <row r="17" spans="2:3" x14ac:dyDescent="0.2">
      <c r="B17" s="1" t="s">
        <v>13</v>
      </c>
    </row>
    <row r="18" spans="2:3" x14ac:dyDescent="0.2">
      <c r="C18" t="s">
        <v>14</v>
      </c>
    </row>
    <row r="19" spans="2:3" x14ac:dyDescent="0.2">
      <c r="C19" t="s">
        <v>15</v>
      </c>
    </row>
    <row r="20" spans="2:3" x14ac:dyDescent="0.2">
      <c r="C20" t="s">
        <v>19</v>
      </c>
    </row>
    <row r="21" spans="2:3" x14ac:dyDescent="0.2">
      <c r="C21" t="s">
        <v>20</v>
      </c>
    </row>
    <row r="22" spans="2:3" x14ac:dyDescent="0.2">
      <c r="C22" t="s">
        <v>18</v>
      </c>
    </row>
    <row r="23" spans="2:3" x14ac:dyDescent="0.2">
      <c r="C23" t="s">
        <v>16</v>
      </c>
    </row>
    <row r="24" spans="2:3" x14ac:dyDescent="0.2">
      <c r="C24" t="s">
        <v>17</v>
      </c>
    </row>
    <row r="25" spans="2:3" x14ac:dyDescent="0.2">
      <c r="C25" t="s">
        <v>21</v>
      </c>
    </row>
    <row r="26" spans="2:3" x14ac:dyDescent="0.2">
      <c r="C26" t="s">
        <v>22</v>
      </c>
    </row>
    <row r="27" spans="2:3" x14ac:dyDescent="0.2">
      <c r="C27" t="s">
        <v>23</v>
      </c>
    </row>
    <row r="28" spans="2:3" x14ac:dyDescent="0.2">
      <c r="C28" t="s">
        <v>32</v>
      </c>
    </row>
    <row r="29" spans="2:3" x14ac:dyDescent="0.2">
      <c r="C29" t="s">
        <v>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4"/>
  <sheetViews>
    <sheetView workbookViewId="0" xr3:uid="{958C4451-9541-5A59-BF78-D2F731DF1C81}">
      <selection activeCell="H14" sqref="H14"/>
    </sheetView>
  </sheetViews>
  <sheetFormatPr defaultRowHeight="15" x14ac:dyDescent="0.2"/>
  <cols>
    <col min="1" max="1" width="2.82421875" customWidth="1"/>
    <col min="2" max="2" width="16.6796875" customWidth="1"/>
    <col min="3" max="3" width="5.51171875" customWidth="1"/>
    <col min="4" max="4" width="37.93359375" customWidth="1"/>
    <col min="5" max="5" width="13.046875" style="7" customWidth="1"/>
    <col min="6" max="6" width="12.9140625" style="7" customWidth="1"/>
  </cols>
  <sheetData>
    <row r="2" spans="2:6" x14ac:dyDescent="0.2">
      <c r="B2" s="40" t="s">
        <v>51</v>
      </c>
      <c r="C2" s="40"/>
      <c r="D2" s="40"/>
      <c r="E2" s="40"/>
      <c r="F2" s="40"/>
    </row>
    <row r="3" spans="2:6" x14ac:dyDescent="0.2">
      <c r="B3" s="40" t="s">
        <v>35</v>
      </c>
      <c r="C3" s="40"/>
      <c r="D3" s="40"/>
      <c r="E3" s="40"/>
      <c r="F3" s="40"/>
    </row>
    <row r="4" spans="2:6" x14ac:dyDescent="0.2">
      <c r="B4" s="40" t="s">
        <v>36</v>
      </c>
      <c r="C4" s="40"/>
      <c r="D4" s="40"/>
      <c r="E4" s="40"/>
      <c r="F4" s="40"/>
    </row>
    <row r="6" spans="2:6" ht="30" customHeight="1" x14ac:dyDescent="0.2">
      <c r="B6" s="3" t="s">
        <v>25</v>
      </c>
      <c r="C6" s="38" t="s">
        <v>26</v>
      </c>
      <c r="D6" s="39"/>
      <c r="E6" s="6" t="s">
        <v>27</v>
      </c>
      <c r="F6" s="6" t="s">
        <v>28</v>
      </c>
    </row>
    <row r="7" spans="2:6" x14ac:dyDescent="0.2">
      <c r="B7" s="15" t="s">
        <v>52</v>
      </c>
      <c r="C7" s="16" t="s">
        <v>53</v>
      </c>
      <c r="D7" s="17"/>
      <c r="E7" s="18">
        <v>735000</v>
      </c>
      <c r="F7" s="19"/>
    </row>
    <row r="8" spans="2:6" x14ac:dyDescent="0.2">
      <c r="B8" s="20"/>
      <c r="C8" s="12"/>
      <c r="D8" s="12" t="s">
        <v>3</v>
      </c>
      <c r="E8" s="13"/>
      <c r="F8" s="21">
        <f>E7</f>
        <v>735000</v>
      </c>
    </row>
    <row r="9" spans="2:6" x14ac:dyDescent="0.2">
      <c r="B9" s="20"/>
      <c r="C9" s="12"/>
      <c r="D9" s="12"/>
      <c r="E9" s="13"/>
      <c r="F9" s="21"/>
    </row>
    <row r="10" spans="2:6" x14ac:dyDescent="0.2">
      <c r="B10" s="20" t="s">
        <v>55</v>
      </c>
      <c r="C10" s="12" t="s">
        <v>54</v>
      </c>
      <c r="D10" s="12"/>
      <c r="E10" s="13">
        <v>150000</v>
      </c>
      <c r="F10" s="21"/>
    </row>
    <row r="11" spans="2:6" x14ac:dyDescent="0.2">
      <c r="B11" s="20"/>
      <c r="C11" s="12"/>
      <c r="D11" s="22" t="s">
        <v>53</v>
      </c>
      <c r="E11" s="13"/>
      <c r="F11" s="21">
        <f>E10</f>
        <v>150000</v>
      </c>
    </row>
    <row r="12" spans="2:6" x14ac:dyDescent="0.2">
      <c r="B12" s="20"/>
      <c r="C12" s="12"/>
      <c r="D12" s="12"/>
      <c r="E12" s="13"/>
      <c r="F12" s="21"/>
    </row>
    <row r="13" spans="2:6" x14ac:dyDescent="0.2">
      <c r="B13" s="20" t="s">
        <v>68</v>
      </c>
      <c r="C13" s="12" t="s">
        <v>19</v>
      </c>
      <c r="D13" s="12"/>
      <c r="E13" s="13">
        <v>300000</v>
      </c>
      <c r="F13" s="21"/>
    </row>
    <row r="14" spans="2:6" x14ac:dyDescent="0.2">
      <c r="B14" s="20"/>
      <c r="C14" s="12"/>
      <c r="D14" s="22" t="s">
        <v>53</v>
      </c>
      <c r="E14" s="13"/>
      <c r="F14" s="21">
        <f>E13</f>
        <v>300000</v>
      </c>
    </row>
    <row r="15" spans="2:6" x14ac:dyDescent="0.2">
      <c r="B15" s="20"/>
      <c r="C15" s="12"/>
      <c r="D15" s="12"/>
      <c r="E15" s="13"/>
      <c r="F15" s="21"/>
    </row>
    <row r="16" spans="2:6" x14ac:dyDescent="0.2">
      <c r="B16" s="20" t="s">
        <v>75</v>
      </c>
      <c r="C16" s="22" t="s">
        <v>53</v>
      </c>
      <c r="D16" s="12"/>
      <c r="E16" s="13">
        <v>2000000</v>
      </c>
      <c r="F16" s="21"/>
    </row>
    <row r="17" spans="2:6" x14ac:dyDescent="0.2">
      <c r="B17" s="20"/>
      <c r="C17" s="12"/>
      <c r="D17" s="12" t="s">
        <v>8</v>
      </c>
      <c r="E17" s="13"/>
      <c r="F17" s="21">
        <f>E16</f>
        <v>2000000</v>
      </c>
    </row>
    <row r="18" spans="2:6" x14ac:dyDescent="0.2">
      <c r="B18" s="20"/>
      <c r="C18" s="12"/>
      <c r="D18" s="12"/>
      <c r="E18" s="13"/>
      <c r="F18" s="21"/>
    </row>
    <row r="19" spans="2:6" x14ac:dyDescent="0.2">
      <c r="B19" s="20" t="s">
        <v>76</v>
      </c>
      <c r="C19" s="12" t="s">
        <v>20</v>
      </c>
      <c r="D19" s="12"/>
      <c r="E19" s="13">
        <v>250000</v>
      </c>
      <c r="F19" s="21"/>
    </row>
    <row r="20" spans="2:6" x14ac:dyDescent="0.2">
      <c r="B20" s="20"/>
      <c r="C20" s="12"/>
      <c r="D20" s="22" t="s">
        <v>53</v>
      </c>
      <c r="E20" s="13"/>
      <c r="F20" s="21">
        <f>E19</f>
        <v>250000</v>
      </c>
    </row>
    <row r="21" spans="2:6" x14ac:dyDescent="0.2">
      <c r="B21" s="20"/>
      <c r="C21" s="12"/>
      <c r="D21" s="12"/>
      <c r="E21" s="13"/>
      <c r="F21" s="21"/>
    </row>
    <row r="22" spans="2:6" x14ac:dyDescent="0.2">
      <c r="B22" s="20" t="s">
        <v>77</v>
      </c>
      <c r="C22" s="22" t="s">
        <v>53</v>
      </c>
      <c r="D22" s="12"/>
      <c r="E22" s="13">
        <v>100000</v>
      </c>
      <c r="F22" s="21"/>
    </row>
    <row r="23" spans="2:6" x14ac:dyDescent="0.2">
      <c r="B23" s="20"/>
      <c r="C23" s="12"/>
      <c r="D23" s="12" t="s">
        <v>4</v>
      </c>
      <c r="E23" s="13"/>
      <c r="F23" s="21">
        <f>E22</f>
        <v>100000</v>
      </c>
    </row>
    <row r="24" spans="2:6" x14ac:dyDescent="0.2">
      <c r="B24" s="23"/>
      <c r="C24" s="24"/>
      <c r="D24" s="24"/>
      <c r="E24" s="25"/>
      <c r="F24" s="26"/>
    </row>
  </sheetData>
  <mergeCells count="4">
    <mergeCell ref="C6:D6"/>
    <mergeCell ref="B2:F2"/>
    <mergeCell ref="B3:F3"/>
    <mergeCell ref="B4:F4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79"/>
  <sheetViews>
    <sheetView topLeftCell="A58" workbookViewId="0" xr3:uid="{842E5F09-E766-5B8D-85AF-A39847EA96FD}">
      <selection activeCell="F10" sqref="F10"/>
    </sheetView>
  </sheetViews>
  <sheetFormatPr defaultRowHeight="15" x14ac:dyDescent="0.2"/>
  <cols>
    <col min="1" max="1" width="5.109375" customWidth="1"/>
    <col min="2" max="2" width="15.46875" customWidth="1"/>
    <col min="3" max="3" width="49.234375" customWidth="1"/>
    <col min="4" max="4" width="15.6015625" style="7" customWidth="1"/>
    <col min="5" max="5" width="13.71875" style="7" customWidth="1"/>
    <col min="6" max="6" width="12.64453125" style="7" customWidth="1"/>
  </cols>
  <sheetData>
    <row r="2" spans="2:6" x14ac:dyDescent="0.2">
      <c r="B2" s="40" t="s">
        <v>51</v>
      </c>
      <c r="C2" s="40"/>
      <c r="D2" s="40"/>
      <c r="E2" s="40"/>
      <c r="F2" s="40"/>
    </row>
    <row r="3" spans="2:6" x14ac:dyDescent="0.2">
      <c r="B3" s="40" t="s">
        <v>37</v>
      </c>
      <c r="C3" s="40"/>
      <c r="D3" s="40"/>
      <c r="E3" s="40"/>
      <c r="F3" s="40"/>
    </row>
    <row r="4" spans="2:6" x14ac:dyDescent="0.2">
      <c r="B4" s="40" t="s">
        <v>36</v>
      </c>
      <c r="C4" s="40"/>
      <c r="D4" s="40"/>
      <c r="E4" s="40"/>
      <c r="F4" s="40"/>
    </row>
    <row r="6" spans="2:6" x14ac:dyDescent="0.2">
      <c r="B6" s="1" t="s">
        <v>33</v>
      </c>
      <c r="C6" s="1" t="s">
        <v>58</v>
      </c>
    </row>
    <row r="8" spans="2:6" x14ac:dyDescent="0.2">
      <c r="B8" s="41" t="s">
        <v>25</v>
      </c>
      <c r="C8" s="41" t="s">
        <v>26</v>
      </c>
      <c r="D8" s="42" t="s">
        <v>29</v>
      </c>
      <c r="E8" s="42"/>
      <c r="F8" s="42" t="s">
        <v>31</v>
      </c>
    </row>
    <row r="9" spans="2:6" x14ac:dyDescent="0.2">
      <c r="B9" s="41"/>
      <c r="C9" s="41"/>
      <c r="D9" s="6" t="s">
        <v>30</v>
      </c>
      <c r="E9" s="6" t="s">
        <v>28</v>
      </c>
      <c r="F9" s="42"/>
    </row>
    <row r="10" spans="2:6" ht="18" customHeight="1" x14ac:dyDescent="0.2">
      <c r="B10" s="8" t="s">
        <v>52</v>
      </c>
      <c r="C10" s="8" t="s">
        <v>56</v>
      </c>
      <c r="D10" s="9">
        <f>Jurnal!E7</f>
        <v>735000</v>
      </c>
      <c r="E10" s="9">
        <v>0</v>
      </c>
      <c r="F10" s="9">
        <f>D10-E10</f>
        <v>735000</v>
      </c>
    </row>
    <row r="11" spans="2:6" ht="18" customHeight="1" x14ac:dyDescent="0.2">
      <c r="B11" s="8" t="s">
        <v>55</v>
      </c>
      <c r="C11" s="8" t="s">
        <v>57</v>
      </c>
      <c r="D11" s="9">
        <v>0</v>
      </c>
      <c r="E11" s="9">
        <f>Jurnal!F11</f>
        <v>150000</v>
      </c>
      <c r="F11" s="10">
        <f>F10+D11-E11</f>
        <v>585000</v>
      </c>
    </row>
    <row r="12" spans="2:6" ht="18" customHeight="1" x14ac:dyDescent="0.2">
      <c r="B12" s="8" t="s">
        <v>68</v>
      </c>
      <c r="C12" s="8" t="s">
        <v>59</v>
      </c>
      <c r="D12" s="9">
        <v>0</v>
      </c>
      <c r="E12" s="9">
        <f>Jurnal!F14</f>
        <v>300000</v>
      </c>
      <c r="F12" s="10">
        <f>F11+D12-E12</f>
        <v>285000</v>
      </c>
    </row>
    <row r="13" spans="2:6" ht="18" customHeight="1" x14ac:dyDescent="0.2">
      <c r="B13" s="8" t="s">
        <v>75</v>
      </c>
      <c r="C13" s="8" t="s">
        <v>60</v>
      </c>
      <c r="D13" s="9">
        <f>Jurnal!E16</f>
        <v>2000000</v>
      </c>
      <c r="E13" s="9">
        <v>0</v>
      </c>
      <c r="F13" s="10">
        <f>F12+D13-E13</f>
        <v>2285000</v>
      </c>
    </row>
    <row r="14" spans="2:6" ht="18" customHeight="1" x14ac:dyDescent="0.2">
      <c r="B14" s="8" t="s">
        <v>76</v>
      </c>
      <c r="C14" s="8" t="s">
        <v>62</v>
      </c>
      <c r="D14" s="9">
        <v>0</v>
      </c>
      <c r="E14" s="9">
        <f>Jurnal!F20</f>
        <v>250000</v>
      </c>
      <c r="F14" s="10">
        <f>F13+D14-E14</f>
        <v>2035000</v>
      </c>
    </row>
    <row r="15" spans="2:6" ht="18" customHeight="1" x14ac:dyDescent="0.2">
      <c r="B15" s="8" t="s">
        <v>77</v>
      </c>
      <c r="C15" s="8" t="s">
        <v>61</v>
      </c>
      <c r="D15" s="9">
        <f>Jurnal!E22</f>
        <v>100000</v>
      </c>
      <c r="E15" s="9">
        <v>0</v>
      </c>
      <c r="F15" s="11">
        <f>F14+D15-E15</f>
        <v>2135000</v>
      </c>
    </row>
    <row r="16" spans="2:6" ht="18" customHeight="1" x14ac:dyDescent="0.2">
      <c r="B16" s="8"/>
      <c r="C16" s="8"/>
      <c r="D16" s="9"/>
      <c r="E16" s="9"/>
      <c r="F16" s="10">
        <f>F15+D16-E16</f>
        <v>2135000</v>
      </c>
    </row>
    <row r="19" spans="2:6" x14ac:dyDescent="0.2">
      <c r="B19" s="1" t="s">
        <v>33</v>
      </c>
      <c r="C19" s="1" t="s">
        <v>63</v>
      </c>
    </row>
    <row r="21" spans="2:6" x14ac:dyDescent="0.2">
      <c r="B21" s="41" t="s">
        <v>25</v>
      </c>
      <c r="C21" s="41" t="s">
        <v>26</v>
      </c>
      <c r="D21" s="42" t="s">
        <v>29</v>
      </c>
      <c r="E21" s="42"/>
      <c r="F21" s="42" t="s">
        <v>31</v>
      </c>
    </row>
    <row r="22" spans="2:6" x14ac:dyDescent="0.2">
      <c r="B22" s="41"/>
      <c r="C22" s="41"/>
      <c r="D22" s="6" t="s">
        <v>30</v>
      </c>
      <c r="E22" s="6" t="s">
        <v>28</v>
      </c>
      <c r="F22" s="42"/>
    </row>
    <row r="23" spans="2:6" x14ac:dyDescent="0.2">
      <c r="B23" s="8" t="s">
        <v>52</v>
      </c>
      <c r="C23" s="8" t="s">
        <v>64</v>
      </c>
      <c r="D23" s="9">
        <v>0</v>
      </c>
      <c r="E23" s="9">
        <f>Jurnal!F8</f>
        <v>735000</v>
      </c>
      <c r="F23" s="9">
        <f>E23</f>
        <v>735000</v>
      </c>
    </row>
    <row r="24" spans="2:6" x14ac:dyDescent="0.2">
      <c r="B24" s="8"/>
      <c r="C24" s="8"/>
      <c r="D24" s="9"/>
      <c r="E24" s="9"/>
      <c r="F24" s="9">
        <f>F23+E24-D24</f>
        <v>735000</v>
      </c>
    </row>
    <row r="25" spans="2:6" x14ac:dyDescent="0.2">
      <c r="B25" s="8"/>
      <c r="C25" s="8"/>
      <c r="D25" s="9"/>
      <c r="E25" s="9"/>
      <c r="F25" s="9"/>
    </row>
    <row r="28" spans="2:6" x14ac:dyDescent="0.2">
      <c r="B28" s="1" t="s">
        <v>33</v>
      </c>
      <c r="C28" s="1" t="s">
        <v>65</v>
      </c>
    </row>
    <row r="30" spans="2:6" x14ac:dyDescent="0.2">
      <c r="B30" s="41" t="s">
        <v>25</v>
      </c>
      <c r="C30" s="41" t="s">
        <v>26</v>
      </c>
      <c r="D30" s="42" t="s">
        <v>29</v>
      </c>
      <c r="E30" s="42"/>
      <c r="F30" s="42" t="s">
        <v>31</v>
      </c>
    </row>
    <row r="31" spans="2:6" x14ac:dyDescent="0.2">
      <c r="B31" s="41"/>
      <c r="C31" s="41"/>
      <c r="D31" s="6" t="s">
        <v>30</v>
      </c>
      <c r="E31" s="6" t="s">
        <v>28</v>
      </c>
      <c r="F31" s="42"/>
    </row>
    <row r="32" spans="2:6" x14ac:dyDescent="0.2">
      <c r="B32" s="8" t="s">
        <v>55</v>
      </c>
      <c r="C32" s="8" t="s">
        <v>66</v>
      </c>
      <c r="D32" s="9">
        <f>Jurnal!E10</f>
        <v>150000</v>
      </c>
      <c r="E32" s="9">
        <v>0</v>
      </c>
      <c r="F32" s="9">
        <f>D32-E32</f>
        <v>150000</v>
      </c>
    </row>
    <row r="33" spans="2:6" x14ac:dyDescent="0.2">
      <c r="B33" s="8"/>
      <c r="C33" s="8"/>
      <c r="D33" s="9"/>
      <c r="E33" s="9"/>
      <c r="F33" s="9">
        <f>F32+D33-E33</f>
        <v>150000</v>
      </c>
    </row>
    <row r="34" spans="2:6" x14ac:dyDescent="0.2">
      <c r="B34" s="8"/>
      <c r="C34" s="8"/>
      <c r="D34" s="9"/>
      <c r="E34" s="9"/>
      <c r="F34" s="9"/>
    </row>
    <row r="37" spans="2:6" x14ac:dyDescent="0.2">
      <c r="B37" s="1" t="s">
        <v>33</v>
      </c>
      <c r="C37" s="1" t="s">
        <v>67</v>
      </c>
    </row>
    <row r="39" spans="2:6" x14ac:dyDescent="0.2">
      <c r="B39" s="41" t="s">
        <v>25</v>
      </c>
      <c r="C39" s="41" t="s">
        <v>26</v>
      </c>
      <c r="D39" s="42" t="s">
        <v>29</v>
      </c>
      <c r="E39" s="42"/>
      <c r="F39" s="42" t="s">
        <v>31</v>
      </c>
    </row>
    <row r="40" spans="2:6" x14ac:dyDescent="0.2">
      <c r="B40" s="41"/>
      <c r="C40" s="41"/>
      <c r="D40" s="6" t="s">
        <v>30</v>
      </c>
      <c r="E40" s="6" t="s">
        <v>28</v>
      </c>
      <c r="F40" s="42"/>
    </row>
    <row r="41" spans="2:6" x14ac:dyDescent="0.2">
      <c r="B41" s="8" t="s">
        <v>68</v>
      </c>
      <c r="C41" s="8" t="s">
        <v>69</v>
      </c>
      <c r="D41" s="9">
        <f>Jurnal!E13</f>
        <v>300000</v>
      </c>
      <c r="E41" s="9">
        <v>0</v>
      </c>
      <c r="F41" s="9">
        <f>D41-E41</f>
        <v>300000</v>
      </c>
    </row>
    <row r="42" spans="2:6" x14ac:dyDescent="0.2">
      <c r="B42" s="8"/>
      <c r="C42" s="8"/>
      <c r="D42" s="9"/>
      <c r="E42" s="9"/>
      <c r="F42" s="9">
        <f>F41+D42-E42</f>
        <v>300000</v>
      </c>
    </row>
    <row r="43" spans="2:6" x14ac:dyDescent="0.2">
      <c r="B43" s="8"/>
      <c r="C43" s="8"/>
      <c r="D43" s="9"/>
      <c r="E43" s="9"/>
      <c r="F43" s="9"/>
    </row>
    <row r="46" spans="2:6" x14ac:dyDescent="0.2">
      <c r="B46" s="1" t="s">
        <v>33</v>
      </c>
      <c r="C46" s="1" t="s">
        <v>70</v>
      </c>
    </row>
    <row r="48" spans="2:6" x14ac:dyDescent="0.2">
      <c r="B48" s="41" t="s">
        <v>25</v>
      </c>
      <c r="C48" s="41" t="s">
        <v>26</v>
      </c>
      <c r="D48" s="42" t="s">
        <v>29</v>
      </c>
      <c r="E48" s="42"/>
      <c r="F48" s="42" t="s">
        <v>31</v>
      </c>
    </row>
    <row r="49" spans="2:6" x14ac:dyDescent="0.2">
      <c r="B49" s="41"/>
      <c r="C49" s="41"/>
      <c r="D49" s="6" t="s">
        <v>30</v>
      </c>
      <c r="E49" s="6" t="s">
        <v>28</v>
      </c>
      <c r="F49" s="42"/>
    </row>
    <row r="50" spans="2:6" x14ac:dyDescent="0.2">
      <c r="B50" s="8" t="s">
        <v>75</v>
      </c>
      <c r="C50" s="8" t="s">
        <v>71</v>
      </c>
      <c r="D50" s="9">
        <v>0</v>
      </c>
      <c r="E50" s="9">
        <f>Jurnal!F17</f>
        <v>2000000</v>
      </c>
      <c r="F50" s="9">
        <f>E50-D50</f>
        <v>2000000</v>
      </c>
    </row>
    <row r="51" spans="2:6" x14ac:dyDescent="0.2">
      <c r="B51" s="8"/>
      <c r="C51" s="8"/>
      <c r="D51" s="9"/>
      <c r="E51" s="9"/>
      <c r="F51" s="9">
        <f>F50+E51-D51</f>
        <v>2000000</v>
      </c>
    </row>
    <row r="52" spans="2:6" x14ac:dyDescent="0.2">
      <c r="B52" s="8"/>
      <c r="C52" s="8"/>
      <c r="D52" s="9"/>
      <c r="E52" s="9"/>
      <c r="F52" s="9"/>
    </row>
    <row r="55" spans="2:6" x14ac:dyDescent="0.2">
      <c r="B55" s="1" t="s">
        <v>33</v>
      </c>
      <c r="C55" s="1" t="s">
        <v>72</v>
      </c>
    </row>
    <row r="57" spans="2:6" x14ac:dyDescent="0.2">
      <c r="B57" s="41" t="s">
        <v>25</v>
      </c>
      <c r="C57" s="41" t="s">
        <v>26</v>
      </c>
      <c r="D57" s="42" t="s">
        <v>29</v>
      </c>
      <c r="E57" s="42"/>
      <c r="F57" s="42" t="s">
        <v>31</v>
      </c>
    </row>
    <row r="58" spans="2:6" x14ac:dyDescent="0.2">
      <c r="B58" s="41"/>
      <c r="C58" s="41"/>
      <c r="D58" s="6" t="s">
        <v>30</v>
      </c>
      <c r="E58" s="6" t="s">
        <v>28</v>
      </c>
      <c r="F58" s="42"/>
    </row>
    <row r="59" spans="2:6" x14ac:dyDescent="0.2">
      <c r="B59" s="8" t="s">
        <v>76</v>
      </c>
      <c r="C59" s="8" t="s">
        <v>62</v>
      </c>
      <c r="D59" s="9">
        <f>Jurnal!E19</f>
        <v>250000</v>
      </c>
      <c r="E59" s="9"/>
      <c r="F59" s="9">
        <f>D59-E59</f>
        <v>250000</v>
      </c>
    </row>
    <row r="60" spans="2:6" x14ac:dyDescent="0.2">
      <c r="B60" s="8"/>
      <c r="C60" s="8"/>
      <c r="D60" s="9"/>
      <c r="E60" s="9"/>
      <c r="F60" s="9">
        <f>F59+D60-E60</f>
        <v>250000</v>
      </c>
    </row>
    <row r="61" spans="2:6" x14ac:dyDescent="0.2">
      <c r="B61" s="8"/>
      <c r="C61" s="8"/>
      <c r="D61" s="9"/>
      <c r="E61" s="9"/>
      <c r="F61" s="9"/>
    </row>
    <row r="64" spans="2:6" x14ac:dyDescent="0.2">
      <c r="B64" s="1" t="s">
        <v>33</v>
      </c>
      <c r="C64" s="1" t="s">
        <v>73</v>
      </c>
    </row>
    <row r="66" spans="2:6" x14ac:dyDescent="0.2">
      <c r="B66" s="41" t="s">
        <v>25</v>
      </c>
      <c r="C66" s="41" t="s">
        <v>26</v>
      </c>
      <c r="D66" s="42" t="s">
        <v>29</v>
      </c>
      <c r="E66" s="42"/>
      <c r="F66" s="42" t="s">
        <v>31</v>
      </c>
    </row>
    <row r="67" spans="2:6" x14ac:dyDescent="0.2">
      <c r="B67" s="41"/>
      <c r="C67" s="41"/>
      <c r="D67" s="6" t="s">
        <v>30</v>
      </c>
      <c r="E67" s="6" t="s">
        <v>28</v>
      </c>
      <c r="F67" s="42"/>
    </row>
    <row r="68" spans="2:6" x14ac:dyDescent="0.2">
      <c r="B68" s="8" t="s">
        <v>77</v>
      </c>
      <c r="C68" s="8" t="s">
        <v>74</v>
      </c>
      <c r="D68" s="9"/>
      <c r="E68" s="9">
        <f>Jurnal!F23</f>
        <v>100000</v>
      </c>
      <c r="F68" s="9">
        <f>E68-D68</f>
        <v>100000</v>
      </c>
    </row>
    <row r="69" spans="2:6" x14ac:dyDescent="0.2">
      <c r="B69" s="8"/>
      <c r="C69" s="8"/>
      <c r="D69" s="9"/>
      <c r="E69" s="9"/>
      <c r="F69" s="9">
        <f>F68+E69-D69</f>
        <v>100000</v>
      </c>
    </row>
    <row r="70" spans="2:6" x14ac:dyDescent="0.2">
      <c r="B70" s="8"/>
      <c r="C70" s="8"/>
      <c r="D70" s="9"/>
      <c r="E70" s="9"/>
      <c r="F70" s="9"/>
    </row>
    <row r="73" spans="2:6" x14ac:dyDescent="0.2">
      <c r="B73" s="1" t="s">
        <v>33</v>
      </c>
    </row>
    <row r="75" spans="2:6" x14ac:dyDescent="0.2">
      <c r="B75" s="41" t="s">
        <v>25</v>
      </c>
      <c r="C75" s="41" t="s">
        <v>26</v>
      </c>
      <c r="D75" s="42" t="s">
        <v>29</v>
      </c>
      <c r="E75" s="42"/>
      <c r="F75" s="42" t="s">
        <v>31</v>
      </c>
    </row>
    <row r="76" spans="2:6" x14ac:dyDescent="0.2">
      <c r="B76" s="41"/>
      <c r="C76" s="41"/>
      <c r="D76" s="6" t="s">
        <v>30</v>
      </c>
      <c r="E76" s="6" t="s">
        <v>28</v>
      </c>
      <c r="F76" s="42"/>
    </row>
    <row r="77" spans="2:6" x14ac:dyDescent="0.2">
      <c r="B77" s="8"/>
      <c r="C77" s="8"/>
      <c r="D77" s="9"/>
      <c r="E77" s="9"/>
      <c r="F77" s="9"/>
    </row>
    <row r="78" spans="2:6" x14ac:dyDescent="0.2">
      <c r="B78" s="8"/>
      <c r="C78" s="8"/>
      <c r="D78" s="9"/>
      <c r="E78" s="9"/>
      <c r="F78" s="9"/>
    </row>
    <row r="79" spans="2:6" x14ac:dyDescent="0.2">
      <c r="B79" s="8"/>
      <c r="C79" s="8"/>
      <c r="D79" s="9"/>
      <c r="E79" s="9"/>
      <c r="F79" s="9"/>
    </row>
  </sheetData>
  <mergeCells count="35">
    <mergeCell ref="B2:F2"/>
    <mergeCell ref="B3:F3"/>
    <mergeCell ref="B4:F4"/>
    <mergeCell ref="B66:B67"/>
    <mergeCell ref="C66:C67"/>
    <mergeCell ref="D66:E66"/>
    <mergeCell ref="F66:F67"/>
    <mergeCell ref="B30:B31"/>
    <mergeCell ref="C30:C31"/>
    <mergeCell ref="D30:E30"/>
    <mergeCell ref="F30:F31"/>
    <mergeCell ref="B39:B40"/>
    <mergeCell ref="C39:C40"/>
    <mergeCell ref="D39:E39"/>
    <mergeCell ref="F39:F40"/>
    <mergeCell ref="D8:E8"/>
    <mergeCell ref="B75:B76"/>
    <mergeCell ref="C75:C76"/>
    <mergeCell ref="D75:E75"/>
    <mergeCell ref="F75:F76"/>
    <mergeCell ref="B48:B49"/>
    <mergeCell ref="C48:C49"/>
    <mergeCell ref="D48:E48"/>
    <mergeCell ref="F48:F49"/>
    <mergeCell ref="B57:B58"/>
    <mergeCell ref="C57:C58"/>
    <mergeCell ref="D57:E57"/>
    <mergeCell ref="F57:F58"/>
    <mergeCell ref="B8:B9"/>
    <mergeCell ref="C8:C9"/>
    <mergeCell ref="F8:F9"/>
    <mergeCell ref="B21:B22"/>
    <mergeCell ref="C21:C22"/>
    <mergeCell ref="D21:E21"/>
    <mergeCell ref="F21:F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5"/>
  <sheetViews>
    <sheetView workbookViewId="0" xr3:uid="{51F8DEE0-4D01-5F28-A812-FC0BD7CAC4A5}">
      <selection activeCell="G11" sqref="G11"/>
    </sheetView>
  </sheetViews>
  <sheetFormatPr defaultRowHeight="17.25" customHeight="1" x14ac:dyDescent="0.2"/>
  <cols>
    <col min="1" max="1" width="7.53125" customWidth="1"/>
    <col min="2" max="2" width="6.859375" style="28" customWidth="1"/>
    <col min="3" max="3" width="36.3203125" customWidth="1"/>
    <col min="4" max="5" width="14.125" style="34" bestFit="1" customWidth="1"/>
  </cols>
  <sheetData>
    <row r="2" spans="2:6" ht="17.25" customHeight="1" x14ac:dyDescent="0.2">
      <c r="B2" s="40" t="s">
        <v>34</v>
      </c>
      <c r="C2" s="40"/>
      <c r="D2" s="40"/>
      <c r="E2" s="40"/>
    </row>
    <row r="3" spans="2:6" ht="17.25" customHeight="1" x14ac:dyDescent="0.2">
      <c r="B3" s="40" t="s">
        <v>39</v>
      </c>
      <c r="C3" s="40"/>
      <c r="D3" s="40"/>
      <c r="E3" s="40"/>
    </row>
    <row r="4" spans="2:6" ht="17.25" customHeight="1" x14ac:dyDescent="0.2">
      <c r="B4" s="40" t="s">
        <v>36</v>
      </c>
      <c r="C4" s="40"/>
      <c r="D4" s="40"/>
      <c r="E4" s="40"/>
    </row>
    <row r="6" spans="2:6" ht="22.5" customHeight="1" x14ac:dyDescent="0.2">
      <c r="B6" s="4" t="s">
        <v>38</v>
      </c>
      <c r="C6" s="5" t="s">
        <v>0</v>
      </c>
      <c r="D6" s="35" t="s">
        <v>27</v>
      </c>
      <c r="E6" s="35" t="s">
        <v>28</v>
      </c>
    </row>
    <row r="7" spans="2:6" ht="22.5" customHeight="1" x14ac:dyDescent="0.2">
      <c r="B7" s="27">
        <v>1</v>
      </c>
      <c r="C7" s="8" t="str">
        <f>'Buku Besar'!C6</f>
        <v>KAS</v>
      </c>
      <c r="D7" s="36">
        <f>'Buku Besar'!F16</f>
        <v>2135000</v>
      </c>
      <c r="E7" s="36"/>
    </row>
    <row r="8" spans="2:6" ht="22.5" customHeight="1" x14ac:dyDescent="0.2">
      <c r="B8" s="27">
        <v>2</v>
      </c>
      <c r="C8" s="8" t="str">
        <f>'Buku Besar'!C19</f>
        <v>PENDAPATAN INFAQ JUMAT</v>
      </c>
      <c r="D8" s="36"/>
      <c r="E8" s="36">
        <f>'Buku Besar'!F24</f>
        <v>735000</v>
      </c>
    </row>
    <row r="9" spans="2:6" ht="22.5" customHeight="1" x14ac:dyDescent="0.2">
      <c r="B9" s="27">
        <v>3</v>
      </c>
      <c r="C9" s="8" t="str">
        <f>'Buku Besar'!C28</f>
        <v>HONOR PENGELOLA</v>
      </c>
      <c r="D9" s="36">
        <f>'Buku Besar'!F33</f>
        <v>150000</v>
      </c>
      <c r="E9" s="36"/>
    </row>
    <row r="10" spans="2:6" ht="22.5" customHeight="1" x14ac:dyDescent="0.2">
      <c r="B10" s="27">
        <v>4</v>
      </c>
      <c r="C10" s="8" t="str">
        <f>'Buku Besar'!C37</f>
        <v>BEBAN LISTRIK DAN TELEPON</v>
      </c>
      <c r="D10" s="36">
        <f>'Buku Besar'!F42</f>
        <v>300000</v>
      </c>
      <c r="E10" s="36"/>
    </row>
    <row r="11" spans="2:6" ht="22.5" customHeight="1" x14ac:dyDescent="0.2">
      <c r="B11" s="27">
        <v>5</v>
      </c>
      <c r="C11" s="8" t="str">
        <f>'Buku Besar'!C46</f>
        <v>INFAQ PERAYAAN HARI BESAR ISLAM</v>
      </c>
      <c r="D11" s="36"/>
      <c r="E11" s="36">
        <f>'Buku Besar'!F51</f>
        <v>2000000</v>
      </c>
    </row>
    <row r="12" spans="2:6" ht="22.5" customHeight="1" x14ac:dyDescent="0.2">
      <c r="B12" s="27">
        <v>6</v>
      </c>
      <c r="C12" s="8" t="str">
        <f>'Buku Besar'!C55</f>
        <v>BEBAN PEMELIHARAAN</v>
      </c>
      <c r="D12" s="36">
        <f>'Buku Besar'!F60</f>
        <v>250000</v>
      </c>
      <c r="E12" s="36"/>
    </row>
    <row r="13" spans="2:6" ht="22.5" customHeight="1" x14ac:dyDescent="0.2">
      <c r="B13" s="27">
        <v>7</v>
      </c>
      <c r="C13" s="8" t="str">
        <f>'Buku Besar'!C64</f>
        <v>INFAQ PEMINJAMAN PERALATAN</v>
      </c>
      <c r="D13" s="36"/>
      <c r="E13" s="36">
        <f>'Buku Besar'!F69</f>
        <v>100000</v>
      </c>
    </row>
    <row r="14" spans="2:6" ht="22.5" customHeight="1" x14ac:dyDescent="0.2">
      <c r="B14" s="27"/>
      <c r="C14" s="8"/>
      <c r="D14" s="36"/>
      <c r="E14" s="36"/>
    </row>
    <row r="15" spans="2:6" ht="22.5" customHeight="1" x14ac:dyDescent="0.2">
      <c r="B15" s="38" t="s">
        <v>31</v>
      </c>
      <c r="C15" s="39"/>
      <c r="D15" s="37">
        <f>SUM(D7:D13)</f>
        <v>2835000</v>
      </c>
      <c r="E15" s="37">
        <f>SUM(E7:E13)</f>
        <v>2835000</v>
      </c>
      <c r="F15" s="14"/>
    </row>
  </sheetData>
  <mergeCells count="4">
    <mergeCell ref="B2:E2"/>
    <mergeCell ref="B3:E3"/>
    <mergeCell ref="B4:E4"/>
    <mergeCell ref="B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3"/>
  <sheetViews>
    <sheetView workbookViewId="0" xr3:uid="{F9CF3CF3-643B-5BE6-8B46-32C596A47465}">
      <selection activeCell="D7" sqref="D7"/>
    </sheetView>
  </sheetViews>
  <sheetFormatPr defaultRowHeight="18" customHeight="1" x14ac:dyDescent="0.2"/>
  <cols>
    <col min="1" max="1" width="3.8984375" customWidth="1"/>
    <col min="2" max="2" width="4.3046875" customWidth="1"/>
    <col min="3" max="3" width="33.765625" customWidth="1"/>
    <col min="4" max="4" width="16.94921875" style="30" customWidth="1"/>
    <col min="5" max="5" width="16.0078125" style="30" customWidth="1"/>
  </cols>
  <sheetData>
    <row r="2" spans="2:5" ht="18" customHeight="1" x14ac:dyDescent="0.2">
      <c r="B2" s="40" t="s">
        <v>34</v>
      </c>
      <c r="C2" s="40"/>
      <c r="D2" s="40"/>
      <c r="E2" s="40"/>
    </row>
    <row r="3" spans="2:5" ht="18" customHeight="1" x14ac:dyDescent="0.2">
      <c r="B3" s="40" t="s">
        <v>78</v>
      </c>
      <c r="C3" s="40"/>
      <c r="D3" s="40"/>
      <c r="E3" s="40"/>
    </row>
    <row r="4" spans="2:5" ht="18" customHeight="1" x14ac:dyDescent="0.2">
      <c r="B4" s="40" t="s">
        <v>36</v>
      </c>
      <c r="C4" s="40"/>
      <c r="D4" s="40"/>
      <c r="E4" s="40"/>
    </row>
    <row r="5" spans="2:5" ht="18" customHeight="1" x14ac:dyDescent="0.2">
      <c r="B5" s="2"/>
      <c r="C5" s="2"/>
      <c r="D5" s="29"/>
      <c r="E5" s="29"/>
    </row>
    <row r="6" spans="2:5" ht="18" customHeight="1" x14ac:dyDescent="0.2">
      <c r="B6" s="1" t="s">
        <v>1</v>
      </c>
    </row>
    <row r="7" spans="2:5" ht="18" customHeight="1" x14ac:dyDescent="0.2">
      <c r="C7" t="s">
        <v>2</v>
      </c>
    </row>
    <row r="8" spans="2:5" ht="18" customHeight="1" x14ac:dyDescent="0.2">
      <c r="C8" t="s">
        <v>3</v>
      </c>
      <c r="D8" s="30">
        <f>'Neraca Saldo'!E8</f>
        <v>735000</v>
      </c>
    </row>
    <row r="9" spans="2:5" ht="18" customHeight="1" x14ac:dyDescent="0.2">
      <c r="C9" t="s">
        <v>9</v>
      </c>
    </row>
    <row r="10" spans="2:5" ht="18" customHeight="1" x14ac:dyDescent="0.2">
      <c r="C10" t="s">
        <v>4</v>
      </c>
      <c r="D10" s="30">
        <f>'Neraca Saldo'!E13</f>
        <v>100000</v>
      </c>
    </row>
    <row r="11" spans="2:5" ht="18" customHeight="1" x14ac:dyDescent="0.2">
      <c r="C11" t="s">
        <v>5</v>
      </c>
    </row>
    <row r="12" spans="2:5" ht="18" customHeight="1" x14ac:dyDescent="0.2">
      <c r="C12" t="s">
        <v>8</v>
      </c>
      <c r="D12" s="30">
        <f>'Neraca Saldo'!E11</f>
        <v>2000000</v>
      </c>
    </row>
    <row r="13" spans="2:5" ht="18" customHeight="1" x14ac:dyDescent="0.2">
      <c r="C13" t="s">
        <v>6</v>
      </c>
    </row>
    <row r="14" spans="2:5" ht="18" customHeight="1" x14ac:dyDescent="0.2">
      <c r="C14" t="s">
        <v>7</v>
      </c>
    </row>
    <row r="15" spans="2:5" ht="18" customHeight="1" x14ac:dyDescent="0.2">
      <c r="C15" t="s">
        <v>10</v>
      </c>
    </row>
    <row r="16" spans="2:5" ht="18" customHeight="1" x14ac:dyDescent="0.2">
      <c r="C16" t="s">
        <v>11</v>
      </c>
      <c r="D16" s="31"/>
    </row>
    <row r="17" spans="2:5" ht="18" customHeight="1" x14ac:dyDescent="0.2">
      <c r="B17" s="1" t="s">
        <v>41</v>
      </c>
      <c r="E17" s="32">
        <f>SUM(D7:D16)</f>
        <v>2835000</v>
      </c>
    </row>
    <row r="19" spans="2:5" ht="18" customHeight="1" x14ac:dyDescent="0.2">
      <c r="B19" s="1" t="s">
        <v>13</v>
      </c>
    </row>
    <row r="20" spans="2:5" ht="18" customHeight="1" x14ac:dyDescent="0.2">
      <c r="C20" t="s">
        <v>14</v>
      </c>
      <c r="D20" s="30">
        <f>'Neraca Saldo'!D9</f>
        <v>150000</v>
      </c>
    </row>
    <row r="21" spans="2:5" ht="18" customHeight="1" x14ac:dyDescent="0.2">
      <c r="C21" t="s">
        <v>15</v>
      </c>
    </row>
    <row r="22" spans="2:5" ht="18" customHeight="1" x14ac:dyDescent="0.2">
      <c r="C22" t="s">
        <v>19</v>
      </c>
      <c r="D22" s="30">
        <f>'Neraca Saldo'!D10</f>
        <v>300000</v>
      </c>
    </row>
    <row r="23" spans="2:5" ht="18" customHeight="1" x14ac:dyDescent="0.2">
      <c r="C23" t="s">
        <v>20</v>
      </c>
      <c r="D23" s="30">
        <f>'Neraca Saldo'!D12</f>
        <v>250000</v>
      </c>
    </row>
    <row r="24" spans="2:5" ht="18" customHeight="1" x14ac:dyDescent="0.2">
      <c r="C24" t="s">
        <v>18</v>
      </c>
    </row>
    <row r="25" spans="2:5" ht="18" customHeight="1" x14ac:dyDescent="0.2">
      <c r="C25" t="s">
        <v>16</v>
      </c>
    </row>
    <row r="26" spans="2:5" ht="18" customHeight="1" x14ac:dyDescent="0.2">
      <c r="C26" t="s">
        <v>17</v>
      </c>
    </row>
    <row r="27" spans="2:5" ht="18" customHeight="1" x14ac:dyDescent="0.2">
      <c r="C27" t="s">
        <v>21</v>
      </c>
    </row>
    <row r="28" spans="2:5" ht="18" customHeight="1" x14ac:dyDescent="0.2">
      <c r="C28" t="s">
        <v>22</v>
      </c>
    </row>
    <row r="29" spans="2:5" ht="18" customHeight="1" x14ac:dyDescent="0.2">
      <c r="C29" t="s">
        <v>23</v>
      </c>
    </row>
    <row r="30" spans="2:5" ht="18" customHeight="1" x14ac:dyDescent="0.2">
      <c r="C30" t="s">
        <v>32</v>
      </c>
    </row>
    <row r="31" spans="2:5" ht="18" customHeight="1" x14ac:dyDescent="0.2">
      <c r="C31" t="s">
        <v>24</v>
      </c>
      <c r="D31" s="31"/>
    </row>
    <row r="32" spans="2:5" ht="18" customHeight="1" x14ac:dyDescent="0.2">
      <c r="B32" s="1" t="s">
        <v>42</v>
      </c>
      <c r="E32" s="33">
        <f>SUM(D20:D31)</f>
        <v>700000</v>
      </c>
    </row>
    <row r="33" spans="2:5" ht="18" customHeight="1" x14ac:dyDescent="0.2">
      <c r="B33" s="1" t="s">
        <v>40</v>
      </c>
      <c r="E33" s="32">
        <f>E17-E32</f>
        <v>2135000</v>
      </c>
    </row>
  </sheetData>
  <mergeCells count="3">
    <mergeCell ref="B2:E2"/>
    <mergeCell ref="B3:E3"/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 xr3:uid="{78B4E459-6924-5F8B-B7BA-2DD04133E49E}">
      <selection activeCell="C7" sqref="C7"/>
    </sheetView>
  </sheetViews>
  <sheetFormatPr defaultRowHeight="15" x14ac:dyDescent="0.2"/>
  <cols>
    <col min="1" max="1" width="4.03515625" customWidth="1"/>
    <col min="2" max="3" width="22.734375" customWidth="1"/>
    <col min="4" max="4" width="19.7734375" customWidth="1"/>
    <col min="5" max="5" width="22.05859375" customWidth="1"/>
  </cols>
  <sheetData>
    <row r="2" spans="2:5" x14ac:dyDescent="0.2">
      <c r="B2" s="40" t="s">
        <v>34</v>
      </c>
      <c r="C2" s="40"/>
      <c r="D2" s="40"/>
      <c r="E2" s="40"/>
    </row>
    <row r="3" spans="2:5" x14ac:dyDescent="0.2">
      <c r="B3" s="40" t="s">
        <v>44</v>
      </c>
      <c r="C3" s="40"/>
      <c r="D3" s="40"/>
      <c r="E3" s="40"/>
    </row>
    <row r="4" spans="2:5" x14ac:dyDescent="0.2">
      <c r="B4" s="40" t="s">
        <v>47</v>
      </c>
      <c r="C4" s="40"/>
      <c r="D4" s="40"/>
      <c r="E4" s="40"/>
    </row>
    <row r="6" spans="2:5" ht="30" customHeight="1" x14ac:dyDescent="0.2">
      <c r="B6" s="2" t="s">
        <v>43</v>
      </c>
      <c r="C6" s="2" t="s">
        <v>48</v>
      </c>
      <c r="D6" s="2" t="s">
        <v>45</v>
      </c>
      <c r="E6" s="2" t="s">
        <v>46</v>
      </c>
    </row>
  </sheetData>
  <mergeCells count="3">
    <mergeCell ref="B2:E2"/>
    <mergeCell ref="B3:E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Bagan Akun</vt:lpstr>
      <vt:lpstr>Jurnal</vt:lpstr>
      <vt:lpstr>Buku Besar</vt:lpstr>
      <vt:lpstr>Neraca Saldo</vt:lpstr>
      <vt:lpstr>Lap. Sumber &amp; Penggunaan Dana</vt:lpstr>
      <vt:lpstr>Daftar Inventaris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Satria Fajar</dc:creator>
  <cp:lastModifiedBy>Saevo</cp:lastModifiedBy>
  <cp:lastPrinted>2014-12-03T05:03:50Z</cp:lastPrinted>
  <dcterms:created xsi:type="dcterms:W3CDTF">2014-12-03T02:18:21Z</dcterms:created>
  <dcterms:modified xsi:type="dcterms:W3CDTF">2014-12-03T05:37:49Z</dcterms:modified>
</cp:coreProperties>
</file>