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72" windowWidth="22980" windowHeight="10080" activeTab="1"/>
  </bookViews>
  <sheets>
    <sheet name="enkripsi" sheetId="1" r:id="rId1"/>
    <sheet name="deskripsi" sheetId="2" r:id="rId2"/>
  </sheets>
  <calcPr calcId="145621"/>
</workbook>
</file>

<file path=xl/calcChain.xml><?xml version="1.0" encoding="utf-8"?>
<calcChain xmlns="http://schemas.openxmlformats.org/spreadsheetml/2006/main">
  <c r="H41" i="2" l="1"/>
  <c r="H42" i="2" s="1"/>
  <c r="G41" i="2"/>
  <c r="G42" i="2" s="1"/>
  <c r="C41" i="2"/>
  <c r="F41" i="2"/>
  <c r="F42" i="2" s="1"/>
  <c r="E41" i="2"/>
  <c r="E42" i="2" s="1"/>
  <c r="D41" i="2"/>
  <c r="D42" i="2" s="1"/>
  <c r="D24" i="2"/>
  <c r="H15" i="2"/>
  <c r="K15" i="2" s="1"/>
  <c r="D28" i="2" s="1"/>
  <c r="H14" i="2"/>
  <c r="K14" i="2" s="1"/>
  <c r="D27" i="2" s="1"/>
  <c r="G15" i="2"/>
  <c r="G14" i="2"/>
  <c r="F31" i="2"/>
  <c r="F30" i="2"/>
  <c r="F28" i="2"/>
  <c r="F27" i="2"/>
  <c r="F25" i="2"/>
  <c r="F24" i="2"/>
  <c r="J15" i="2"/>
  <c r="C25" i="2" s="1"/>
  <c r="J14" i="2"/>
  <c r="C24" i="2" s="1"/>
  <c r="I9" i="2"/>
  <c r="H38" i="1"/>
  <c r="J38" i="1"/>
  <c r="L38" i="1" s="1"/>
  <c r="H39" i="1"/>
  <c r="J39" i="1" s="1"/>
  <c r="L39" i="1" s="1"/>
  <c r="H41" i="1"/>
  <c r="J41" i="1" s="1"/>
  <c r="L41" i="1" s="1"/>
  <c r="H42" i="1"/>
  <c r="J42" i="1" s="1"/>
  <c r="L42" i="1" s="1"/>
  <c r="H35" i="1"/>
  <c r="J35" i="1" s="1"/>
  <c r="L35" i="1" s="1"/>
  <c r="H36" i="1"/>
  <c r="J36" i="1" s="1"/>
  <c r="L36" i="1" s="1"/>
  <c r="F36" i="1"/>
  <c r="F38" i="1"/>
  <c r="F39" i="1"/>
  <c r="F41" i="1"/>
  <c r="F42" i="1"/>
  <c r="F35" i="1"/>
  <c r="C42" i="2" l="1"/>
  <c r="H24" i="2"/>
  <c r="J24" i="2" s="1"/>
  <c r="L24" i="2" s="1"/>
  <c r="D30" i="2"/>
  <c r="D25" i="2"/>
  <c r="H25" i="2" s="1"/>
  <c r="J25" i="2" s="1"/>
  <c r="L25" i="2" s="1"/>
  <c r="D31" i="2"/>
  <c r="C27" i="2"/>
  <c r="H27" i="2" s="1"/>
  <c r="J27" i="2" s="1"/>
  <c r="L27" i="2" s="1"/>
  <c r="C30" i="2"/>
  <c r="H30" i="2" s="1"/>
  <c r="J30" i="2" s="1"/>
  <c r="L30" i="2" s="1"/>
  <c r="C28" i="2"/>
  <c r="H28" i="2" s="1"/>
  <c r="J28" i="2" s="1"/>
  <c r="L28" i="2" s="1"/>
  <c r="C31" i="2"/>
  <c r="H31" i="2" s="1"/>
  <c r="J31" i="2" s="1"/>
  <c r="L31" i="2" s="1"/>
  <c r="H15" i="1" l="1"/>
  <c r="H16" i="1" s="1"/>
  <c r="G15" i="1"/>
  <c r="G16" i="1" s="1"/>
  <c r="F15" i="1"/>
  <c r="F16" i="1" s="1"/>
  <c r="E15" i="1"/>
  <c r="E16" i="1" s="1"/>
  <c r="D15" i="1"/>
  <c r="D16" i="1" s="1"/>
  <c r="C15" i="1"/>
  <c r="C16" i="1" s="1"/>
</calcChain>
</file>

<file path=xl/sharedStrings.xml><?xml version="1.0" encoding="utf-8"?>
<sst xmlns="http://schemas.openxmlformats.org/spreadsheetml/2006/main" count="150" uniqueCount="71">
  <si>
    <t>Affine Cipher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</si>
  <si>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</si>
  <si>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</si>
  <si>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</si>
  <si>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</si>
  <si>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</si>
  <si>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</si>
  <si>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</si>
  <si>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</si>
  <si>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</si>
  <si>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</si>
  <si>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</si>
  <si>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</si>
  <si>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</si>
  <si>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</si>
  <si>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</si>
  <si>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</si>
  <si>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</si>
  <si>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</si>
  <si>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</si>
  <si>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</si>
  <si>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</si>
  <si>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</si>
  <si>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</si>
  <si>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</si>
  <si>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</si>
  <si>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</si>
  <si>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Alfabet (m)</t>
  </si>
  <si>
    <t xml:space="preserve">Kunci </t>
  </si>
  <si>
    <t>Plaintext</t>
  </si>
  <si>
    <t>x</t>
  </si>
  <si>
    <t>(3x + 5)</t>
  </si>
  <si>
    <t>(3x + 5) mod 26</t>
  </si>
  <si>
    <t>Ciphertext</t>
  </si>
  <si>
    <t>Hill Cipher</t>
  </si>
  <si>
    <t>diketahui matrix 2x2 sebagai berikut:</t>
  </si>
  <si>
    <t>KUNCI = BEST</t>
  </si>
  <si>
    <t xml:space="preserve">Enkripsi </t>
  </si>
  <si>
    <t>Plainteks</t>
  </si>
  <si>
    <t xml:space="preserve">Matriks 2x2 </t>
  </si>
  <si>
    <t>matriks 2 x 1</t>
  </si>
  <si>
    <t xml:space="preserve">Perkalian matriks </t>
  </si>
  <si>
    <t>mod 26</t>
  </si>
  <si>
    <t>ciphertext</t>
  </si>
  <si>
    <t>plaintext : EDCJDA</t>
  </si>
  <si>
    <t>hasil enkripsi: QZMZDC</t>
  </si>
  <si>
    <t xml:space="preserve"> </t>
  </si>
  <si>
    <t>plaintext : QZMZDC</t>
  </si>
  <si>
    <t>Mencari determinan</t>
  </si>
  <si>
    <t>mencari inverse modulus</t>
  </si>
  <si>
    <t>aturan inverse</t>
  </si>
  <si>
    <t xml:space="preserve">Mencari Inverse Matriks </t>
  </si>
  <si>
    <t>a</t>
  </si>
  <si>
    <t>b</t>
  </si>
  <si>
    <t>=&gt;</t>
  </si>
  <si>
    <t>d</t>
  </si>
  <si>
    <t>-b</t>
  </si>
  <si>
    <t>c</t>
  </si>
  <si>
    <t>-c</t>
  </si>
  <si>
    <t>ubah matriks asli sesuai dengan aturan inverse</t>
  </si>
  <si>
    <t xml:space="preserve">=&gt; inverse matriks kunci </t>
  </si>
  <si>
    <t>=</t>
  </si>
  <si>
    <t xml:space="preserve">mod 26 </t>
  </si>
  <si>
    <t>(-53)*X MOD26 = 1</t>
  </si>
  <si>
    <t>X = 25</t>
  </si>
  <si>
    <t>chipertext: EDCJDA</t>
  </si>
  <si>
    <t>y</t>
  </si>
  <si>
    <t>9(y-5)</t>
  </si>
  <si>
    <t xml:space="preserve">9(y-5) mod 26 </t>
  </si>
  <si>
    <t>Dekripsi</t>
  </si>
  <si>
    <t>Hasil Deskripsi: RIZKIH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</si>
</sst>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0" borderId="0" xfId="0" quotePrefix="1"/>
    <xf numFmtId="0" fontId="0" fillId="4" borderId="1" xfId="0" applyFill="1" applyBorder="1"/>
    <xf numFmtId="0" fontId="1" fillId="0" borderId="0" xfId="0" applyFont="1" applyFill="1" applyAlignment="1">
      <alignment vertical="center"/>
    </xf>
    <xf numFmtId="0" fontId="0" fillId="0" borderId="0" xfId="0" applyFill="1"/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4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4"/>
  <sheetViews>
    <sheetView zoomScale="90" zoomScaleNormal="90" workbookViewId="0">
      <selection sqref="A1:Z3"/>
    </sheetView>
  </sheetViews>
  <sheetFormatPr defaultRowHeight="14.4" x14ac:dyDescent="0.3"/>
  <sheetData>
    <row r="1" spans="1:26" x14ac:dyDescent="0.3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3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5" spans="1:26" x14ac:dyDescent="0.3">
      <c r="A5" s="4" t="s">
        <v>1</v>
      </c>
      <c r="B5" s="4" t="s">
        <v>2</v>
      </c>
      <c r="C5" s="4" t="s">
        <v>3</v>
      </c>
      <c r="D5" s="4" t="s">
        <v>4</v>
      </c>
      <c r="E5" s="4" t="s">
        <v>5</v>
      </c>
      <c r="F5" s="4" t="s">
        <v>6</v>
      </c>
      <c r="G5" s="4" t="s">
        <v>7</v>
      </c>
      <c r="H5" s="4" t="s">
        <v>8</v>
      </c>
      <c r="I5" s="4" t="s">
        <v>9</v>
      </c>
      <c r="J5" s="4" t="s">
        <v>10</v>
      </c>
      <c r="K5" s="4" t="s">
        <v>11</v>
      </c>
      <c r="L5" s="4" t="s">
        <v>12</v>
      </c>
      <c r="M5" s="4" t="s">
        <v>13</v>
      </c>
      <c r="N5" s="4" t="s">
        <v>14</v>
      </c>
      <c r="O5" s="4" t="s">
        <v>15</v>
      </c>
      <c r="P5" s="4" t="s">
        <v>16</v>
      </c>
      <c r="Q5" s="4" t="s">
        <v>17</v>
      </c>
      <c r="R5" s="4" t="s">
        <v>18</v>
      </c>
      <c r="S5" s="4" t="s">
        <v>19</v>
      </c>
      <c r="T5" s="4" t="s">
        <v>20</v>
      </c>
      <c r="U5" s="4" t="s">
        <v>21</v>
      </c>
      <c r="V5" s="4" t="s">
        <v>22</v>
      </c>
      <c r="W5" s="4" t="s">
        <v>23</v>
      </c>
      <c r="X5" s="4" t="s">
        <v>24</v>
      </c>
      <c r="Y5" s="4" t="s">
        <v>25</v>
      </c>
      <c r="Z5" s="4" t="s">
        <v>26</v>
      </c>
    </row>
    <row r="6" spans="1:26" x14ac:dyDescent="0.3">
      <c r="A6" s="3">
        <v>0</v>
      </c>
      <c r="B6" s="3">
        <v>1</v>
      </c>
      <c r="C6" s="3">
        <v>2</v>
      </c>
      <c r="D6" s="3">
        <v>3</v>
      </c>
      <c r="E6" s="3">
        <v>4</v>
      </c>
      <c r="F6" s="3">
        <v>5</v>
      </c>
      <c r="G6" s="3">
        <v>6</v>
      </c>
      <c r="H6" s="3">
        <v>7</v>
      </c>
      <c r="I6" s="3">
        <v>8</v>
      </c>
      <c r="J6" s="3">
        <v>9</v>
      </c>
      <c r="K6" s="3">
        <v>10</v>
      </c>
      <c r="L6" s="3">
        <v>11</v>
      </c>
      <c r="M6" s="3">
        <v>12</v>
      </c>
      <c r="N6" s="3">
        <v>13</v>
      </c>
      <c r="O6" s="3">
        <v>14</v>
      </c>
      <c r="P6" s="3">
        <v>15</v>
      </c>
      <c r="Q6" s="3">
        <v>16</v>
      </c>
      <c r="R6" s="3">
        <v>17</v>
      </c>
      <c r="S6" s="3">
        <v>18</v>
      </c>
      <c r="T6" s="3">
        <v>19</v>
      </c>
      <c r="U6" s="3">
        <v>20</v>
      </c>
      <c r="V6" s="3">
        <v>21</v>
      </c>
      <c r="W6" s="3">
        <v>22</v>
      </c>
      <c r="X6" s="3">
        <v>23</v>
      </c>
      <c r="Y6" s="3">
        <v>24</v>
      </c>
      <c r="Z6" s="3">
        <v>25</v>
      </c>
    </row>
    <row r="9" spans="1:26" x14ac:dyDescent="0.3">
      <c r="B9" s="1" t="s">
        <v>1</v>
      </c>
      <c r="C9" s="1" t="s">
        <v>2</v>
      </c>
      <c r="E9" s="1" t="s">
        <v>27</v>
      </c>
    </row>
    <row r="10" spans="1:26" x14ac:dyDescent="0.3">
      <c r="A10" t="s">
        <v>28</v>
      </c>
      <c r="B10" s="5">
        <v>3</v>
      </c>
      <c r="C10" s="5">
        <v>5</v>
      </c>
      <c r="E10" s="1">
        <v>26</v>
      </c>
    </row>
    <row r="13" spans="1:26" x14ac:dyDescent="0.3">
      <c r="A13" t="s">
        <v>29</v>
      </c>
      <c r="C13" s="6" t="s">
        <v>18</v>
      </c>
      <c r="D13" s="6" t="s">
        <v>9</v>
      </c>
      <c r="E13" s="6" t="s">
        <v>26</v>
      </c>
      <c r="F13" s="6" t="s">
        <v>11</v>
      </c>
      <c r="G13" s="6" t="s">
        <v>9</v>
      </c>
      <c r="H13" s="6" t="s">
        <v>8</v>
      </c>
    </row>
    <row r="14" spans="1:26" x14ac:dyDescent="0.3">
      <c r="A14" t="s">
        <v>30</v>
      </c>
      <c r="C14" s="1">
        <v>17</v>
      </c>
      <c r="D14" s="1">
        <v>8</v>
      </c>
      <c r="E14" s="1">
        <v>25</v>
      </c>
      <c r="F14" s="1">
        <v>10</v>
      </c>
      <c r="G14" s="1">
        <v>8</v>
      </c>
      <c r="H14" s="1">
        <v>7</v>
      </c>
    </row>
    <row r="15" spans="1:26" x14ac:dyDescent="0.3">
      <c r="A15" t="s">
        <v>31</v>
      </c>
      <c r="C15" s="1">
        <f>SUM((3*C14)+5)</f>
        <v>56</v>
      </c>
      <c r="D15" s="1">
        <f>SUM((3*D14)+5)</f>
        <v>29</v>
      </c>
      <c r="E15" s="1">
        <f>SUM((3*E14)+5)</f>
        <v>80</v>
      </c>
      <c r="F15" s="1">
        <f t="shared" ref="F15:G15" si="0">SUM((3*F14)+5)</f>
        <v>35</v>
      </c>
      <c r="G15" s="1">
        <f t="shared" si="0"/>
        <v>29</v>
      </c>
      <c r="H15" s="1">
        <f t="shared" ref="H15" si="1">SUM((3*H14)+5)</f>
        <v>26</v>
      </c>
    </row>
    <row r="16" spans="1:26" x14ac:dyDescent="0.3">
      <c r="A16" t="s">
        <v>32</v>
      </c>
      <c r="C16" s="1">
        <f>MOD(C15, 26)</f>
        <v>4</v>
      </c>
      <c r="D16" s="1">
        <f t="shared" ref="D16:G16" si="2">MOD(D15, 26)</f>
        <v>3</v>
      </c>
      <c r="E16" s="1">
        <f t="shared" si="2"/>
        <v>2</v>
      </c>
      <c r="F16" s="1">
        <f t="shared" si="2"/>
        <v>9</v>
      </c>
      <c r="G16" s="1">
        <f t="shared" si="2"/>
        <v>3</v>
      </c>
      <c r="H16" s="1">
        <f t="shared" ref="H16" si="3">MOD(H15, 26)</f>
        <v>0</v>
      </c>
    </row>
    <row r="17" spans="1:26" x14ac:dyDescent="0.3">
      <c r="A17" t="s">
        <v>33</v>
      </c>
      <c r="C17" s="7" t="s">
        <v>5</v>
      </c>
      <c r="D17" s="7" t="s">
        <v>4</v>
      </c>
      <c r="E17" s="7" t="s">
        <v>3</v>
      </c>
      <c r="F17" s="7" t="s">
        <v>10</v>
      </c>
      <c r="G17" s="7" t="s">
        <v>4</v>
      </c>
      <c r="H17" s="7" t="s">
        <v>1</v>
      </c>
    </row>
    <row r="20" spans="1:26" x14ac:dyDescent="0.3">
      <c r="A20" s="2" t="s">
        <v>34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x14ac:dyDescent="0.3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4" spans="1:26" x14ac:dyDescent="0.3">
      <c r="A24" t="s">
        <v>35</v>
      </c>
    </row>
    <row r="26" spans="1:26" x14ac:dyDescent="0.3">
      <c r="B26">
        <v>1</v>
      </c>
      <c r="C26">
        <v>4</v>
      </c>
    </row>
    <row r="27" spans="1:26" x14ac:dyDescent="0.3">
      <c r="B27">
        <v>18</v>
      </c>
      <c r="C27">
        <v>19</v>
      </c>
      <c r="E27" t="s">
        <v>36</v>
      </c>
    </row>
    <row r="30" spans="1:26" x14ac:dyDescent="0.3">
      <c r="A30" t="s">
        <v>44</v>
      </c>
    </row>
    <row r="32" spans="1:26" x14ac:dyDescent="0.3">
      <c r="A32" t="s">
        <v>37</v>
      </c>
    </row>
    <row r="33" spans="1:12" x14ac:dyDescent="0.3">
      <c r="B33" t="s">
        <v>38</v>
      </c>
      <c r="C33" t="s">
        <v>39</v>
      </c>
      <c r="F33" t="s">
        <v>40</v>
      </c>
      <c r="H33" t="s">
        <v>41</v>
      </c>
      <c r="J33" t="s">
        <v>42</v>
      </c>
      <c r="L33" t="s">
        <v>43</v>
      </c>
    </row>
    <row r="35" spans="1:12" x14ac:dyDescent="0.3">
      <c r="A35" s="1">
        <v>1</v>
      </c>
      <c r="B35" s="1" t="s">
        <v>5</v>
      </c>
      <c r="C35" s="1">
        <v>1</v>
      </c>
      <c r="D35" s="1">
        <v>4</v>
      </c>
      <c r="E35" s="1"/>
      <c r="F35" s="1">
        <f>CODE(B35)-65</f>
        <v>4</v>
      </c>
      <c r="G35" s="1"/>
      <c r="H35" s="1">
        <f>C35*F35+D35*F36</f>
        <v>16</v>
      </c>
      <c r="I35" s="1"/>
      <c r="J35" s="1">
        <f>MOD(H35,26)</f>
        <v>16</v>
      </c>
      <c r="K35" s="1"/>
      <c r="L35" s="1" t="str">
        <f>CHAR(J35+65)</f>
        <v>Q</v>
      </c>
    </row>
    <row r="36" spans="1:12" x14ac:dyDescent="0.3">
      <c r="A36" s="1"/>
      <c r="B36" s="1" t="s">
        <v>4</v>
      </c>
      <c r="C36" s="1">
        <v>18</v>
      </c>
      <c r="D36" s="1">
        <v>19</v>
      </c>
      <c r="E36" s="1"/>
      <c r="F36" s="1">
        <f t="shared" ref="F36:F42" si="4">CODE(B36)-65</f>
        <v>3</v>
      </c>
      <c r="G36" s="1"/>
      <c r="H36" s="1">
        <f>C36*F35+D36*F36</f>
        <v>129</v>
      </c>
      <c r="I36" s="1"/>
      <c r="J36" s="1">
        <f t="shared" ref="J36:J42" si="5">MOD(H36,26)</f>
        <v>25</v>
      </c>
      <c r="K36" s="1"/>
      <c r="L36" s="1" t="str">
        <f t="shared" ref="L36:L42" si="6">CHAR(J36+65)</f>
        <v>Z</v>
      </c>
    </row>
    <row r="37" spans="1:12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1:12" x14ac:dyDescent="0.3">
      <c r="A38" s="1">
        <v>2</v>
      </c>
      <c r="B38" s="1" t="s">
        <v>3</v>
      </c>
      <c r="C38" s="1">
        <v>1</v>
      </c>
      <c r="D38" s="1">
        <v>4</v>
      </c>
      <c r="E38" s="1"/>
      <c r="F38" s="1">
        <f t="shared" si="4"/>
        <v>2</v>
      </c>
      <c r="G38" s="1"/>
      <c r="H38" s="1">
        <f t="shared" ref="H38:H43" si="7">C38*F38+D38*F39</f>
        <v>38</v>
      </c>
      <c r="I38" s="1"/>
      <c r="J38" s="1">
        <f t="shared" ref="J38:J43" si="8">MOD(H38,26)</f>
        <v>12</v>
      </c>
      <c r="K38" s="1"/>
      <c r="L38" s="1" t="str">
        <f t="shared" ref="L38:L43" si="9">CHAR(J38+65)</f>
        <v>M</v>
      </c>
    </row>
    <row r="39" spans="1:12" x14ac:dyDescent="0.3">
      <c r="A39" s="1"/>
      <c r="B39" s="1" t="s">
        <v>10</v>
      </c>
      <c r="C39" s="1">
        <v>18</v>
      </c>
      <c r="D39" s="1">
        <v>19</v>
      </c>
      <c r="E39" s="1"/>
      <c r="F39" s="1">
        <f t="shared" si="4"/>
        <v>9</v>
      </c>
      <c r="G39" s="1"/>
      <c r="H39" s="1">
        <f t="shared" ref="H39:H43" si="10">C39*F38+D39*F39</f>
        <v>207</v>
      </c>
      <c r="I39" s="1"/>
      <c r="J39" s="1">
        <f t="shared" si="8"/>
        <v>25</v>
      </c>
      <c r="K39" s="1"/>
      <c r="L39" s="1" t="str">
        <f t="shared" si="9"/>
        <v>Z</v>
      </c>
    </row>
    <row r="40" spans="1:12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</row>
    <row r="41" spans="1:12" x14ac:dyDescent="0.3">
      <c r="A41" s="1">
        <v>3</v>
      </c>
      <c r="B41" s="1" t="s">
        <v>4</v>
      </c>
      <c r="C41" s="1">
        <v>1</v>
      </c>
      <c r="D41" s="1">
        <v>4</v>
      </c>
      <c r="E41" s="1"/>
      <c r="F41" s="1">
        <f t="shared" si="4"/>
        <v>3</v>
      </c>
      <c r="G41" s="1"/>
      <c r="H41" s="1">
        <f t="shared" ref="H41:H43" si="11">C41*F41+D41*F42</f>
        <v>3</v>
      </c>
      <c r="I41" s="1"/>
      <c r="J41" s="1">
        <f t="shared" ref="J41:J43" si="12">MOD(H41,26)</f>
        <v>3</v>
      </c>
      <c r="K41" s="1"/>
      <c r="L41" s="1" t="str">
        <f t="shared" ref="L41:L43" si="13">CHAR(J41+65)</f>
        <v>D</v>
      </c>
    </row>
    <row r="42" spans="1:12" x14ac:dyDescent="0.3">
      <c r="A42" s="1"/>
      <c r="B42" s="1" t="s">
        <v>1</v>
      </c>
      <c r="C42" s="1">
        <v>18</v>
      </c>
      <c r="D42" s="1">
        <v>19</v>
      </c>
      <c r="E42" s="1"/>
      <c r="F42" s="1">
        <f t="shared" si="4"/>
        <v>0</v>
      </c>
      <c r="G42" s="1"/>
      <c r="H42" s="1">
        <f t="shared" ref="H42:H43" si="14">C42*F41+D42*F42</f>
        <v>54</v>
      </c>
      <c r="I42" s="1"/>
      <c r="J42" s="1">
        <f t="shared" si="12"/>
        <v>2</v>
      </c>
      <c r="K42" s="1"/>
      <c r="L42" s="1" t="str">
        <f t="shared" si="13"/>
        <v>C</v>
      </c>
    </row>
    <row r="43" spans="1:12" x14ac:dyDescent="0.3">
      <c r="H43" s="1"/>
      <c r="I43" s="1"/>
      <c r="J43" s="1"/>
      <c r="K43" s="1"/>
      <c r="L43" s="1"/>
    </row>
    <row r="44" spans="1:12" x14ac:dyDescent="0.3">
      <c r="A44" t="s">
        <v>45</v>
      </c>
    </row>
  </sheetData>
  <mergeCells count="2">
    <mergeCell ref="A1:Z3"/>
    <mergeCell ref="A20:Z2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5"/>
  <sheetViews>
    <sheetView tabSelected="1" zoomScale="90" zoomScaleNormal="90" workbookViewId="0">
      <selection activeCell="D52" sqref="D52"/>
    </sheetView>
  </sheetViews>
  <sheetFormatPr defaultRowHeight="14.4" x14ac:dyDescent="0.3"/>
  <sheetData>
    <row r="1" spans="1:26" x14ac:dyDescent="0.3">
      <c r="A1" s="2" t="s">
        <v>34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3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5" spans="1:26" x14ac:dyDescent="0.3">
      <c r="A5" s="4" t="s">
        <v>1</v>
      </c>
      <c r="B5" s="4" t="s">
        <v>2</v>
      </c>
      <c r="C5" s="4" t="s">
        <v>3</v>
      </c>
      <c r="D5" s="4" t="s">
        <v>4</v>
      </c>
      <c r="E5" s="4" t="s">
        <v>5</v>
      </c>
      <c r="F5" s="4" t="s">
        <v>6</v>
      </c>
      <c r="G5" s="4" t="s">
        <v>7</v>
      </c>
      <c r="H5" s="4" t="s">
        <v>8</v>
      </c>
      <c r="I5" s="4" t="s">
        <v>9</v>
      </c>
      <c r="J5" s="4" t="s">
        <v>10</v>
      </c>
      <c r="K5" s="4" t="s">
        <v>11</v>
      </c>
      <c r="L5" s="4" t="s">
        <v>12</v>
      </c>
      <c r="M5" s="4" t="s">
        <v>13</v>
      </c>
      <c r="N5" s="4" t="s">
        <v>14</v>
      </c>
      <c r="O5" s="4" t="s">
        <v>15</v>
      </c>
      <c r="P5" s="4" t="s">
        <v>16</v>
      </c>
      <c r="Q5" s="4" t="s">
        <v>17</v>
      </c>
      <c r="R5" s="4" t="s">
        <v>18</v>
      </c>
      <c r="S5" s="4" t="s">
        <v>19</v>
      </c>
      <c r="T5" s="4" t="s">
        <v>20</v>
      </c>
      <c r="U5" s="4" t="s">
        <v>21</v>
      </c>
      <c r="V5" s="4" t="s">
        <v>22</v>
      </c>
      <c r="W5" s="4" t="s">
        <v>23</v>
      </c>
      <c r="X5" s="4" t="s">
        <v>24</v>
      </c>
      <c r="Y5" s="4" t="s">
        <v>25</v>
      </c>
      <c r="Z5" s="4" t="s">
        <v>26</v>
      </c>
    </row>
    <row r="6" spans="1:26" x14ac:dyDescent="0.3">
      <c r="A6" s="3">
        <v>0</v>
      </c>
      <c r="B6" s="3">
        <v>1</v>
      </c>
      <c r="C6" s="3">
        <v>2</v>
      </c>
      <c r="D6" s="3">
        <v>3</v>
      </c>
      <c r="E6" s="3">
        <v>4</v>
      </c>
      <c r="F6" s="3">
        <v>5</v>
      </c>
      <c r="G6" s="3">
        <v>6</v>
      </c>
      <c r="H6" s="3">
        <v>7</v>
      </c>
      <c r="I6" s="3">
        <v>8</v>
      </c>
      <c r="J6" s="3">
        <v>9</v>
      </c>
      <c r="K6" s="3">
        <v>10</v>
      </c>
      <c r="L6" s="3">
        <v>11</v>
      </c>
      <c r="M6" s="3">
        <v>12</v>
      </c>
      <c r="N6" s="3">
        <v>13</v>
      </c>
      <c r="O6" s="3">
        <v>14</v>
      </c>
      <c r="P6" s="3">
        <v>15</v>
      </c>
      <c r="Q6" s="3">
        <v>16</v>
      </c>
      <c r="R6" s="3">
        <v>17</v>
      </c>
      <c r="S6" s="3">
        <v>18</v>
      </c>
      <c r="T6" s="3">
        <v>19</v>
      </c>
      <c r="U6" s="3">
        <v>20</v>
      </c>
      <c r="V6" s="3">
        <v>21</v>
      </c>
      <c r="W6" s="3">
        <v>22</v>
      </c>
      <c r="X6" s="3">
        <v>23</v>
      </c>
      <c r="Y6" s="3">
        <v>24</v>
      </c>
      <c r="Z6" s="3">
        <v>25</v>
      </c>
    </row>
    <row r="8" spans="1:26" x14ac:dyDescent="0.3">
      <c r="A8" t="s">
        <v>35</v>
      </c>
      <c r="I8" t="s">
        <v>48</v>
      </c>
      <c r="L8" t="s">
        <v>49</v>
      </c>
      <c r="P8" t="s">
        <v>50</v>
      </c>
    </row>
    <row r="9" spans="1:26" x14ac:dyDescent="0.3">
      <c r="I9">
        <f>((B10*C11)-(B11*C10))</f>
        <v>-53</v>
      </c>
      <c r="K9" t="s">
        <v>46</v>
      </c>
      <c r="L9" t="s">
        <v>63</v>
      </c>
    </row>
    <row r="10" spans="1:26" x14ac:dyDescent="0.3">
      <c r="B10">
        <v>1</v>
      </c>
      <c r="C10">
        <v>4</v>
      </c>
      <c r="F10" t="s">
        <v>51</v>
      </c>
      <c r="L10" t="s">
        <v>64</v>
      </c>
      <c r="P10" t="s">
        <v>52</v>
      </c>
      <c r="Q10" t="s">
        <v>53</v>
      </c>
      <c r="R10" s="8" t="s">
        <v>54</v>
      </c>
      <c r="S10" t="s">
        <v>55</v>
      </c>
      <c r="T10" s="8" t="s">
        <v>56</v>
      </c>
    </row>
    <row r="11" spans="1:26" x14ac:dyDescent="0.3">
      <c r="B11">
        <v>18</v>
      </c>
      <c r="C11">
        <v>19</v>
      </c>
      <c r="P11" t="s">
        <v>57</v>
      </c>
      <c r="Q11" t="s">
        <v>55</v>
      </c>
      <c r="S11" s="8" t="s">
        <v>58</v>
      </c>
      <c r="T11" t="s">
        <v>52</v>
      </c>
    </row>
    <row r="13" spans="1:26" x14ac:dyDescent="0.3">
      <c r="A13" t="s">
        <v>59</v>
      </c>
    </row>
    <row r="14" spans="1:26" x14ac:dyDescent="0.3">
      <c r="B14">
        <v>19</v>
      </c>
      <c r="C14">
        <v>-4</v>
      </c>
      <c r="G14">
        <f>B14*E15</f>
        <v>475</v>
      </c>
      <c r="H14">
        <f>C14*E15</f>
        <v>-100</v>
      </c>
      <c r="J14" s="9">
        <f>MOD(G14,26)</f>
        <v>7</v>
      </c>
      <c r="K14" s="9">
        <f>MOD(H14,26)</f>
        <v>4</v>
      </c>
      <c r="L14" s="8" t="s">
        <v>60</v>
      </c>
    </row>
    <row r="15" spans="1:26" x14ac:dyDescent="0.3">
      <c r="B15">
        <v>-18</v>
      </c>
      <c r="C15">
        <v>1</v>
      </c>
      <c r="D15" t="s">
        <v>30</v>
      </c>
      <c r="E15">
        <v>25</v>
      </c>
      <c r="F15" s="8" t="s">
        <v>61</v>
      </c>
      <c r="G15">
        <f>B15*E15</f>
        <v>-450</v>
      </c>
      <c r="H15">
        <f>C15*E15</f>
        <v>25</v>
      </c>
      <c r="I15" t="s">
        <v>62</v>
      </c>
      <c r="J15" s="9">
        <f>MOD(G15,26)</f>
        <v>18</v>
      </c>
      <c r="K15" s="9">
        <f>MOD(H15,26)</f>
        <v>25</v>
      </c>
    </row>
    <row r="18" spans="1:26" x14ac:dyDescent="0.3">
      <c r="K18" t="s">
        <v>46</v>
      </c>
    </row>
    <row r="19" spans="1:26" x14ac:dyDescent="0.3">
      <c r="A19" t="s">
        <v>47</v>
      </c>
    </row>
    <row r="20" spans="1:26" ht="14.4" customHeight="1" x14ac:dyDescent="0.3"/>
    <row r="21" spans="1:26" ht="14.4" customHeight="1" x14ac:dyDescent="0.3">
      <c r="A21" t="s">
        <v>37</v>
      </c>
    </row>
    <row r="22" spans="1:26" ht="14.4" customHeight="1" x14ac:dyDescent="0.3">
      <c r="B22" t="s">
        <v>38</v>
      </c>
      <c r="C22" t="s">
        <v>39</v>
      </c>
      <c r="F22" t="s">
        <v>40</v>
      </c>
      <c r="H22" t="s">
        <v>41</v>
      </c>
      <c r="J22" t="s">
        <v>42</v>
      </c>
      <c r="L22" t="s">
        <v>43</v>
      </c>
    </row>
    <row r="24" spans="1:26" x14ac:dyDescent="0.3">
      <c r="A24" s="1">
        <v>1</v>
      </c>
      <c r="B24" s="1" t="s">
        <v>17</v>
      </c>
      <c r="C24" s="1">
        <f>J14</f>
        <v>7</v>
      </c>
      <c r="D24" s="1">
        <f>K14</f>
        <v>4</v>
      </c>
      <c r="E24" s="1"/>
      <c r="F24" s="1">
        <f>CODE(B24)-65</f>
        <v>16</v>
      </c>
      <c r="G24" s="1"/>
      <c r="H24" s="1">
        <f>C24*F24+D24*F25</f>
        <v>212</v>
      </c>
      <c r="I24" s="1"/>
      <c r="J24" s="1">
        <f>MOD(H24,26)</f>
        <v>4</v>
      </c>
      <c r="K24" s="1"/>
      <c r="L24" s="1" t="str">
        <f>CHAR(J24+65)</f>
        <v>E</v>
      </c>
    </row>
    <row r="25" spans="1:26" x14ac:dyDescent="0.3">
      <c r="A25" s="1"/>
      <c r="B25" s="1" t="s">
        <v>26</v>
      </c>
      <c r="C25" s="1">
        <f>J15</f>
        <v>18</v>
      </c>
      <c r="D25" s="1">
        <f>K15</f>
        <v>25</v>
      </c>
      <c r="E25" s="1"/>
      <c r="F25" s="1">
        <f>CODE(B25)-65</f>
        <v>25</v>
      </c>
      <c r="G25" s="1"/>
      <c r="H25" s="1">
        <f>C25*F24+D25*F25</f>
        <v>913</v>
      </c>
      <c r="I25" s="1"/>
      <c r="J25" s="1">
        <f t="shared" ref="J25:J31" si="0">MOD(H25,26)</f>
        <v>3</v>
      </c>
      <c r="K25" s="1"/>
      <c r="L25" s="1" t="str">
        <f t="shared" ref="L25:L31" si="1">CHAR(J25+65)</f>
        <v>D</v>
      </c>
    </row>
    <row r="26" spans="1:26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</row>
    <row r="27" spans="1:26" ht="14.4" customHeight="1" x14ac:dyDescent="0.3">
      <c r="A27" s="1">
        <v>2</v>
      </c>
      <c r="B27" s="1" t="s">
        <v>13</v>
      </c>
      <c r="C27" s="1">
        <f>J14</f>
        <v>7</v>
      </c>
      <c r="D27" s="1">
        <f>K14</f>
        <v>4</v>
      </c>
      <c r="E27" s="1"/>
      <c r="F27" s="1">
        <f>CODE(B27)-65</f>
        <v>12</v>
      </c>
      <c r="G27" s="1"/>
      <c r="H27" s="1">
        <f>C27*F27+D27*F28</f>
        <v>184</v>
      </c>
      <c r="I27" s="1"/>
      <c r="J27" s="1">
        <f t="shared" si="0"/>
        <v>2</v>
      </c>
      <c r="K27" s="1"/>
      <c r="L27" s="1" t="str">
        <f t="shared" si="1"/>
        <v>C</v>
      </c>
      <c r="U27" s="10"/>
      <c r="V27" s="10"/>
      <c r="W27" s="10"/>
      <c r="X27" s="10"/>
      <c r="Y27" s="10"/>
      <c r="Z27" s="10"/>
    </row>
    <row r="28" spans="1:26" ht="14.4" customHeight="1" x14ac:dyDescent="0.3">
      <c r="A28" s="1"/>
      <c r="B28" s="1" t="s">
        <v>26</v>
      </c>
      <c r="C28" s="1">
        <f>J15</f>
        <v>18</v>
      </c>
      <c r="D28" s="1">
        <f>K15</f>
        <v>25</v>
      </c>
      <c r="E28" s="1"/>
      <c r="F28" s="1">
        <f>CODE(B28)-65</f>
        <v>25</v>
      </c>
      <c r="G28" s="1"/>
      <c r="H28" s="1">
        <f t="shared" ref="H28:H31" si="2">C28*F27+D28*F28</f>
        <v>841</v>
      </c>
      <c r="I28" s="1"/>
      <c r="J28" s="1">
        <f t="shared" si="0"/>
        <v>9</v>
      </c>
      <c r="K28" s="1"/>
      <c r="L28" s="1" t="str">
        <f t="shared" si="1"/>
        <v>J</v>
      </c>
      <c r="U28" s="10"/>
      <c r="V28" s="10"/>
      <c r="W28" s="10"/>
      <c r="X28" s="10"/>
      <c r="Y28" s="10"/>
      <c r="Z28" s="10"/>
    </row>
    <row r="29" spans="1:26" ht="14.4" customHeight="1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U29" s="10"/>
      <c r="V29" s="10"/>
      <c r="W29" s="10"/>
      <c r="X29" s="10"/>
      <c r="Y29" s="10"/>
      <c r="Z29" s="10"/>
    </row>
    <row r="30" spans="1:26" x14ac:dyDescent="0.3">
      <c r="A30" s="1">
        <v>3</v>
      </c>
      <c r="B30" s="1" t="s">
        <v>4</v>
      </c>
      <c r="C30" s="1">
        <f>J14</f>
        <v>7</v>
      </c>
      <c r="D30" s="1">
        <f>K14</f>
        <v>4</v>
      </c>
      <c r="E30" s="1"/>
      <c r="F30" s="1">
        <f>CODE(B30)-65</f>
        <v>3</v>
      </c>
      <c r="G30" s="1"/>
      <c r="H30" s="1">
        <f>C30*F30+D30*F31</f>
        <v>29</v>
      </c>
      <c r="I30" s="1"/>
      <c r="J30" s="1">
        <f t="shared" si="0"/>
        <v>3</v>
      </c>
      <c r="K30" s="1"/>
      <c r="L30" s="1" t="str">
        <f t="shared" si="1"/>
        <v>D</v>
      </c>
      <c r="U30" s="11"/>
      <c r="V30" s="11"/>
      <c r="W30" s="11"/>
      <c r="X30" s="11"/>
      <c r="Y30" s="11"/>
      <c r="Z30" s="11"/>
    </row>
    <row r="31" spans="1:26" x14ac:dyDescent="0.3">
      <c r="A31" s="1"/>
      <c r="B31" s="1" t="s">
        <v>3</v>
      </c>
      <c r="C31" s="1">
        <f>J15</f>
        <v>18</v>
      </c>
      <c r="D31" s="1">
        <f>K15</f>
        <v>25</v>
      </c>
      <c r="E31" s="1"/>
      <c r="F31" s="1">
        <f>CODE(B31)-65</f>
        <v>2</v>
      </c>
      <c r="G31" s="1"/>
      <c r="H31" s="1">
        <f t="shared" ref="H31" si="3">C31*F30+D31*F31</f>
        <v>104</v>
      </c>
      <c r="I31" s="1"/>
      <c r="J31" s="1">
        <f t="shared" si="0"/>
        <v>0</v>
      </c>
      <c r="K31" s="1"/>
      <c r="L31" s="1" t="str">
        <f t="shared" si="1"/>
        <v>A</v>
      </c>
      <c r="U31" s="12"/>
      <c r="V31" s="12"/>
      <c r="W31" s="12"/>
      <c r="X31" s="12"/>
      <c r="Y31" s="12"/>
      <c r="Z31" s="12"/>
    </row>
    <row r="32" spans="1:26" x14ac:dyDescent="0.3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 spans="1:26" x14ac:dyDescent="0.3">
      <c r="A33" s="11" t="s">
        <v>65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5" spans="1:26" x14ac:dyDescent="0.3">
      <c r="A35" s="2" t="s">
        <v>0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x14ac:dyDescent="0.3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x14ac:dyDescent="0.3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x14ac:dyDescent="0.3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spans="1:26" x14ac:dyDescent="0.3">
      <c r="A39" t="s">
        <v>37</v>
      </c>
      <c r="C39" s="7" t="s">
        <v>5</v>
      </c>
      <c r="D39" s="7" t="s">
        <v>4</v>
      </c>
      <c r="E39" s="7" t="s">
        <v>3</v>
      </c>
      <c r="F39" s="7" t="s">
        <v>10</v>
      </c>
      <c r="G39" s="7" t="s">
        <v>4</v>
      </c>
      <c r="H39" s="4" t="s">
        <v>1</v>
      </c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spans="1:26" x14ac:dyDescent="0.3">
      <c r="A40" t="s">
        <v>66</v>
      </c>
      <c r="C40" s="1">
        <v>4</v>
      </c>
      <c r="D40" s="1">
        <v>3</v>
      </c>
      <c r="E40" s="1">
        <v>2</v>
      </c>
      <c r="F40" s="1">
        <v>9</v>
      </c>
      <c r="G40" s="1">
        <v>3</v>
      </c>
      <c r="H40" s="13">
        <v>0</v>
      </c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spans="1:26" x14ac:dyDescent="0.3">
      <c r="A41" t="s">
        <v>67</v>
      </c>
      <c r="C41" s="1">
        <f>SUM(9*(C40-5))</f>
        <v>-9</v>
      </c>
      <c r="D41" s="1">
        <f t="shared" ref="D41:H41" si="4">SUM(9*(D40-5))</f>
        <v>-18</v>
      </c>
      <c r="E41" s="1">
        <f t="shared" si="4"/>
        <v>-27</v>
      </c>
      <c r="F41" s="1">
        <f t="shared" si="4"/>
        <v>36</v>
      </c>
      <c r="G41" s="1">
        <f t="shared" si="4"/>
        <v>-18</v>
      </c>
      <c r="H41" s="1">
        <f t="shared" ref="H41" si="5">SUM(9*(H40-5))</f>
        <v>-45</v>
      </c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spans="1:26" x14ac:dyDescent="0.3">
      <c r="A42" t="s">
        <v>68</v>
      </c>
      <c r="C42" s="1">
        <f>MOD(C41, 26)</f>
        <v>17</v>
      </c>
      <c r="D42" s="1">
        <f t="shared" ref="D42:G42" si="6">MOD(D41, 26)</f>
        <v>8</v>
      </c>
      <c r="E42" s="1">
        <f t="shared" si="6"/>
        <v>25</v>
      </c>
      <c r="F42" s="1">
        <f t="shared" si="6"/>
        <v>10</v>
      </c>
      <c r="G42" s="1">
        <f t="shared" si="6"/>
        <v>8</v>
      </c>
      <c r="H42" s="1">
        <f t="shared" ref="H42" si="7">MOD(H41, 26)</f>
        <v>7</v>
      </c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spans="1:26" x14ac:dyDescent="0.3">
      <c r="A43" t="s">
        <v>69</v>
      </c>
      <c r="C43" s="6" t="s">
        <v>18</v>
      </c>
      <c r="D43" s="6" t="s">
        <v>9</v>
      </c>
      <c r="E43" s="6" t="s">
        <v>26</v>
      </c>
      <c r="F43" s="6" t="s">
        <v>11</v>
      </c>
      <c r="G43" s="6" t="s">
        <v>9</v>
      </c>
      <c r="H43" s="14" t="s">
        <v>8</v>
      </c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5" spans="1:26" x14ac:dyDescent="0.3">
      <c r="A45" t="s">
        <v>70</v>
      </c>
    </row>
  </sheetData>
  <mergeCells count="2">
    <mergeCell ref="A1:Z3"/>
    <mergeCell ref="A35:Z3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enkripsi</vt:lpstr>
      <vt:lpstr>deskripsi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haasstt</dc:creator>
  <cp:lastModifiedBy>haasstt</cp:lastModifiedBy>
  <dcterms:created xsi:type="dcterms:W3CDTF">2023-01-10T11:37:47Z</dcterms:created>
  <dcterms:modified xsi:type="dcterms:W3CDTF">2023-01-10T12:24:47Z</dcterms:modified>
</cp:coreProperties>
</file>