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codeName="ThisWorkbook"/>
  <mc:AlternateContent xmlns:mc="http://schemas.openxmlformats.org/markup-compatibility/2006">
    <mc:Choice Requires="x15">
      <x15ac:absPath xmlns:x15ac="http://schemas.microsoft.com/office/spreadsheetml/2010/11/ac" url="E:\RPA Flow\IT.DEV.SAP.ExpenseConfirmation\Data\Output\"/>
    </mc:Choice>
  </mc:AlternateContent>
  <xr:revisionPtr revIDLastSave="0" documentId="13_ncr:1_{C10EE89E-B91F-4F82-B001-56009E2D27D4}" xr6:coauthVersionLast="47" xr6:coauthVersionMax="47" xr10:uidLastSave="{00000000-0000-0000-0000-000000000000}"/>
  <bookViews>
    <workbookView xWindow="-120" yWindow="-120" windowWidth="20730" windowHeight="11160" firstSheet="1" activeTab="2" xr2:uid="{00000000-000D-0000-FFFF-FFFF00000000}"/>
  </bookViews>
  <sheets>
    <sheet name="Guidance - Please Read" sheetId="4" r:id="rId1"/>
    <sheet name="Detail W2" sheetId="9" r:id="rId2"/>
    <sheet name="Detail W1" sheetId="10" r:id="rId3"/>
    <sheet name="Import Expense" sheetId="8" r:id="rId4"/>
    <sheet name="ZFI_GRIR" sheetId="7" r:id="rId5"/>
    <sheet name="FAM - Steps" sheetId="3" r:id="rId6"/>
  </sheets>
  <definedNames>
    <definedName name="_xlnm._FilterDatabase" localSheetId="2" hidden="1">'Detail W1'!$B$33:$AW$33</definedName>
    <definedName name="_xlnm._FilterDatabase" localSheetId="1" hidden="1">'Detail W2'!$B$33:$AW$33</definedName>
    <definedName name="_xlnm._FilterDatabase" localSheetId="5" hidden="1">'FAM - Steps'!$A$10:$D$126</definedName>
    <definedName name="_xlnm._FilterDatabase" localSheetId="4" hidden="1">ZFI_GRIR!$A$1:$AX$1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R27" i="8" l="1"/>
  <c r="AR37" i="8"/>
  <c r="AR38" i="8"/>
  <c r="AR28" i="8"/>
  <c r="AR18" i="8"/>
  <c r="AR35" i="8"/>
  <c r="AR20" i="8"/>
  <c r="AR7" i="8"/>
  <c r="AR15" i="8"/>
  <c r="AR40" i="8"/>
  <c r="AR24" i="8"/>
  <c r="AR41" i="8"/>
  <c r="AR16" i="8"/>
  <c r="AR25" i="8"/>
  <c r="AR17" i="8"/>
  <c r="AR26" i="8"/>
  <c r="AR36" i="8"/>
  <c r="AR12" i="8"/>
  <c r="AR8" i="8"/>
  <c r="AR21" i="8"/>
  <c r="AR13" i="8"/>
  <c r="AR22" i="8"/>
  <c r="AR23" i="8"/>
  <c r="AR9" i="8"/>
  <c r="AR10" i="8"/>
  <c r="AR14" i="8"/>
  <c r="AR11" i="8"/>
  <c r="AR29" i="8"/>
  <c r="AR5" i="8"/>
  <c r="AR6" i="8"/>
  <c r="AR31" i="8"/>
  <c r="AR32" i="8"/>
  <c r="AR33" i="8"/>
  <c r="AR34" i="8"/>
  <c r="AR42" i="8"/>
  <c r="AR39" i="8"/>
  <c r="AR30" i="8"/>
  <c r="AR87" i="10"/>
  <c r="AR100" i="10"/>
  <c r="AR104" i="10"/>
  <c r="AR105" i="10"/>
  <c r="AR76" i="10"/>
  <c r="AR70" i="10"/>
  <c r="AR107" i="10"/>
  <c r="AR38" i="10"/>
  <c r="AR37" i="10"/>
  <c r="AR51" i="10"/>
  <c r="AR50" i="10"/>
  <c r="AR42" i="10"/>
  <c r="AR58" i="10"/>
  <c r="AR96" i="10"/>
  <c r="AR97" i="10"/>
  <c r="AR112" i="10"/>
  <c r="AR84" i="10"/>
  <c r="AR89" i="10"/>
  <c r="AR90" i="10"/>
  <c r="AR34" i="10"/>
  <c r="AR35" i="10"/>
  <c r="AR64" i="10"/>
  <c r="AR109" i="10"/>
  <c r="AR78" i="10"/>
  <c r="AR77" i="10"/>
  <c r="AR101" i="10"/>
  <c r="AR103" i="10"/>
  <c r="AR66" i="10"/>
  <c r="AR74" i="10"/>
  <c r="AR91" i="10"/>
  <c r="AR110" i="10"/>
  <c r="AR111" i="10"/>
  <c r="AR86" i="10"/>
  <c r="AR88" i="10"/>
  <c r="AR48" i="10"/>
  <c r="AR49" i="10"/>
  <c r="AR47" i="10"/>
  <c r="AR65" i="10"/>
  <c r="AR73" i="10"/>
  <c r="AR108" i="10"/>
  <c r="AR52" i="10"/>
  <c r="AR44" i="10"/>
  <c r="AR45" i="10"/>
  <c r="AR53" i="10"/>
  <c r="AR92" i="10"/>
  <c r="AR81" i="10"/>
  <c r="AR94" i="10"/>
  <c r="AR56" i="10"/>
  <c r="AR95" i="10"/>
  <c r="AR61" i="10"/>
  <c r="AR63" i="10"/>
  <c r="AR59" i="10"/>
  <c r="AR67" i="10"/>
  <c r="AR69" i="10"/>
  <c r="AR80" i="10"/>
  <c r="AR93" i="10"/>
  <c r="AR79" i="10"/>
  <c r="AR46" i="10"/>
  <c r="AR85" i="10"/>
  <c r="AR102" i="10"/>
  <c r="AR39" i="10"/>
  <c r="AR54" i="10"/>
  <c r="AR72" i="10"/>
  <c r="AR40" i="10"/>
  <c r="AR71" i="10"/>
  <c r="AR83" i="10"/>
  <c r="AR82" i="10"/>
  <c r="AR43" i="10"/>
  <c r="AR55" i="10"/>
  <c r="AR62" i="10"/>
  <c r="AR36" i="10"/>
  <c r="AR57" i="10"/>
  <c r="AR106" i="10"/>
  <c r="AR41" i="10"/>
  <c r="AR75" i="10"/>
  <c r="AR98" i="10"/>
  <c r="AR68" i="10"/>
  <c r="AR60" i="10"/>
  <c r="AR34" i="9"/>
  <c r="AR99" i="10"/>
  <c r="G3" i="9"/>
  <c r="G4" i="9"/>
  <c r="G5" i="9"/>
  <c r="G6" i="9"/>
  <c r="G7" i="9"/>
  <c r="G8" i="9"/>
  <c r="G9" i="9"/>
  <c r="G10" i="9"/>
  <c r="G11" i="9"/>
  <c r="G12" i="9"/>
  <c r="G13" i="9"/>
  <c r="G14" i="9"/>
  <c r="G15" i="9"/>
  <c r="G16" i="9"/>
  <c r="G17" i="9"/>
  <c r="G18" i="9"/>
  <c r="G19" i="9"/>
  <c r="G20" i="9"/>
  <c r="G21" i="9"/>
  <c r="G22" i="9"/>
  <c r="G23" i="9"/>
  <c r="G24" i="9"/>
  <c r="G2" i="9"/>
  <c r="G8" i="10"/>
  <c r="G9" i="10"/>
  <c r="G10" i="10"/>
  <c r="G11" i="10"/>
  <c r="G12" i="10"/>
  <c r="G13" i="10"/>
  <c r="G14" i="10"/>
  <c r="G15" i="10"/>
  <c r="G16" i="10"/>
  <c r="G17" i="10"/>
  <c r="G18" i="10"/>
  <c r="G19" i="10"/>
  <c r="G20" i="10"/>
  <c r="G21" i="10"/>
  <c r="G22" i="10"/>
  <c r="G23" i="10"/>
  <c r="G24" i="10"/>
  <c r="F2" i="10" a="1"/>
  <c r="F2" i="10" s="1"/>
  <c r="G2" i="10" s="1"/>
  <c r="AR19" i="8"/>
  <c r="G5" i="10" l="1"/>
  <c r="G6" i="10"/>
  <c r="G4" i="10"/>
  <c r="G3" i="10"/>
  <c r="G7" i="10"/>
  <c r="F2" i="9" a="1"/>
  <c r="F2" i="9" s="1"/>
  <c r="I2" i="8"/>
  <c r="J2" i="8"/>
  <c r="G28" i="10" l="1"/>
  <c r="G28" i="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Chyntia Octavia</author>
  </authors>
  <commentList>
    <comment ref="AV33" authorId="0" shapeId="0" xr:uid="{717F9315-DD3E-42EC-9367-F184C76EADFA}">
      <text>
        <r>
          <rPr>
            <sz val="9"/>
            <color indexed="81"/>
            <rFont val="Tahoma"/>
            <family val="2"/>
          </rPr>
          <t>Please kindly provide thorough information to us for better understanding.
Mohon untuk memberikan informasi yang lengkap kepada kami untuk mendapatkan pemahaman yang lebih baik.</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Chyntia Octavia</author>
  </authors>
  <commentList>
    <comment ref="AV33" authorId="0" shapeId="0" xr:uid="{3DFEAE91-5F5B-4885-BA2F-FD8FA179A0F6}">
      <text>
        <r>
          <rPr>
            <sz val="9"/>
            <color indexed="81"/>
            <rFont val="Tahoma"/>
            <family val="2"/>
          </rPr>
          <t>Please kindly provide thorough information to us for better understanding.
Mohon untuk memberikan informasi yang lengkap kepada kami untuk mendapatkan pemahaman yang lebih baik.</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Chyntia Octavia</author>
  </authors>
  <commentList>
    <comment ref="AV4" authorId="0" shapeId="0" xr:uid="{AAF75F8C-E2B2-4F38-B5CD-B34007DBF54A}">
      <text>
        <r>
          <rPr>
            <sz val="9"/>
            <color indexed="81"/>
            <rFont val="Tahoma"/>
            <family val="2"/>
          </rPr>
          <t>Please kindly provide thorough information to us for better understanding.
Mohon untuk memberikan informasi yang lengkap kepada kami untuk mendapatkan pemahaman yang lebih baik.</t>
        </r>
      </text>
    </comment>
    <comment ref="BA4" authorId="0" shapeId="0" xr:uid="{CAD4FB59-50BD-4970-BF40-712672845B13}">
      <text>
        <r>
          <rPr>
            <sz val="9"/>
            <color indexed="81"/>
            <rFont val="Tahoma"/>
            <family val="2"/>
          </rPr>
          <t>Please kindly provide thorough information to us for better understanding.
Mohon untuk memberikan informasi yang lengkap kepada kami untuk mendapatkan pemahaman yang lebih baik.</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<sst xmlns="http://schemas.openxmlformats.org/spreadsheetml/2006/main" count="1940" uniqueCount="486">
  <si>
    <t>Posting Date</t>
  </si>
  <si>
    <t>Document Number</t>
  </si>
  <si>
    <t>Document type</t>
  </si>
  <si>
    <t>Company Code Currency Key</t>
  </si>
  <si>
    <t>G/L Account</t>
  </si>
  <si>
    <t>G/L Account: Long Text</t>
  </si>
  <si>
    <t>Document Currency Key</t>
  </si>
  <si>
    <t>Document Currency Value</t>
  </si>
  <si>
    <t>Company Code Currency Value</t>
  </si>
  <si>
    <t>Text</t>
  </si>
  <si>
    <t>Sales document</t>
  </si>
  <si>
    <t>Invoice Reference</t>
  </si>
  <si>
    <t>Document Date</t>
  </si>
  <si>
    <t>Reference</t>
  </si>
  <si>
    <t>Cost Center</t>
  </si>
  <si>
    <t>Cost Center: Short Text</t>
  </si>
  <si>
    <t>WBS Element</t>
  </si>
  <si>
    <t>Order</t>
  </si>
  <si>
    <t>Asset</t>
  </si>
  <si>
    <t>Sub-number</t>
  </si>
  <si>
    <t>Purchasing Document</t>
  </si>
  <si>
    <t>Clearing Date</t>
  </si>
  <si>
    <t>Clearing Document</t>
  </si>
  <si>
    <t>Reverse Posting Date</t>
  </si>
  <si>
    <t>Reversed With</t>
  </si>
  <si>
    <t>Hard Currency Value</t>
  </si>
  <si>
    <t>Hard Currency Key</t>
  </si>
  <si>
    <t>Tax Code</t>
  </si>
  <si>
    <t>Quantity</t>
  </si>
  <si>
    <t>Unit of Measure</t>
  </si>
  <si>
    <t>Vendor</t>
  </si>
  <si>
    <t>Vendor Account: Name 1</t>
  </si>
  <si>
    <t>Customer</t>
  </si>
  <si>
    <t>Customer Account: Name 1</t>
  </si>
  <si>
    <t>Material: Description</t>
  </si>
  <si>
    <t>User Name</t>
  </si>
  <si>
    <t>Reversal document</t>
  </si>
  <si>
    <t>Full Amount</t>
  </si>
  <si>
    <t>Reclass to Asset</t>
  </si>
  <si>
    <t>Remain in expense</t>
  </si>
  <si>
    <t>Reclass to Asset
(Y / N)</t>
  </si>
  <si>
    <t>Amount per UoM</t>
  </si>
  <si>
    <t>Remarks</t>
  </si>
  <si>
    <t>PO information</t>
  </si>
  <si>
    <t>Useful Life - Years
(If col. reclass to asset = "Y")</t>
  </si>
  <si>
    <t>Usage of Assets
(If col. reclass to asset = "Y")</t>
  </si>
  <si>
    <t>Other Remarks</t>
  </si>
  <si>
    <t>Item</t>
  </si>
  <si>
    <t>Material Group</t>
  </si>
  <si>
    <t>Storage location</t>
  </si>
  <si>
    <t>Steps</t>
  </si>
  <si>
    <t xml:space="preserve">Define population of accounts to be reviewed: </t>
  </si>
  <si>
    <t>Account No.</t>
  </si>
  <si>
    <t>Text for B/S P&amp;L Item</t>
  </si>
  <si>
    <t>Inscope / Outscope from Population</t>
  </si>
  <si>
    <t>50100010 Direct Material Used</t>
  </si>
  <si>
    <t>Outscoped</t>
  </si>
  <si>
    <t>50100020 Material Used</t>
  </si>
  <si>
    <t>Inscoped</t>
  </si>
  <si>
    <t>50100030 Inventory Used</t>
  </si>
  <si>
    <t>50200010 Consumable Material Used</t>
  </si>
  <si>
    <t>50300010 DL Salaries &amp; Wages</t>
  </si>
  <si>
    <t>50300020 DL Overtime</t>
  </si>
  <si>
    <t>50300030 DL THR</t>
  </si>
  <si>
    <t>50300040 DL Allowances</t>
  </si>
  <si>
    <t>50300050 DL Social Security</t>
  </si>
  <si>
    <t>50300060 DL Contract Employee</t>
  </si>
  <si>
    <t>50300070 DL Incentives</t>
  </si>
  <si>
    <t>50300080 DL Employee Income Tax</t>
  </si>
  <si>
    <t>50300090 DL Bonus</t>
  </si>
  <si>
    <t>50300100 DL Severance Pay</t>
  </si>
  <si>
    <t>50300110 DL Emp Insurance</t>
  </si>
  <si>
    <t>50300990 DL Others</t>
  </si>
  <si>
    <t>50400010 Provision for Employee Benefits &amp; Severence Pay</t>
  </si>
  <si>
    <t>50500000 Fabrication Cost</t>
  </si>
  <si>
    <t>50500010 Sub Contractor Expenses</t>
  </si>
  <si>
    <t>50500020 Packing Cost</t>
  </si>
  <si>
    <t>50500030 Other Third Parties Services</t>
  </si>
  <si>
    <t>50500040 Calibration Services</t>
  </si>
  <si>
    <t>50600010 Utilities - Electricity Expenses</t>
  </si>
  <si>
    <t>50600020 Utilities - Water Expenses</t>
  </si>
  <si>
    <t>50600030 Utilities - Oxigent, CO2, Elpiji, Argon</t>
  </si>
  <si>
    <t>50600040 Utilities - Gas PGN (Perusahaan Gas Negara)</t>
  </si>
  <si>
    <t>50600050 Utilities - Factory Sundries</t>
  </si>
  <si>
    <t>50700010 Fuel</t>
  </si>
  <si>
    <t>50800010 RM Exp - Buildings Services</t>
  </si>
  <si>
    <t>50800020 RM Exp - Machinery and Equipment</t>
  </si>
  <si>
    <t>50800030 RM Exp - Heavy Equipment</t>
  </si>
  <si>
    <t>50800040 RM Exp - Vehicles</t>
  </si>
  <si>
    <t>50800050 RM Exp - Furniture and Fixtures</t>
  </si>
  <si>
    <t>50800060 RM Exp - Office and Other Equipment</t>
  </si>
  <si>
    <t>50800070 RM Exp - Water Treatment</t>
  </si>
  <si>
    <t>50800080 RM Exp - Low Value Asset</t>
  </si>
  <si>
    <t>50900000 Depre. Building and Structure</t>
  </si>
  <si>
    <t>50900010 Depre. Machinery and Equipment</t>
  </si>
  <si>
    <t>50900020 Depre. Equipment and Supplies</t>
  </si>
  <si>
    <t>50900030 Depre. Heavy Equipment</t>
  </si>
  <si>
    <t>50900040 Depre. Vehicles</t>
  </si>
  <si>
    <t>50900050 Depre. Furniture and Fixtures</t>
  </si>
  <si>
    <t>50900060 Depre. Office and Other Equipment</t>
  </si>
  <si>
    <t>50900070 Depre. Leasehold Improvement</t>
  </si>
  <si>
    <t>50900090 Adjustment Depreciation</t>
  </si>
  <si>
    <t>51000000 Amortz Land and Landright</t>
  </si>
  <si>
    <t>51000010 Amortz Building and Structure</t>
  </si>
  <si>
    <t>51000020 Amortz  Machinery and Equipment</t>
  </si>
  <si>
    <t>51000040 Amortz Intangible Asset</t>
  </si>
  <si>
    <t>51100000 Steel  Laboratorium Expenses</t>
  </si>
  <si>
    <t>51300010 IE - Freight</t>
  </si>
  <si>
    <t>51300020 IE - In Land  Transportation</t>
  </si>
  <si>
    <t>51300030 IE - Certificate</t>
  </si>
  <si>
    <t>51300040 IE - Customs Duty</t>
  </si>
  <si>
    <t>51300050 IE - Banking Expenses</t>
  </si>
  <si>
    <t>51300060 IE - Insurance</t>
  </si>
  <si>
    <t>51300070 IE - Stevedoring Cost</t>
  </si>
  <si>
    <t>51300080 IE - Demurage</t>
  </si>
  <si>
    <t>51300090 IE - Others</t>
  </si>
  <si>
    <t>51400000 AE - Advertising and Promotion Expenses</t>
  </si>
  <si>
    <t>51500010 TE - Seminar</t>
  </si>
  <si>
    <t>51500020 TE - Training</t>
  </si>
  <si>
    <t>51500030 TE - Others Training &amp; Seminar</t>
  </si>
  <si>
    <t>51600010 Ins. Exp. - Insurance of Building</t>
  </si>
  <si>
    <t>51600020 Ins. Exp. - Insurance of Machinery</t>
  </si>
  <si>
    <t>51600030 Ins. Exp. - Insurance of Vehicle</t>
  </si>
  <si>
    <t>51600040 Ins. Exp. - Insurance of Public and Product Liabil</t>
  </si>
  <si>
    <t>51600050 Ins. Exp. - Insurance of DL Employee</t>
  </si>
  <si>
    <t>51600070 Ins. Exp. - Insurance Others</t>
  </si>
  <si>
    <t>51700010 RE - Rental Warehouse</t>
  </si>
  <si>
    <t>51700030 RE - Rental Vehicle</t>
  </si>
  <si>
    <t>51700040 RE - Rental Land</t>
  </si>
  <si>
    <t>51700050 RE - Rental Building / Office</t>
  </si>
  <si>
    <t>51700060 RE - Rental Machinery</t>
  </si>
  <si>
    <t>51700070 RE - Rental Other</t>
  </si>
  <si>
    <t>51800010 PT Exp. - Telecommunication &amp; Internet</t>
  </si>
  <si>
    <t>51800020 PT Exp. - Postage and Courier</t>
  </si>
  <si>
    <t>51800030 PT Exp. - Stamp Duty</t>
  </si>
  <si>
    <t>51800090 PT Exp. - Others</t>
  </si>
  <si>
    <t>51900010 PF - Legal Fee</t>
  </si>
  <si>
    <t>51900020 PF - Tax Consultan Fee</t>
  </si>
  <si>
    <t>51900030 PF - Audit Fee</t>
  </si>
  <si>
    <t>51900040 PF - Surveyor Fee</t>
  </si>
  <si>
    <t>51900090 PF - Other Professional Fees</t>
  </si>
  <si>
    <t>52000010 Ent. Exp - Sample Marketing</t>
  </si>
  <si>
    <t>52000020 Ent. Exp - Donation and Social Contribution</t>
  </si>
  <si>
    <t>52000040 Ent. Exp - Others Entertainment</t>
  </si>
  <si>
    <t>52100010 TL - Land and Property Tax</t>
  </si>
  <si>
    <t>52100020 TL - IMB</t>
  </si>
  <si>
    <t>52100030 TL - Restribution</t>
  </si>
  <si>
    <t>52100040 TL - SIM, STNK</t>
  </si>
  <si>
    <t>52100050 TL - Others Tax and Lisence</t>
  </si>
  <si>
    <t>52200010 Stationery Expenses</t>
  </si>
  <si>
    <t>52200020 Printing and Supplies Expenses</t>
  </si>
  <si>
    <t>52300010 Meeting Expenses</t>
  </si>
  <si>
    <t>52300020 Ceremony Expenses</t>
  </si>
  <si>
    <t>52400030 Gen. Transp. Travelling Expenses</t>
  </si>
  <si>
    <t>52400040 Gen. Transp. Others</t>
  </si>
  <si>
    <t>52400060 Gen. Transp. Freight Local</t>
  </si>
  <si>
    <t>52500010 Waste Removal Expenses</t>
  </si>
  <si>
    <t>52600010 Household Equipment Expenses</t>
  </si>
  <si>
    <t>52600020 Factory Equipment Expenses</t>
  </si>
  <si>
    <t>52600030 Office Equipment Expenses</t>
  </si>
  <si>
    <t>52700010 Scraping/Demolition</t>
  </si>
  <si>
    <t>52800010 Bank Charges</t>
  </si>
  <si>
    <t>52900010 Association and Membership</t>
  </si>
  <si>
    <t>52900020 Subscriptions and Periodicals</t>
  </si>
  <si>
    <t>53000010 Project Cost</t>
  </si>
  <si>
    <t>53100010 Spareparts Consumption</t>
  </si>
  <si>
    <t>53200010 Provision of Inventory - NRV</t>
  </si>
  <si>
    <t>53300010 Write off Inventory - Scrap</t>
  </si>
  <si>
    <t>53900010 Miscellaneous Expenses</t>
  </si>
  <si>
    <t>53900020 SU Allocation Overhead</t>
  </si>
  <si>
    <t>59922010 Project Settlement to Asset</t>
  </si>
  <si>
    <t>59922020 PM -  Settlement to Asset</t>
  </si>
  <si>
    <t>Extracting GL</t>
  </si>
  <si>
    <t>Tcode:</t>
  </si>
  <si>
    <t>FAGLL03H</t>
  </si>
  <si>
    <t>Cost center:</t>
  </si>
  <si>
    <t>102020 - Other Service Unit</t>
  </si>
  <si>
    <t>102010 - SSC - Production Div</t>
  </si>
  <si>
    <t>101999 - General Business Uni</t>
  </si>
  <si>
    <t>101900 - Under License BusUni</t>
  </si>
  <si>
    <t>101131 - LSM Production Div</t>
  </si>
  <si>
    <t>101130 - BP2 Production Divis</t>
  </si>
  <si>
    <t>101110 - WRM1 Division</t>
  </si>
  <si>
    <t>101030 - BP1 Production Div</t>
  </si>
  <si>
    <t>101010 - SMS1 Production Div</t>
  </si>
  <si>
    <t xml:space="preserve">Layout: </t>
  </si>
  <si>
    <t>/ACTCLOSING</t>
  </si>
  <si>
    <t>Guidance for User:</t>
  </si>
  <si>
    <t>Column</t>
  </si>
  <si>
    <t xml:space="preserve">
Please provide expected length of usage of the assets based on your best estimation. 
Mohon untuk memberikan perkiraan terbaik Anda tentang perkiraan lamanya penggunaan aset tersebut.
</t>
  </si>
  <si>
    <t xml:space="preserve">
Please kindly provide thorough information about the usage of the assets to us for better understanding. You can create additional sheet to put additional information. Providing photo of the parts / assets will be very helpful for us.
Diharapkan agar Anda dapat memberikan informasi yang menyeluruh tentang penggunaan aset kepada kami untuk mendapatkan pemahaman yang lebih baik. Anda dapat membuat lembar tambahan untuk memuat informasi tambahan. Menyediakan foto komponen / aset akan sangat membantu kami.
</t>
  </si>
  <si>
    <t xml:space="preserve">
If you have any additional information about things we wrongly categorized of some information you would like to share, please do not hestitate to put it here. We may request some information from you if there is any transactions that we are not aware of its nature.
Jika Anda memiliki informasi tambahan tentang hal-hal yang kami kategorikan salah atau informasi lain yang ingin Anda bagikan, jangan ragu untuk menuliskannya di sini.  Kami mungkin meminta informasi tambahan dari Anda jika terdapat transaksi yang belum kami ketahui sifatnya.
</t>
  </si>
  <si>
    <t>ZFI_GRIR</t>
  </si>
  <si>
    <t>Plus Reference Doc - To Know GRN Material Doc</t>
  </si>
  <si>
    <t>Reference document</t>
  </si>
  <si>
    <t>Material Doc. Year</t>
  </si>
  <si>
    <t>Movement type</t>
  </si>
  <si>
    <t>Material Document</t>
  </si>
  <si>
    <t>Material Doc.Item</t>
  </si>
  <si>
    <t>Material Doc Date</t>
  </si>
  <si>
    <t>FI Fiscal Year</t>
  </si>
  <si>
    <t>FI Document Number</t>
  </si>
  <si>
    <t>FI Doc Line Item</t>
  </si>
  <si>
    <t>Material number</t>
  </si>
  <si>
    <t>Material description</t>
  </si>
  <si>
    <t>Material Group Description</t>
  </si>
  <si>
    <t>Purchase order</t>
  </si>
  <si>
    <t>Purchase Order Type</t>
  </si>
  <si>
    <t>PO Short Text</t>
  </si>
  <si>
    <t>Project</t>
  </si>
  <si>
    <t>Network</t>
  </si>
  <si>
    <t>Ledger account</t>
  </si>
  <si>
    <t>Base Unit of Measure</t>
  </si>
  <si>
    <t>Qty in unit of entry</t>
  </si>
  <si>
    <t>Unit of Entry</t>
  </si>
  <si>
    <t>Qty in OPUn</t>
  </si>
  <si>
    <t>Order Price Unit</t>
  </si>
  <si>
    <t>Profit Center</t>
  </si>
  <si>
    <t>GR Currency</t>
  </si>
  <si>
    <t>GR in LC Amount</t>
  </si>
  <si>
    <t>GR Transaction Currency</t>
  </si>
  <si>
    <t>GR Amount in Balance Transaction Currenc</t>
  </si>
  <si>
    <t>Accrued AP Amount from GR in DC</t>
  </si>
  <si>
    <t>Accrued AP Amount from GR in LC</t>
  </si>
  <si>
    <t>MM Invoice Number</t>
  </si>
  <si>
    <t>MM Invoice Year</t>
  </si>
  <si>
    <t>MM Invoice Item</t>
  </si>
  <si>
    <t>FI Invoice Number</t>
  </si>
  <si>
    <t>FI Invoice Year</t>
  </si>
  <si>
    <t>FI Invoice Item</t>
  </si>
  <si>
    <t>FI Invoice Document Date</t>
  </si>
  <si>
    <t>FI Invoice Posting Date</t>
  </si>
  <si>
    <t>FI Inv Amount in Transaction Currency</t>
  </si>
  <si>
    <t>FI Inv Amount in Local Currency</t>
  </si>
  <si>
    <t>FI Inv Price Variance in Transaction Cur</t>
  </si>
  <si>
    <t>FI Inv Price Variance in Local Currency</t>
  </si>
  <si>
    <t>Import expense</t>
  </si>
  <si>
    <t>Reversed</t>
  </si>
  <si>
    <t>Reversal Referen.No.</t>
  </si>
  <si>
    <t>RE</t>
  </si>
  <si>
    <t>USD</t>
  </si>
  <si>
    <t>IE - Others</t>
  </si>
  <si>
    <t>IDR</t>
  </si>
  <si>
    <t>BIAYA TRUCKING PO 4100016765</t>
  </si>
  <si>
    <t>186/BADUI/04/202</t>
  </si>
  <si>
    <t>10131PP001</t>
  </si>
  <si>
    <t>LSM PRODUCTION DEPT</t>
  </si>
  <si>
    <t>2K</t>
  </si>
  <si>
    <t>PT QUALIFA BADUI LOGISTIK</t>
  </si>
  <si>
    <t>BIAYA INKLARING PO 4100016765</t>
  </si>
  <si>
    <t>3B</t>
  </si>
  <si>
    <t>SUBMIT PIB PO 4100016765</t>
  </si>
  <si>
    <t>SUBMIT PIB PO 4100011968</t>
  </si>
  <si>
    <t>184/BADUI/04/202</t>
  </si>
  <si>
    <t>BIAYA INKLARING PO 4100011968</t>
  </si>
  <si>
    <t>BIAYA TRUCKING PO 4100011968</t>
  </si>
  <si>
    <t>SUBMIT PIB PO 4100011081</t>
  </si>
  <si>
    <t>198/BADUI/05/202</t>
  </si>
  <si>
    <t>BIAYA INKLARING PO 4100011081</t>
  </si>
  <si>
    <t>BIAYA TRUCKING PO 4100011081</t>
  </si>
  <si>
    <t>192/BADUI/04/202</t>
  </si>
  <si>
    <t>SUBMIT PIB PO 4100013473</t>
  </si>
  <si>
    <t>BIAYA TRUCKING PO 4100013473</t>
  </si>
  <si>
    <t>BIAYA INKLARING PO 4100013473</t>
  </si>
  <si>
    <t>193/BADUI/04/202</t>
  </si>
  <si>
    <t>BIAYA STORAGE,LIFT ON PO 4100013473</t>
  </si>
  <si>
    <t>114-CTC/BADUI/04</t>
  </si>
  <si>
    <t>2D</t>
  </si>
  <si>
    <t>BIAYA THC,DOC FEE PO 4100013473</t>
  </si>
  <si>
    <t>0B</t>
  </si>
  <si>
    <t>BIAYA LIFT OFF PO 4100013473</t>
  </si>
  <si>
    <t>BIAYA STORAGE,LIFT ON PO 4100011081</t>
  </si>
  <si>
    <t>113-CTC/BADUI/04</t>
  </si>
  <si>
    <t>BIAYA LIFT OFF PO 4100011081</t>
  </si>
  <si>
    <t>BIAYA THC,DOC FEE PO 4100011081</t>
  </si>
  <si>
    <t>118-CTC/BADUI/05</t>
  </si>
  <si>
    <t>BIAYA REPAIR PO 4100011081</t>
  </si>
  <si>
    <t>IE - Insurance</t>
  </si>
  <si>
    <t>BIAYA INSURANCE PO 4100012572</t>
  </si>
  <si>
    <t>008180/DNH/10/04</t>
  </si>
  <si>
    <t>PT. ZURICH ASURANSI INDONESIA TBK</t>
  </si>
  <si>
    <t>BIAYA INSURANCE PO 4100012031</t>
  </si>
  <si>
    <t>BIAYA INSURANCE PO 4100012974</t>
  </si>
  <si>
    <t>BIAYA INSURANCE PO 4100016587</t>
  </si>
  <si>
    <t>IE - Customs Duty</t>
  </si>
  <si>
    <t>BM PO 4100021890</t>
  </si>
  <si>
    <t>2C</t>
  </si>
  <si>
    <t>PT UPS CARDIG INTERNASIONAL</t>
  </si>
  <si>
    <t>DISBURMENT FEE PO 4100021890</t>
  </si>
  <si>
    <t>DOCUMENT FEE,BROKRAGE FEE PO 4100021890</t>
  </si>
  <si>
    <t>WA</t>
  </si>
  <si>
    <t>Material Used</t>
  </si>
  <si>
    <t>U/ SERVICE GUIDE DAN COOLING SHOWER BEKAS PRODUKSI</t>
  </si>
  <si>
    <t>10131PP009</t>
  </si>
  <si>
    <t>LSM ROLL SHOP</t>
  </si>
  <si>
    <t>PC</t>
  </si>
  <si>
    <t>ABRASIVE RADIAL 4# NO.180 BUNGA</t>
  </si>
  <si>
    <t>KG</t>
  </si>
  <si>
    <t>PAINT MENY - GREEN @5KG</t>
  </si>
  <si>
    <t>CAN</t>
  </si>
  <si>
    <t>PAINT – RECOLAC YELLOW 922 @ 1KG</t>
  </si>
  <si>
    <t>BRUSH ROLL 4" TANPA GAGANG</t>
  </si>
  <si>
    <t>GRINDING WHEEL 4"(100X2.5X15.88MM) WA60</t>
  </si>
  <si>
    <t>Spareparts Consumption</t>
  </si>
  <si>
    <t>Untuk komponen mesin CNC</t>
  </si>
  <si>
    <t>VAN BELT SPB 2360 LW</t>
  </si>
  <si>
    <t>U/ CLEANING BODY STAND MILL</t>
  </si>
  <si>
    <t>L</t>
  </si>
  <si>
    <t>DIESEL OIL - SOLAR</t>
  </si>
  <si>
    <t>instal pressure gauge water kick off arm furnace</t>
  </si>
  <si>
    <t>10131PS002</t>
  </si>
  <si>
    <t>LSM MECHANICAL DEPT</t>
  </si>
  <si>
    <t>TEE DRAT 3/4" GALVANIS</t>
  </si>
  <si>
    <t>U/ ASSEMBLY ROLL STRAIGHTENING IWF300X150</t>
  </si>
  <si>
    <t>SPACER TUBE OD.425 X ID.395 X T.77,5 MM</t>
  </si>
  <si>
    <t>SPACER TUBE OD.425 X ID.395 X T.92 MM</t>
  </si>
  <si>
    <t>SPACER OD.425 X ID.395 X T.2 MM</t>
  </si>
  <si>
    <t>SPACER TUBE OD.425 X ID.395 X T.49 MM</t>
  </si>
  <si>
    <t>SPACER TUBE OD.425 X ID.395 X T.45 MM</t>
  </si>
  <si>
    <t>SPACER OD.425 X ID.395 X T.1 MM</t>
  </si>
  <si>
    <t>U/ FABRIKASI MEJA GUIDE</t>
  </si>
  <si>
    <t>WELDING ELECTRODE - AWS E6013 3,2MM</t>
  </si>
  <si>
    <t>WELDING ELECTRODE - AWS E6013 4,0MM</t>
  </si>
  <si>
    <t>U/ SAFETY PROSES WELDING</t>
  </si>
  <si>
    <t>WELDING GLASS WHITE 3MM LOCAL</t>
  </si>
  <si>
    <t>U/ Replace damage bearing rolltable entri sh 3</t>
  </si>
  <si>
    <t>BEARING 6212 ZZ</t>
  </si>
  <si>
    <t>U/ CLEANING SHEAR BLADE CAMPAIGN PRODUCTION MEI</t>
  </si>
  <si>
    <t>PAINT THINNER - SYNTHETIC @20LTR</t>
  </si>
  <si>
    <t>U/ CLEANING NEW ROLL STR UNP200X800 BOTT</t>
  </si>
  <si>
    <t>U/ Preparation assembly rolltable</t>
  </si>
  <si>
    <t>DISCHARGING ROLLER - DWG 2611.U198</t>
  </si>
  <si>
    <t>FOR SPARE ROLL STAND 15 IWF 250X125 PROD MEI 2025</t>
  </si>
  <si>
    <t>SLEEVE RING DIA. 850 X 260</t>
  </si>
  <si>
    <t>U/ Bearing roda magnet paking str bp2</t>
  </si>
  <si>
    <t>10131PS006</t>
  </si>
  <si>
    <t>LSM CRANE DEPARTMENT</t>
  </si>
  <si>
    <t>BEARING 22224</t>
  </si>
  <si>
    <t>U/ SERVICE SCREW HORIZONTAL</t>
  </si>
  <si>
    <t>ABRASIVE PAPER NO. 360 EAGLE</t>
  </si>
  <si>
    <t>REPAIR HYDRAULIC FITTING LINE N132</t>
  </si>
  <si>
    <t>BALL VALVE - 1/2" 3000PSI</t>
  </si>
  <si>
    <t>BALL VALVE - 1"</t>
  </si>
  <si>
    <t>/ pressure gauge water kick off arm furnace</t>
  </si>
  <si>
    <t>BUSHING - DRAT 1"X3/4"</t>
  </si>
  <si>
    <t>REDUCER 3/4"x1/2" NPT 60°</t>
  </si>
  <si>
    <t>U/ Power crane 40T no.8</t>
  </si>
  <si>
    <t>10131PS001</t>
  </si>
  <si>
    <t>LSM ELECTRICAL DEPT</t>
  </si>
  <si>
    <t>CARBON BRUSH FOR  PB39-DC-I-400A-D</t>
  </si>
  <si>
    <t>U/ Hoisting crane 40t no. 8</t>
  </si>
  <si>
    <t>CARBON BRUSH 40x20x50MM</t>
  </si>
  <si>
    <t>U/ Power Mesin CNC LAB</t>
  </si>
  <si>
    <t>MCCB - BW32 AAG 30A 3P FUJI</t>
  </si>
  <si>
    <t>U/ CONNECT HOSE CUTTING TORCH</t>
  </si>
  <si>
    <t>HOSE CLAMP 3/4" STAINLESS STEEL</t>
  </si>
  <si>
    <t>HOSE CLAMP 1/2" STAINLESS STEEL</t>
  </si>
  <si>
    <t>U/ INSTALL WATERCOOLING</t>
  </si>
  <si>
    <t>BALL VALVE 1/2" GEMELS UNIT BV2 PN500</t>
  </si>
  <si>
    <t>U/ CLAMP TOP MANIFOLD SHOWER STAND UNI</t>
  </si>
  <si>
    <t>HEX HEAD BOLT M16 X 60 GRADE 12.9</t>
  </si>
  <si>
    <t>UNTUK GUIDE 07 ENTRY IWF200X100</t>
  </si>
  <si>
    <t>SET</t>
  </si>
  <si>
    <t>SPACER ENTRY GUIDE STAND 7 WF200X100</t>
  </si>
  <si>
    <t>UNTUK GUIDE 04 EXIT IWF200X10</t>
  </si>
  <si>
    <t>SPACER EXIT GUIDE STAND 4 WF200X100</t>
  </si>
  <si>
    <t>UNTUK GUIDE 06 EXIT IWF200X10</t>
  </si>
  <si>
    <t>SPACER EXIT GUIDE STAND 6 WF200X100</t>
  </si>
  <si>
    <t>Service trolley transfer</t>
  </si>
  <si>
    <t>BEARING WINGKEL CB / 052-7748NS-0023</t>
  </si>
  <si>
    <t>Rdm hyd chock balancing</t>
  </si>
  <si>
    <t>Check valve Rexroth Z1S-6-P05-4X/V</t>
  </si>
  <si>
    <t>inv. jaja tools</t>
  </si>
  <si>
    <t>MEASURE TAPE - 7.5 MTR</t>
  </si>
  <si>
    <t>U/ GUIDE STAND 13 ENTRY SET DUA</t>
  </si>
  <si>
    <t>SPACER ENTRY GUIDE STAND 13 WF250X125</t>
  </si>
  <si>
    <t>U/ GUIDE STAND 12 EXIT SET DUA</t>
  </si>
  <si>
    <t>SPACER EXIT GUIDE STAND 12 WF250X125</t>
  </si>
  <si>
    <t>U/ GUIDE STAND 13 EXIT SET DUA</t>
  </si>
  <si>
    <t>SPACER EXIT GUIDE STAND 13 WF250X125</t>
  </si>
  <si>
    <t>U/ GUIDE STAND 12 ENTRY SET DUA</t>
  </si>
  <si>
    <t>SPACER ENTRY GUIDE STAND 12 WF250X125</t>
  </si>
  <si>
    <t>U GREASING GUIDE ROLLER ENTRY</t>
  </si>
  <si>
    <t>REDUCER 1/4"x1/8" GALVANIZ NPT60°</t>
  </si>
  <si>
    <t>WE</t>
  </si>
  <si>
    <t>RM Exp - Machinery and Equipment</t>
  </si>
  <si>
    <t>300425-08</t>
  </si>
  <si>
    <t>PD. DUTA PRIMA</t>
  </si>
  <si>
    <t>Factory Equipment Expenses</t>
  </si>
  <si>
    <t>DO/25/04/141</t>
  </si>
  <si>
    <t>PT ABADI BARU TEKNIKATAMA</t>
  </si>
  <si>
    <t>PT CARBON &amp; ELECTRIC</t>
  </si>
  <si>
    <t>PT GRAHA PADI MEGAH</t>
  </si>
  <si>
    <t>PT SEAL MART INDONESIA</t>
  </si>
  <si>
    <t>M</t>
  </si>
  <si>
    <t>PT BENTANG PERSADA INTERNUSA</t>
  </si>
  <si>
    <t>SJ/25050030</t>
  </si>
  <si>
    <t>PT NUTIRA TUNAS RAYA</t>
  </si>
  <si>
    <t>25DO050000000110</t>
  </si>
  <si>
    <t>PT BREINDO JAYA TEHNIK</t>
  </si>
  <si>
    <t>UNT</t>
  </si>
  <si>
    <t>PT DEPOTEKNIK DUTA PERKAKAS</t>
  </si>
  <si>
    <t>CV VIRIYA GEMILANG</t>
  </si>
  <si>
    <t>DO/25/05/021</t>
  </si>
  <si>
    <t>JASA SPK 105%</t>
  </si>
  <si>
    <t>TO</t>
  </si>
  <si>
    <t>PT RODA DEREK LANGGENG</t>
  </si>
  <si>
    <t>Y24022102</t>
  </si>
  <si>
    <t>TRANSPORTATION SERVICES IN LSM</t>
  </si>
  <si>
    <t>HR</t>
  </si>
  <si>
    <t>JASA SPK 100%</t>
  </si>
  <si>
    <t>PT. JASA PRIMA MANDIRI GEMILANG</t>
  </si>
  <si>
    <t>090525-05</t>
  </si>
  <si>
    <t>SJBGR-2503243</t>
  </si>
  <si>
    <t>PT BERDIKARI TUNGGAL PERKASA</t>
  </si>
  <si>
    <t>606/CP/V/2025</t>
  </si>
  <si>
    <t>PT CILANGGENG PERKASA</t>
  </si>
  <si>
    <t>14/05/2025</t>
  </si>
  <si>
    <t>PT INDOSERAKO SEJAHTERA</t>
  </si>
  <si>
    <t>PT CIPTA HYDROPOWER ABADI</t>
  </si>
  <si>
    <t>140525-05</t>
  </si>
  <si>
    <t>SUMBER SARANA SUKSES</t>
  </si>
  <si>
    <t>DO/25/05/064</t>
  </si>
  <si>
    <t>Other Third Parties Services</t>
  </si>
  <si>
    <t>OPERATOR SHAPING MACHINE</t>
  </si>
  <si>
    <t>10131PS004</t>
  </si>
  <si>
    <t>LSM QA/QC DEPARTMENT</t>
  </si>
  <si>
    <t>LOT</t>
  </si>
  <si>
    <t>PT HASIBA CAKRA INDUSTRI</t>
  </si>
  <si>
    <t>OPERATOR BENDSAW MACHINE</t>
  </si>
  <si>
    <t>KOORDINATOR SAMPLE</t>
  </si>
  <si>
    <t>SPK QC Checked LSM Periode April 2025</t>
  </si>
  <si>
    <t>025/V/16/0009</t>
  </si>
  <si>
    <t>PT. DJAJA LISTRIK</t>
  </si>
  <si>
    <t>100/KS/SJ/05/25</t>
  </si>
  <si>
    <t>PD. KENCANA SAKTI</t>
  </si>
  <si>
    <t>PEKERJAAN MECHANIC CRANE LSM 07-30 APRIL</t>
  </si>
  <si>
    <t>PT. BERLIAN ABADI PRATAMA</t>
  </si>
  <si>
    <t>210525-03</t>
  </si>
  <si>
    <t>10131PS003</t>
  </si>
  <si>
    <t>LSM PPIC DEPARTMENT</t>
  </si>
  <si>
    <t>TPDO2505-000249</t>
  </si>
  <si>
    <t>PT TOTAL PRIME ENGINEERING</t>
  </si>
  <si>
    <t>PEMASANGAN FIBER ICE CLEAR</t>
  </si>
  <si>
    <t>PT. MARGA CIPTA PRESISI</t>
  </si>
  <si>
    <t>ATFPO Local Material</t>
  </si>
  <si>
    <t>Baterai AA Tadiran SL-360 PTGI</t>
  </si>
  <si>
    <t>ADAPTOR IMPACT 3/4 F X 1/2 M SOCKET ADAP</t>
  </si>
  <si>
    <t>Bar holder carbon brush</t>
  </si>
  <si>
    <t>Lampu led down light 18W Opple</t>
  </si>
  <si>
    <t>PGSP15000000019392</t>
  </si>
  <si>
    <t>ORING - 6MM</t>
  </si>
  <si>
    <t>ME</t>
  </si>
  <si>
    <t>Mechanical</t>
  </si>
  <si>
    <t>GDU0</t>
  </si>
  <si>
    <t>PSEP15000000005795</t>
  </si>
  <si>
    <t>SEAL - TC 75X100X13MM</t>
  </si>
  <si>
    <t>Rubber copling ID.40 X OD.75 X T.55</t>
  </si>
  <si>
    <t>Seling 18x36x6MM</t>
  </si>
  <si>
    <t>BEARING 24028 CC</t>
  </si>
  <si>
    <t>INSERT KGMN 200-02-T</t>
  </si>
  <si>
    <t>HAND PALLET 2T 68X122 PU PRHPN2068</t>
  </si>
  <si>
    <t>TAP HT M16X2 P3 YAMAWA JPN HSS-E V1UY7K</t>
  </si>
  <si>
    <t>MATA KUNCI SHOCK 30 MM DRIVE 1/2"</t>
  </si>
  <si>
    <t>VCFPO Local Service</t>
  </si>
  <si>
    <t>Pestide ant funeral gel 120g</t>
  </si>
  <si>
    <t>Fiber Spandex Ice Clear</t>
  </si>
  <si>
    <t>CSMC32000000003002</t>
  </si>
  <si>
    <t>INSERT VNMG 160408 NC 6310 KORLOY</t>
  </si>
  <si>
    <t>HOLDER KGEHR 2525-2-T17</t>
  </si>
  <si>
    <t>HOLDER KGEHL 2525-2-T17</t>
  </si>
  <si>
    <t>Inductive sensor IGS244</t>
  </si>
  <si>
    <t>METRIC STAINLESS TUBING SEAMLESS OD.8 MM</t>
  </si>
  <si>
    <t>PLUG G.1/4 A TYPE : VSTI1/4 ED</t>
  </si>
  <si>
    <t>FLEX HOSE L:1300MM , 21 MPa</t>
  </si>
  <si>
    <t>FLEX HOSE L:750MM , 21 MPa</t>
  </si>
  <si>
    <t>Safety Goggles/Glasses</t>
  </si>
  <si>
    <t>FORM LOG BOOK</t>
  </si>
  <si>
    <t>SOCKET WRENCH / KUNCI SHOCK</t>
  </si>
  <si>
    <t>YUCHENGTECH TAPER GAUGE GAP</t>
  </si>
  <si>
    <t>10103PS004</t>
  </si>
  <si>
    <t>PENGGARIS SIKU 30 CM</t>
  </si>
  <si>
    <t>Senter Camellon RT302</t>
  </si>
  <si>
    <t>O-RING ID.16 x 3 mm , MAT'L : NBR</t>
  </si>
  <si>
    <t>Pemasangan Fiber Ice Clear</t>
  </si>
  <si>
    <t>SPROCKET ARM ROTATING MAGNET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</si>
</sst>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_);_(* \(#,##0\);_(* &quot;-&quot;_);_(@_)"/>
    <numFmt numFmtId="165" formatCode="_(* #,##0.00_);_(* \(#,##0.00\);_(* &quot;-&quot;??_);_(@_)"/>
    <numFmt numFmtId="166" formatCode="_-* #,##0_-;\-* #,##0_-;_-* &quot;-&quot;??_-;_-@_-"/>
  </numFmts>
  <fonts count="8" x14ac:knownFonts="1">
    <font>
      <sz val="10"/>
      <name val="Arial"/>
    </font>
    <font>
      <sz val="10"/>
      <name val="Arial"/>
      <family val="2"/>
    </font>
    <font>
      <sz val="10"/>
      <color theme="0"/>
      <name val="Aptos"/>
      <family val="2"/>
    </font>
    <font>
      <b/>
      <sz val="10"/>
      <color theme="0"/>
      <name val="Aptos"/>
      <family val="2"/>
    </font>
    <font>
      <sz val="10"/>
      <color theme="1"/>
      <name val="Aptos"/>
      <family val="2"/>
    </font>
    <font>
      <b/>
      <sz val="10"/>
      <color theme="1"/>
      <name val="Aptos"/>
      <family val="2"/>
    </font>
    <font>
      <sz val="9"/>
      <color indexed="81"/>
      <name val="Tahoma"/>
      <family val="2"/>
    </font>
    <font>
      <sz val="10"/>
      <name val="Arial"/>
    </font>
  </fonts>
  <fills count="8">
    <fill>
      <patternFill patternType="none"/>
    </fill>
    <fill>
      <patternFill patternType="gray125"/>
    </fill>
    <fill>
      <patternFill patternType="solid">
        <fgColor indexed="22"/>
        <bgColor indexed="64"/>
      </patternFill>
    </fill>
    <fill>
      <patternFill patternType="solid">
        <fgColor theme="6"/>
        <bgColor indexed="64"/>
      </patternFill>
    </fill>
    <fill>
      <patternFill patternType="solid">
        <fgColor rgb="FF002060"/>
        <bgColor indexed="64"/>
      </patternFill>
    </fill>
    <fill>
      <patternFill patternType="solid">
        <fgColor rgb="FF00B050"/>
        <bgColor indexed="64"/>
      </patternFill>
    </fill>
    <fill>
      <patternFill patternType="solid">
        <fgColor rgb="FFFFFF00"/>
        <bgColor indexed="64"/>
      </patternFill>
    </fill>
    <fill>
      <patternFill patternType="solid">
        <fgColor theme="7"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4">
    <xf numFmtId="0" fontId="0" fillId="0" borderId="0"/>
    <xf numFmtId="165" fontId="1" fillId="0" borderId="0" applyFont="0" applyFill="0" applyBorder="0" applyAlignment="0" applyProtection="0"/>
    <xf numFmtId="0" fontId="4" fillId="0" borderId="0"/>
    <xf numFmtId="164" fontId="7" fillId="0" borderId="0" applyFont="0" applyFill="0" applyBorder="0" applyAlignment="0" applyProtection="0"/>
  </cellStyleXfs>
  <cellXfs count="24">
    <xf numFmtId="0" fontId="0" fillId="0" borderId="0" xfId="0" applyAlignment="1">
      <alignment vertical="top"/>
    </xf>
    <xf numFmtId="0" fontId="0" fillId="2" borderId="1" xfId="0" applyFill="1" applyBorder="1" applyAlignment="1">
      <alignment vertical="top"/>
    </xf>
    <xf numFmtId="0" fontId="0" fillId="2" borderId="1" xfId="0" applyFill="1" applyBorder="1" applyAlignment="1">
      <alignment vertical="top" wrapText="1"/>
    </xf>
    <xf numFmtId="0" fontId="2" fillId="3" borderId="0" xfId="0" applyFont="1" applyFill="1" applyAlignment="1">
      <alignment wrapText="1"/>
    </xf>
    <xf numFmtId="0" fontId="3" fillId="3" borderId="0" xfId="0" applyFont="1" applyFill="1" applyAlignment="1">
      <alignment horizontal="center" vertical="center" wrapText="1"/>
    </xf>
    <xf numFmtId="0" fontId="5" fillId="0" borderId="0" xfId="2" applyFont="1"/>
    <xf numFmtId="0" fontId="5" fillId="0" borderId="0" xfId="2" applyFont="1" applyAlignment="1">
      <alignment horizontal="center"/>
    </xf>
    <xf numFmtId="0" fontId="4" fillId="0" borderId="0" xfId="2"/>
    <xf numFmtId="0" fontId="4" fillId="0" borderId="0" xfId="2" applyAlignment="1">
      <alignment horizontal="center"/>
    </xf>
    <xf numFmtId="0" fontId="5" fillId="0" borderId="0" xfId="2" applyFont="1" applyAlignment="1">
      <alignment wrapText="1"/>
    </xf>
    <xf numFmtId="0" fontId="5" fillId="0" borderId="0" xfId="2" applyFont="1" applyAlignment="1">
      <alignment horizontal="center" vertical="center" wrapText="1"/>
    </xf>
    <xf numFmtId="0" fontId="3" fillId="5" borderId="1" xfId="2" applyFont="1" applyFill="1" applyBorder="1" applyAlignment="1">
      <alignment horizontal="center"/>
    </xf>
    <xf numFmtId="0" fontId="4" fillId="0" borderId="1" xfId="2" applyBorder="1" applyAlignment="1">
      <alignment horizontal="center" vertical="center" wrapText="1"/>
    </xf>
    <xf numFmtId="0" fontId="4" fillId="0" borderId="1" xfId="2" applyBorder="1" applyAlignment="1">
      <alignment vertical="center" wrapText="1"/>
    </xf>
    <xf numFmtId="0" fontId="4" fillId="0" borderId="0" xfId="2" applyAlignment="1">
      <alignment wrapText="1"/>
    </xf>
    <xf numFmtId="0" fontId="3" fillId="4" borderId="2" xfId="0" applyFont="1" applyFill="1" applyBorder="1" applyAlignment="1">
      <alignment horizontal="center" vertical="top" wrapText="1"/>
    </xf>
    <xf numFmtId="166" fontId="3" fillId="4" borderId="2" xfId="1" applyNumberFormat="1" applyFont="1" applyFill="1" applyBorder="1" applyAlignment="1">
      <alignment horizontal="center" vertical="top" wrapText="1"/>
    </xf>
    <xf numFmtId="0" fontId="3" fillId="3" borderId="2" xfId="0" applyFont="1" applyFill="1" applyBorder="1" applyAlignment="1">
      <alignment horizontal="center" vertical="top" wrapText="1"/>
    </xf>
    <xf numFmtId="165" fontId="0" fillId="6" borderId="0" xfId="1" applyFont="1" applyFill="1" applyAlignment="1">
      <alignment vertical="top"/>
    </xf>
    <xf numFmtId="0" fontId="4" fillId="6" borderId="0" xfId="2" applyFill="1"/>
    <xf numFmtId="0" fontId="0" fillId="7" borderId="0" xfId="0" applyFill="1" applyAlignment="1">
      <alignment vertical="top"/>
    </xf>
    <xf numFmtId="165" fontId="0" fillId="7" borderId="0" xfId="1" applyFont="1" applyFill="1" applyAlignment="1">
      <alignment vertical="top"/>
    </xf>
    <xf numFmtId="164" fontId="0" fillId="0" borderId="1" xfId="3" applyFont="1" applyFill="1" applyBorder="1" applyAlignment="1">
      <alignment vertical="top"/>
    </xf>
    <xf numFmtId="14" fontId="0" fillId="0" borderId="0" xfId="0" applyNumberFormat="1" applyAlignment="1">
      <alignment vertical="top"/>
    </xf>
  </cellXfs>
  <cellStyles count="4">
    <cellStyle name="Comma" xfId="1" builtinId="3"/>
    <cellStyle name="Comma [0]" xfId="3" builtinId="6"/>
    <cellStyle name="Normal" xfId="0" builtinId="0"/>
    <cellStyle name="Normal 2" xfId="2" xr:uid="{00000000-0005-0000-0000-000003000000}"/>
  </cellStyles>
  <dxfs count="6">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rgb="FF00B050"/>
  </sheetPr>
  <dimension ref="B2:C19"/>
  <sheetViews>
    <sheetView showGridLines="0" workbookViewId="0">
      <selection activeCell="C4" sqref="C4"/>
    </sheetView>
  </sheetViews>
  <sheetFormatPr defaultColWidth="9.28515625" defaultRowHeight="13.5" x14ac:dyDescent="0.25"/>
  <cols>
    <col min="1" max="1" width="9.28515625" style="7"/>
    <col min="2" max="2" width="29" style="7" customWidth="1"/>
    <col min="3" max="3" width="73.28515625" style="7" customWidth="1"/>
    <col min="4" max="16384" width="9.28515625" style="7"/>
  </cols>
  <sheetData>
    <row r="2" spans="2:3" x14ac:dyDescent="0.25">
      <c r="B2" s="5" t="s">
        <v>187</v>
      </c>
    </row>
    <row r="4" spans="2:3" s="5" customFormat="1" x14ac:dyDescent="0.25">
      <c r="B4" s="11" t="s">
        <v>188</v>
      </c>
      <c r="C4" s="11" t="s">
        <v>42</v>
      </c>
    </row>
    <row r="5" spans="2:3" ht="81" x14ac:dyDescent="0.25">
      <c r="B5" s="12" t="s">
        <v>44</v>
      </c>
      <c r="C5" s="13" t="s">
        <v>189</v>
      </c>
    </row>
    <row r="6" spans="2:3" ht="135" x14ac:dyDescent="0.25">
      <c r="B6" s="12" t="s">
        <v>45</v>
      </c>
      <c r="C6" s="13" t="s">
        <v>190</v>
      </c>
    </row>
    <row r="7" spans="2:3" ht="148.5" x14ac:dyDescent="0.25">
      <c r="B7" s="12" t="s">
        <v>46</v>
      </c>
      <c r="C7" s="13" t="s">
        <v>191</v>
      </c>
    </row>
    <row r="8" spans="2:3" x14ac:dyDescent="0.25">
      <c r="B8" s="14"/>
    </row>
    <row r="9" spans="2:3" x14ac:dyDescent="0.25">
      <c r="B9" s="14"/>
    </row>
    <row r="10" spans="2:3" x14ac:dyDescent="0.25">
      <c r="B10" s="14"/>
    </row>
    <row r="11" spans="2:3" x14ac:dyDescent="0.25">
      <c r="B11" s="14"/>
    </row>
    <row r="12" spans="2:3" x14ac:dyDescent="0.25">
      <c r="B12" s="14"/>
    </row>
    <row r="13" spans="2:3" x14ac:dyDescent="0.25">
      <c r="B13" s="14"/>
    </row>
    <row r="14" spans="2:3" x14ac:dyDescent="0.25">
      <c r="B14" s="14"/>
    </row>
    <row r="15" spans="2:3" x14ac:dyDescent="0.25">
      <c r="B15" s="14"/>
    </row>
    <row r="16" spans="2:3" x14ac:dyDescent="0.25">
      <c r="B16" s="14"/>
    </row>
    <row r="17" spans="2:2" x14ac:dyDescent="0.25">
      <c r="B17" s="14"/>
    </row>
    <row r="18" spans="2:2" x14ac:dyDescent="0.25">
      <c r="B18" s="14"/>
    </row>
    <row r="19" spans="2:2" x14ac:dyDescent="0.25">
      <c r="B19" s="1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1086D-290C-491A-9552-85FF59F274E2}">
  <sheetPr codeName="Sheet2">
    <tabColor theme="7" tint="0.79998168889431442"/>
  </sheetPr>
  <dimension ref="B1:AW34"/>
  <sheetViews>
    <sheetView topLeftCell="AH11" zoomScale="73" zoomScaleNormal="55" workbookViewId="0">
      <selection activeCell="AP26" sqref="AP26"/>
    </sheetView>
  </sheetViews>
  <sheetFormatPr defaultRowHeight="12.75" outlineLevelCol="1" x14ac:dyDescent="0.2"/>
  <cols>
    <col min="2" max="2" width="16.140625" bestFit="1" customWidth="1"/>
    <col min="3" max="3" width="21.7109375" bestFit="1" customWidth="1"/>
    <col min="4" max="4" width="12.28515625" bestFit="1" customWidth="1"/>
    <col min="5" max="5" width="12.42578125" bestFit="1" customWidth="1"/>
    <col min="6" max="7" width="45.28515625" bestFit="1" customWidth="1"/>
    <col min="8" max="8" width="12.28515625" bestFit="1" customWidth="1"/>
    <col min="9" max="9" width="14" bestFit="1" customWidth="1"/>
    <col min="10" max="10" width="13.42578125" bestFit="1" customWidth="1"/>
    <col min="11" max="11" width="61.140625" bestFit="1" customWidth="1"/>
    <col min="12" max="12" width="19.28515625" bestFit="1" customWidth="1"/>
    <col min="13" max="13" width="20.7109375" bestFit="1" customWidth="1"/>
    <col min="14" max="14" width="18.42578125" bestFit="1" customWidth="1"/>
    <col min="15" max="15" width="19.7109375" bestFit="1" customWidth="1"/>
    <col min="16" max="16" width="15.140625" bestFit="1" customWidth="1"/>
    <col min="17" max="17" width="26.28515625" bestFit="1" customWidth="1"/>
    <col min="18" max="18" width="26.28515625" customWidth="1"/>
    <col min="19" max="19" width="17.7109375" bestFit="1" customWidth="1"/>
    <col min="20" max="20" width="10.28515625" bestFit="1" customWidth="1"/>
    <col min="21" max="21" width="10" bestFit="1" customWidth="1"/>
    <col min="22" max="22" width="16.28515625" bestFit="1" customWidth="1"/>
    <col min="23" max="23" width="24.85546875" bestFit="1" customWidth="1"/>
    <col min="24" max="24" width="16.7109375" bestFit="1" customWidth="1"/>
    <col min="25" max="25" width="22.140625" bestFit="1" customWidth="1"/>
    <col min="26" max="26" width="23.85546875" bestFit="1" customWidth="1"/>
    <col min="27" max="27" width="18.140625" bestFit="1" customWidth="1"/>
    <col min="28" max="28" width="23.5703125" bestFit="1" customWidth="1"/>
    <col min="29" max="29" width="12.28515625" bestFit="1" customWidth="1"/>
    <col min="30" max="30" width="13.42578125" bestFit="1" customWidth="1"/>
    <col min="31" max="31" width="12.42578125" bestFit="1" customWidth="1"/>
    <col min="32" max="32" width="12.7109375" bestFit="1" customWidth="1"/>
    <col min="33" max="33" width="11.42578125" bestFit="1" customWidth="1"/>
    <col min="34" max="34" width="43.28515625" bestFit="1" customWidth="1"/>
    <col min="35" max="35" width="13.42578125" bestFit="1" customWidth="1"/>
    <col min="36" max="36" width="28.7109375" bestFit="1" customWidth="1"/>
    <col min="37" max="37" width="49.28515625" bestFit="1" customWidth="1"/>
    <col min="38" max="38" width="14.7109375" customWidth="1" outlineLevel="1"/>
    <col min="39" max="41" width="12.7109375" customWidth="1" outlineLevel="1"/>
    <col min="42" max="42" width="23.28515625" customWidth="1" outlineLevel="1"/>
    <col min="43" max="43" width="16.42578125" bestFit="1" customWidth="1"/>
    <col min="44" max="44" width="16.7109375" bestFit="1" customWidth="1"/>
    <col min="45" max="45" width="16.140625" bestFit="1" customWidth="1"/>
    <col min="46" max="46" width="16.28515625" bestFit="1" customWidth="1"/>
    <col min="47" max="48" width="17.42578125" bestFit="1" customWidth="1"/>
    <col min="49" max="49" width="16.140625" bestFit="1" customWidth="1"/>
  </cols>
  <sheetData>
    <row r="1" spans="6:9" ht="27" x14ac:dyDescent="0.25">
      <c r="F1" s="3"/>
      <c r="G1" s="4" t="s">
        <v>37</v>
      </c>
      <c r="H1" s="4" t="s">
        <v>38</v>
      </c>
      <c r="I1" s="4" t="s">
        <v>39</v>
      </c>
    </row>
    <row r="2" spans="6:9" x14ac:dyDescent="0.2">
      <c r="F2" s="20" cm="1">
        <f t="array" ref="F2">_xlfn.UNIQUE(G34:G1048576)</f>
        <v>0</v>
      </c>
      <c r="G2" s="21">
        <f>SUMIFS($J$33:$J$1048576,$G$33:$G$1048576,F2)</f>
        <v>0</v>
      </c>
    </row>
    <row r="3" spans="6:9" x14ac:dyDescent="0.2">
      <c r="F3" s="20"/>
      <c r="G3" s="21">
        <f t="shared" ref="G3:G24" si="0">SUMIFS($J$33:$J$1048576,$G$33:$G$1048576,F3)</f>
        <v>0</v>
      </c>
    </row>
    <row r="4" spans="6:9" x14ac:dyDescent="0.2">
      <c r="F4" s="20"/>
      <c r="G4" s="21">
        <f t="shared" si="0"/>
        <v>0</v>
      </c>
    </row>
    <row r="5" spans="6:9" x14ac:dyDescent="0.2">
      <c r="F5" s="20"/>
      <c r="G5" s="21">
        <f t="shared" si="0"/>
        <v>0</v>
      </c>
    </row>
    <row r="6" spans="6:9" x14ac:dyDescent="0.2">
      <c r="F6" s="20"/>
      <c r="G6" s="21">
        <f t="shared" si="0"/>
        <v>0</v>
      </c>
    </row>
    <row r="7" spans="6:9" x14ac:dyDescent="0.2">
      <c r="F7" s="20"/>
      <c r="G7" s="21">
        <f t="shared" si="0"/>
        <v>0</v>
      </c>
    </row>
    <row r="8" spans="6:9" x14ac:dyDescent="0.2">
      <c r="F8" s="20"/>
      <c r="G8" s="21">
        <f t="shared" si="0"/>
        <v>0</v>
      </c>
    </row>
    <row r="9" spans="6:9" x14ac:dyDescent="0.2">
      <c r="F9" s="20"/>
      <c r="G9" s="21">
        <f t="shared" si="0"/>
        <v>0</v>
      </c>
    </row>
    <row r="10" spans="6:9" x14ac:dyDescent="0.2">
      <c r="F10" s="20"/>
      <c r="G10" s="21">
        <f t="shared" si="0"/>
        <v>0</v>
      </c>
    </row>
    <row r="11" spans="6:9" x14ac:dyDescent="0.2">
      <c r="F11" s="20"/>
      <c r="G11" s="21">
        <f t="shared" si="0"/>
        <v>0</v>
      </c>
    </row>
    <row r="12" spans="6:9" x14ac:dyDescent="0.2">
      <c r="F12" s="20"/>
      <c r="G12" s="21">
        <f t="shared" si="0"/>
        <v>0</v>
      </c>
    </row>
    <row r="13" spans="6:9" x14ac:dyDescent="0.2">
      <c r="F13" s="20"/>
      <c r="G13" s="21">
        <f t="shared" si="0"/>
        <v>0</v>
      </c>
    </row>
    <row r="14" spans="6:9" x14ac:dyDescent="0.2">
      <c r="F14" s="20"/>
      <c r="G14" s="21">
        <f t="shared" si="0"/>
        <v>0</v>
      </c>
    </row>
    <row r="15" spans="6:9" x14ac:dyDescent="0.2">
      <c r="F15" s="20"/>
      <c r="G15" s="21">
        <f t="shared" si="0"/>
        <v>0</v>
      </c>
    </row>
    <row r="16" spans="6:9" x14ac:dyDescent="0.2">
      <c r="F16" s="20"/>
      <c r="G16" s="21">
        <f t="shared" si="0"/>
        <v>0</v>
      </c>
    </row>
    <row r="17" spans="6:7" x14ac:dyDescent="0.2">
      <c r="F17" s="20"/>
      <c r="G17" s="21">
        <f t="shared" si="0"/>
        <v>0</v>
      </c>
    </row>
    <row r="18" spans="6:7" x14ac:dyDescent="0.2">
      <c r="F18" s="20"/>
      <c r="G18" s="21">
        <f t="shared" si="0"/>
        <v>0</v>
      </c>
    </row>
    <row r="19" spans="6:7" x14ac:dyDescent="0.2">
      <c r="F19" s="20"/>
      <c r="G19" s="21">
        <f t="shared" si="0"/>
        <v>0</v>
      </c>
    </row>
    <row r="20" spans="6:7" x14ac:dyDescent="0.2">
      <c r="F20" s="20"/>
      <c r="G20" s="21">
        <f t="shared" si="0"/>
        <v>0</v>
      </c>
    </row>
    <row r="21" spans="6:7" x14ac:dyDescent="0.2">
      <c r="F21" s="20"/>
      <c r="G21" s="21">
        <f t="shared" si="0"/>
        <v>0</v>
      </c>
    </row>
    <row r="22" spans="6:7" x14ac:dyDescent="0.2">
      <c r="F22" s="20"/>
      <c r="G22" s="21">
        <f t="shared" si="0"/>
        <v>0</v>
      </c>
    </row>
    <row r="23" spans="6:7" x14ac:dyDescent="0.2">
      <c r="F23" s="20"/>
      <c r="G23" s="21">
        <f t="shared" si="0"/>
        <v>0</v>
      </c>
    </row>
    <row r="24" spans="6:7" x14ac:dyDescent="0.2">
      <c r="F24" s="20"/>
      <c r="G24" s="21">
        <f t="shared" si="0"/>
        <v>0</v>
      </c>
    </row>
    <row r="25" spans="6:7" x14ac:dyDescent="0.2">
      <c r="F25" s="20"/>
      <c r="G25" s="20"/>
    </row>
    <row r="26" spans="6:7" x14ac:dyDescent="0.2">
      <c r="F26" s="20"/>
      <c r="G26" s="20"/>
    </row>
    <row r="27" spans="6:7" x14ac:dyDescent="0.2">
      <c r="F27" s="20"/>
      <c r="G27" s="20"/>
    </row>
    <row r="28" spans="6:7" x14ac:dyDescent="0.2">
      <c r="F28" s="20"/>
      <c r="G28" s="21">
        <f>SUM(G2:G27)</f>
        <v>0</v>
      </c>
    </row>
    <row r="33" spans="2:49" ht="40.5" x14ac:dyDescent="0.2">
      <c r="B33" s="1" t="s">
        <v>0</v>
      </c>
      <c r="C33" s="1" t="s">
        <v>1</v>
      </c>
      <c r="D33" s="2" t="s">
        <v>2</v>
      </c>
      <c r="E33" s="2" t="s">
        <v>3</v>
      </c>
      <c r="F33" s="1" t="s">
        <v>4</v>
      </c>
      <c r="G33" s="1" t="s">
        <v>5</v>
      </c>
      <c r="H33" s="2" t="s">
        <v>6</v>
      </c>
      <c r="I33" s="2" t="s">
        <v>7</v>
      </c>
      <c r="J33" s="2" t="s">
        <v>8</v>
      </c>
      <c r="K33" s="1" t="s">
        <v>9</v>
      </c>
      <c r="L33" s="1" t="s">
        <v>10</v>
      </c>
      <c r="M33" s="1" t="s">
        <v>11</v>
      </c>
      <c r="N33" s="1" t="s">
        <v>12</v>
      </c>
      <c r="O33" s="1" t="s">
        <v>13</v>
      </c>
      <c r="P33" s="1" t="s">
        <v>14</v>
      </c>
      <c r="Q33" s="1" t="s">
        <v>15</v>
      </c>
      <c r="R33" s="1" t="s">
        <v>210</v>
      </c>
      <c r="S33" s="1" t="s">
        <v>16</v>
      </c>
      <c r="T33" s="1" t="s">
        <v>17</v>
      </c>
      <c r="U33" s="1" t="s">
        <v>18</v>
      </c>
      <c r="V33" s="1" t="s">
        <v>19</v>
      </c>
      <c r="W33" s="1" t="s">
        <v>20</v>
      </c>
      <c r="X33" s="1" t="s">
        <v>21</v>
      </c>
      <c r="Y33" s="1" t="s">
        <v>22</v>
      </c>
      <c r="Z33" s="1" t="s">
        <v>23</v>
      </c>
      <c r="AA33" s="1" t="s">
        <v>24</v>
      </c>
      <c r="AB33" s="1" t="s">
        <v>25</v>
      </c>
      <c r="AC33" s="2" t="s">
        <v>26</v>
      </c>
      <c r="AD33" s="1" t="s">
        <v>27</v>
      </c>
      <c r="AE33" s="1" t="s">
        <v>28</v>
      </c>
      <c r="AF33" s="2" t="s">
        <v>29</v>
      </c>
      <c r="AG33" s="1" t="s">
        <v>30</v>
      </c>
      <c r="AH33" s="1" t="s">
        <v>31</v>
      </c>
      <c r="AI33" s="1" t="s">
        <v>32</v>
      </c>
      <c r="AJ33" s="1" t="s">
        <v>33</v>
      </c>
      <c r="AK33" s="1" t="s">
        <v>34</v>
      </c>
      <c r="AL33" s="1" t="s">
        <v>35</v>
      </c>
      <c r="AM33" s="2" t="s">
        <v>36</v>
      </c>
      <c r="AN33" s="1" t="s">
        <v>237</v>
      </c>
      <c r="AO33" s="2" t="s">
        <v>238</v>
      </c>
      <c r="AP33" s="1" t="s">
        <v>194</v>
      </c>
      <c r="AQ33" s="15" t="s">
        <v>40</v>
      </c>
      <c r="AR33" s="16" t="s">
        <v>41</v>
      </c>
      <c r="AS33" s="15" t="s">
        <v>42</v>
      </c>
      <c r="AT33" s="15" t="s">
        <v>43</v>
      </c>
      <c r="AU33" s="17" t="s">
        <v>44</v>
      </c>
      <c r="AV33" s="17" t="s">
        <v>45</v>
      </c>
      <c r="AW33" s="17" t="s">
        <v>46</v>
      </c>
    </row>
    <row r="34" spans="2:49" x14ac:dyDescent="0.2">
      <c r="AR34" s="22">
        <f>IFERROR(AB34/AE34,0)</f>
        <v>0</v>
      </c>
    </row>
  </sheetData>
  <autoFilter ref="B33:AW33" xr:uid="{7B81086D-290C-491A-9552-85FF59F274E2}"/>
  <conditionalFormatting sqref="AS33">
    <cfRule type="containsText" dxfId="5" priority="1" operator="containsText" text="Check to PO">
      <formula>NOT(ISERROR(SEARCH("Check to PO",AS33)))</formula>
    </cfRule>
  </conditionalFormatting>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D047BD-9306-4212-9272-862A4D0B5552}">
  <sheetPr codeName="Sheet3">
    <tabColor theme="7" tint="0.79998168889431442"/>
  </sheetPr>
  <dimension ref="B1:AW112"/>
  <sheetViews>
    <sheetView tabSelected="1" topLeftCell="A17" zoomScale="73" zoomScaleNormal="55" workbookViewId="0">
      <selection activeCell="G33" sqref="G33"/>
    </sheetView>
  </sheetViews>
  <sheetFormatPr defaultRowHeight="12.75" outlineLevelCol="1" x14ac:dyDescent="0.2"/>
  <cols>
    <col min="2" max="2" width="16.140625" bestFit="1" customWidth="1"/>
    <col min="3" max="3" width="21.7109375" bestFit="1" customWidth="1"/>
    <col min="4" max="4" width="12.28515625" bestFit="1" customWidth="1"/>
    <col min="5" max="5" width="12.42578125" bestFit="1" customWidth="1"/>
    <col min="6" max="7" width="45.28515625" bestFit="1" customWidth="1"/>
    <col min="8" max="8" width="12.28515625" bestFit="1" customWidth="1"/>
    <col min="9" max="9" width="14" bestFit="1" customWidth="1"/>
    <col min="10" max="10" width="13.42578125" bestFit="1" customWidth="1"/>
    <col min="11" max="11" width="61.140625" bestFit="1" customWidth="1"/>
    <col min="12" max="12" width="19.28515625" bestFit="1" customWidth="1"/>
    <col min="13" max="13" width="20.7109375" bestFit="1" customWidth="1"/>
    <col min="14" max="14" width="18.42578125" bestFit="1" customWidth="1"/>
    <col min="15" max="15" width="19.7109375" bestFit="1" customWidth="1"/>
    <col min="16" max="16" width="15.140625" bestFit="1" customWidth="1"/>
    <col min="17" max="17" width="26.28515625" bestFit="1" customWidth="1"/>
    <col min="18" max="18" width="26.28515625" customWidth="1"/>
    <col min="19" max="19" width="17.7109375" bestFit="1" customWidth="1"/>
    <col min="20" max="20" width="10.28515625" bestFit="1" customWidth="1"/>
    <col min="21" max="21" width="10" bestFit="1" customWidth="1"/>
    <col min="22" max="22" width="16.28515625" bestFit="1" customWidth="1"/>
    <col min="23" max="23" width="24.85546875" bestFit="1" customWidth="1"/>
    <col min="24" max="24" width="16.7109375" bestFit="1" customWidth="1"/>
    <col min="25" max="25" width="22.140625" bestFit="1" customWidth="1"/>
    <col min="26" max="26" width="23.85546875" bestFit="1" customWidth="1"/>
    <col min="27" max="27" width="18.140625" bestFit="1" customWidth="1"/>
    <col min="28" max="28" width="23.5703125" bestFit="1" customWidth="1"/>
    <col min="29" max="29" width="12.28515625" bestFit="1" customWidth="1"/>
    <col min="30" max="30" width="13.42578125" bestFit="1" customWidth="1"/>
    <col min="31" max="31" width="12.42578125" bestFit="1" customWidth="1"/>
    <col min="32" max="32" width="12.7109375" bestFit="1" customWidth="1"/>
    <col min="33" max="33" width="11.42578125" bestFit="1" customWidth="1"/>
    <col min="34" max="34" width="43.28515625" bestFit="1" customWidth="1"/>
    <col min="35" max="35" width="13.42578125" bestFit="1" customWidth="1"/>
    <col min="36" max="36" width="28.7109375" bestFit="1" customWidth="1"/>
    <col min="37" max="37" width="49.28515625" bestFit="1" customWidth="1"/>
    <col min="38" max="38" width="14.7109375" customWidth="1" outlineLevel="1"/>
    <col min="39" max="41" width="12.7109375" customWidth="1" outlineLevel="1"/>
    <col min="42" max="42" width="23.28515625" customWidth="1" outlineLevel="1"/>
    <col min="43" max="43" width="16.42578125" bestFit="1" customWidth="1"/>
    <col min="44" max="44" width="16.7109375" bestFit="1" customWidth="1"/>
    <col min="45" max="45" width="16.140625" bestFit="1" customWidth="1"/>
    <col min="46" max="46" width="16.28515625" bestFit="1" customWidth="1"/>
    <col min="47" max="48" width="17.42578125" bestFit="1" customWidth="1"/>
    <col min="49" max="49" width="16.140625" bestFit="1" customWidth="1"/>
  </cols>
  <sheetData>
    <row r="1" spans="6:9" ht="27" x14ac:dyDescent="0.25">
      <c r="F1" s="3"/>
      <c r="G1" s="4" t="s">
        <v>37</v>
      </c>
      <c r="H1" s="4" t="s">
        <v>38</v>
      </c>
      <c r="I1" s="4" t="s">
        <v>39</v>
      </c>
    </row>
    <row r="2" spans="6:9" x14ac:dyDescent="0.2">
      <c r="F2" s="20" t="str" cm="1">
        <f t="array" ref="F2:F7">_xlfn.UNIQUE(G34:G1048576)</f>
        <v>Spareparts Consumption</v>
      </c>
      <c r="G2" s="21">
        <f>SUMIFS($J$33:$J$1048576,$G$33:$G$1048576,F2)</f>
        <v>16695.400000000005</v>
      </c>
    </row>
    <row r="3" spans="6:9" x14ac:dyDescent="0.2">
      <c r="F3" s="20" t="str">
        <v>Other Third Parties Services</v>
      </c>
      <c r="G3" s="21">
        <f t="shared" ref="G3:G24" si="0">SUMIFS($J$33:$J$1048576,$G$33:$G$1048576,F3)</f>
        <v>4396.0999999999995</v>
      </c>
    </row>
    <row r="4" spans="6:9" x14ac:dyDescent="0.2">
      <c r="F4" s="20" t="str">
        <v>Material Used</v>
      </c>
      <c r="G4" s="21">
        <f t="shared" si="0"/>
        <v>6880.6100000000006</v>
      </c>
    </row>
    <row r="5" spans="6:9" x14ac:dyDescent="0.2">
      <c r="F5" s="20" t="str">
        <v>Factory Equipment Expenses</v>
      </c>
      <c r="G5" s="21">
        <f t="shared" si="0"/>
        <v>8409.3299999999963</v>
      </c>
    </row>
    <row r="6" spans="6:9" x14ac:dyDescent="0.2">
      <c r="F6" s="20" t="str">
        <v>RM Exp - Machinery and Equipment</v>
      </c>
      <c r="G6" s="21">
        <f t="shared" si="0"/>
        <v>803.20999999999992</v>
      </c>
    </row>
    <row r="7" spans="6:9" x14ac:dyDescent="0.2">
      <c r="F7" s="20">
        <v>0</v>
      </c>
      <c r="G7" s="21">
        <f t="shared" si="0"/>
        <v>0</v>
      </c>
    </row>
    <row r="8" spans="6:9" x14ac:dyDescent="0.2">
      <c r="F8" s="20"/>
      <c r="G8" s="21">
        <f t="shared" si="0"/>
        <v>0</v>
      </c>
    </row>
    <row r="9" spans="6:9" x14ac:dyDescent="0.2">
      <c r="F9" s="20"/>
      <c r="G9" s="21">
        <f t="shared" si="0"/>
        <v>0</v>
      </c>
    </row>
    <row r="10" spans="6:9" x14ac:dyDescent="0.2">
      <c r="F10" s="20"/>
      <c r="G10" s="21">
        <f t="shared" si="0"/>
        <v>0</v>
      </c>
    </row>
    <row r="11" spans="6:9" x14ac:dyDescent="0.2">
      <c r="F11" s="20"/>
      <c r="G11" s="21">
        <f t="shared" si="0"/>
        <v>0</v>
      </c>
    </row>
    <row r="12" spans="6:9" x14ac:dyDescent="0.2">
      <c r="F12" s="20"/>
      <c r="G12" s="21">
        <f t="shared" si="0"/>
        <v>0</v>
      </c>
    </row>
    <row r="13" spans="6:9" x14ac:dyDescent="0.2">
      <c r="F13" s="20"/>
      <c r="G13" s="21">
        <f t="shared" si="0"/>
        <v>0</v>
      </c>
    </row>
    <row r="14" spans="6:9" x14ac:dyDescent="0.2">
      <c r="F14" s="20"/>
      <c r="G14" s="21">
        <f t="shared" si="0"/>
        <v>0</v>
      </c>
    </row>
    <row r="15" spans="6:9" x14ac:dyDescent="0.2">
      <c r="F15" s="20"/>
      <c r="G15" s="21">
        <f t="shared" si="0"/>
        <v>0</v>
      </c>
    </row>
    <row r="16" spans="6:9" x14ac:dyDescent="0.2">
      <c r="F16" s="20"/>
      <c r="G16" s="21">
        <f t="shared" si="0"/>
        <v>0</v>
      </c>
    </row>
    <row r="17" spans="6:7" x14ac:dyDescent="0.2">
      <c r="F17" s="20"/>
      <c r="G17" s="21">
        <f t="shared" si="0"/>
        <v>0</v>
      </c>
    </row>
    <row r="18" spans="6:7" x14ac:dyDescent="0.2">
      <c r="F18" s="20"/>
      <c r="G18" s="21">
        <f t="shared" si="0"/>
        <v>0</v>
      </c>
    </row>
    <row r="19" spans="6:7" x14ac:dyDescent="0.2">
      <c r="F19" s="20"/>
      <c r="G19" s="21">
        <f t="shared" si="0"/>
        <v>0</v>
      </c>
    </row>
    <row r="20" spans="6:7" x14ac:dyDescent="0.2">
      <c r="F20" s="20"/>
      <c r="G20" s="21">
        <f t="shared" si="0"/>
        <v>0</v>
      </c>
    </row>
    <row r="21" spans="6:7" x14ac:dyDescent="0.2">
      <c r="F21" s="20"/>
      <c r="G21" s="21">
        <f t="shared" si="0"/>
        <v>0</v>
      </c>
    </row>
    <row r="22" spans="6:7" x14ac:dyDescent="0.2">
      <c r="F22" s="20"/>
      <c r="G22" s="21">
        <f t="shared" si="0"/>
        <v>0</v>
      </c>
    </row>
    <row r="23" spans="6:7" x14ac:dyDescent="0.2">
      <c r="F23" s="20"/>
      <c r="G23" s="21">
        <f t="shared" si="0"/>
        <v>0</v>
      </c>
    </row>
    <row r="24" spans="6:7" x14ac:dyDescent="0.2">
      <c r="F24" s="20"/>
      <c r="G24" s="21">
        <f t="shared" si="0"/>
        <v>0</v>
      </c>
    </row>
    <row r="25" spans="6:7" x14ac:dyDescent="0.2">
      <c r="F25" s="20"/>
      <c r="G25" s="20"/>
    </row>
    <row r="26" spans="6:7" x14ac:dyDescent="0.2">
      <c r="F26" s="20"/>
      <c r="G26" s="20"/>
    </row>
    <row r="27" spans="6:7" x14ac:dyDescent="0.2">
      <c r="F27" s="20"/>
      <c r="G27" s="20"/>
    </row>
    <row r="28" spans="6:7" x14ac:dyDescent="0.2">
      <c r="F28" s="20"/>
      <c r="G28" s="21">
        <f>SUM(G2:G27)</f>
        <v>37184.65</v>
      </c>
    </row>
    <row r="33" spans="2:49" ht="40.5" x14ac:dyDescent="0.2">
      <c r="B33" s="1" t="s">
        <v>0</v>
      </c>
      <c r="C33" s="1" t="s">
        <v>1</v>
      </c>
      <c r="D33" s="2" t="s">
        <v>2</v>
      </c>
      <c r="E33" s="2" t="s">
        <v>3</v>
      </c>
      <c r="F33" s="1" t="s">
        <v>4</v>
      </c>
      <c r="G33" s="1" t="s">
        <v>5</v>
      </c>
      <c r="H33" s="2" t="s">
        <v>6</v>
      </c>
      <c r="I33" s="2" t="s">
        <v>7</v>
      </c>
      <c r="J33" s="2" t="s">
        <v>8</v>
      </c>
      <c r="K33" s="1" t="s">
        <v>9</v>
      </c>
      <c r="L33" s="1" t="s">
        <v>10</v>
      </c>
      <c r="M33" s="1" t="s">
        <v>11</v>
      </c>
      <c r="N33" s="1" t="s">
        <v>12</v>
      </c>
      <c r="O33" s="1" t="s">
        <v>13</v>
      </c>
      <c r="P33" s="1" t="s">
        <v>14</v>
      </c>
      <c r="Q33" s="1" t="s">
        <v>15</v>
      </c>
      <c r="R33" s="1" t="s">
        <v>210</v>
      </c>
      <c r="S33" s="1" t="s">
        <v>16</v>
      </c>
      <c r="T33" s="1" t="s">
        <v>17</v>
      </c>
      <c r="U33" s="1" t="s">
        <v>18</v>
      </c>
      <c r="V33" s="1" t="s">
        <v>19</v>
      </c>
      <c r="W33" s="1" t="s">
        <v>20</v>
      </c>
      <c r="X33" s="1" t="s">
        <v>21</v>
      </c>
      <c r="Y33" s="1" t="s">
        <v>22</v>
      </c>
      <c r="Z33" s="1" t="s">
        <v>23</v>
      </c>
      <c r="AA33" s="1" t="s">
        <v>24</v>
      </c>
      <c r="AB33" s="1" t="s">
        <v>25</v>
      </c>
      <c r="AC33" s="2" t="s">
        <v>26</v>
      </c>
      <c r="AD33" s="1" t="s">
        <v>27</v>
      </c>
      <c r="AE33" s="1" t="s">
        <v>28</v>
      </c>
      <c r="AF33" s="2" t="s">
        <v>29</v>
      </c>
      <c r="AG33" s="1" t="s">
        <v>30</v>
      </c>
      <c r="AH33" s="1" t="s">
        <v>31</v>
      </c>
      <c r="AI33" s="1" t="s">
        <v>32</v>
      </c>
      <c r="AJ33" s="1" t="s">
        <v>33</v>
      </c>
      <c r="AK33" s="1" t="s">
        <v>34</v>
      </c>
      <c r="AL33" s="1" t="s">
        <v>35</v>
      </c>
      <c r="AM33" s="2" t="s">
        <v>36</v>
      </c>
      <c r="AN33" s="1" t="s">
        <v>237</v>
      </c>
      <c r="AO33" s="2" t="s">
        <v>238</v>
      </c>
      <c r="AP33" s="1" t="s">
        <v>194</v>
      </c>
      <c r="AQ33" s="15" t="s">
        <v>40</v>
      </c>
      <c r="AR33" s="16" t="s">
        <v>41</v>
      </c>
      <c r="AS33" s="15" t="s">
        <v>42</v>
      </c>
      <c r="AT33" s="15" t="s">
        <v>43</v>
      </c>
      <c r="AU33" s="17" t="s">
        <v>44</v>
      </c>
      <c r="AV33" s="17" t="s">
        <v>45</v>
      </c>
      <c r="AW33" s="17" t="s">
        <v>46</v>
      </c>
    </row>
    <row r="34" spans="2:49" x14ac:dyDescent="0.2">
      <c r="B34" s="23">
        <v>45784</v>
      </c>
      <c r="C34">
        <v>1100004930</v>
      </c>
      <c r="D34" t="s">
        <v>290</v>
      </c>
      <c r="E34" t="s">
        <v>240</v>
      </c>
      <c r="F34">
        <v>53100010</v>
      </c>
      <c r="G34" t="s">
        <v>303</v>
      </c>
      <c r="H34" t="s">
        <v>240</v>
      </c>
      <c r="I34">
        <v>5801.46</v>
      </c>
      <c r="J34">
        <v>5801.46</v>
      </c>
      <c r="K34" t="s">
        <v>330</v>
      </c>
      <c r="M34">
        <v>1100004930</v>
      </c>
      <c r="N34" s="23">
        <v>45784</v>
      </c>
      <c r="P34" t="s">
        <v>310</v>
      </c>
      <c r="Q34" t="s">
        <v>311</v>
      </c>
      <c r="AB34">
        <v>95523540</v>
      </c>
      <c r="AC34" t="s">
        <v>242</v>
      </c>
      <c r="AE34">
        <v>1</v>
      </c>
      <c r="AF34" t="s">
        <v>295</v>
      </c>
      <c r="AK34" t="s">
        <v>331</v>
      </c>
      <c r="AL34">
        <v>30822004</v>
      </c>
      <c r="AP34">
        <v>4900523412</v>
      </c>
      <c r="AR34" s="22">
        <f>IFERROR(AB34/AE34,0)</f>
        <v>95523540</v>
      </c>
    </row>
    <row r="35" spans="2:49" x14ac:dyDescent="0.2">
      <c r="B35" s="23">
        <v>45784</v>
      </c>
      <c r="C35">
        <v>1100004932</v>
      </c>
      <c r="D35" t="s">
        <v>290</v>
      </c>
      <c r="E35" t="s">
        <v>240</v>
      </c>
      <c r="F35">
        <v>53100010</v>
      </c>
      <c r="G35" t="s">
        <v>303</v>
      </c>
      <c r="H35" t="s">
        <v>240</v>
      </c>
      <c r="I35">
        <v>4120.8900000000003</v>
      </c>
      <c r="J35">
        <v>4120.8900000000003</v>
      </c>
      <c r="K35" t="s">
        <v>332</v>
      </c>
      <c r="M35">
        <v>1100004932</v>
      </c>
      <c r="N35" s="23">
        <v>45784</v>
      </c>
      <c r="P35" t="s">
        <v>293</v>
      </c>
      <c r="Q35" t="s">
        <v>294</v>
      </c>
      <c r="AB35">
        <v>66463558</v>
      </c>
      <c r="AC35" t="s">
        <v>242</v>
      </c>
      <c r="AE35">
        <v>1</v>
      </c>
      <c r="AF35" t="s">
        <v>295</v>
      </c>
      <c r="AK35" t="s">
        <v>333</v>
      </c>
      <c r="AL35">
        <v>30822004</v>
      </c>
      <c r="AP35">
        <v>4900523438</v>
      </c>
      <c r="AR35" s="22">
        <f>IFERROR(AB35/AE35,0)</f>
        <v>66463558</v>
      </c>
    </row>
    <row r="36" spans="2:49" x14ac:dyDescent="0.2">
      <c r="B36" s="23">
        <v>45792</v>
      </c>
      <c r="C36">
        <v>1200007293</v>
      </c>
      <c r="D36" t="s">
        <v>384</v>
      </c>
      <c r="E36" t="s">
        <v>240</v>
      </c>
      <c r="F36">
        <v>50500030</v>
      </c>
      <c r="G36" t="s">
        <v>423</v>
      </c>
      <c r="H36" t="s">
        <v>242</v>
      </c>
      <c r="I36">
        <v>41040000</v>
      </c>
      <c r="J36">
        <v>2488.63</v>
      </c>
      <c r="K36" t="s">
        <v>431</v>
      </c>
      <c r="M36">
        <v>1200007293</v>
      </c>
      <c r="N36" s="23">
        <v>45792</v>
      </c>
      <c r="P36" t="s">
        <v>425</v>
      </c>
      <c r="Q36" t="s">
        <v>426</v>
      </c>
      <c r="W36">
        <v>4200003259</v>
      </c>
      <c r="AB36">
        <v>41040000</v>
      </c>
      <c r="AC36" t="s">
        <v>242</v>
      </c>
      <c r="AE36">
        <v>20</v>
      </c>
      <c r="AF36" t="s">
        <v>427</v>
      </c>
      <c r="AG36">
        <v>2111000772</v>
      </c>
      <c r="AH36" t="s">
        <v>428</v>
      </c>
      <c r="AL36" t="s">
        <v>407</v>
      </c>
      <c r="AP36">
        <v>5000045166</v>
      </c>
      <c r="AR36" s="22">
        <f>IFERROR(AB36/AE36,0)</f>
        <v>2052000</v>
      </c>
    </row>
    <row r="37" spans="2:49" x14ac:dyDescent="0.2">
      <c r="B37" s="23">
        <v>45783</v>
      </c>
      <c r="C37">
        <v>1100004842</v>
      </c>
      <c r="D37" t="s">
        <v>290</v>
      </c>
      <c r="E37" t="s">
        <v>240</v>
      </c>
      <c r="F37">
        <v>50100020</v>
      </c>
      <c r="G37" t="s">
        <v>291</v>
      </c>
      <c r="H37" t="s">
        <v>240</v>
      </c>
      <c r="I37">
        <v>2018.11</v>
      </c>
      <c r="J37">
        <v>2018.11</v>
      </c>
      <c r="K37" t="s">
        <v>313</v>
      </c>
      <c r="M37">
        <v>1100004842</v>
      </c>
      <c r="N37" s="23">
        <v>45783</v>
      </c>
      <c r="P37" t="s">
        <v>293</v>
      </c>
      <c r="Q37" t="s">
        <v>294</v>
      </c>
      <c r="AB37">
        <v>34011002</v>
      </c>
      <c r="AC37" t="s">
        <v>242</v>
      </c>
      <c r="AE37">
        <v>40</v>
      </c>
      <c r="AF37" t="s">
        <v>295</v>
      </c>
      <c r="AK37" t="s">
        <v>315</v>
      </c>
      <c r="AL37">
        <v>30822004</v>
      </c>
      <c r="AP37">
        <v>4900522522</v>
      </c>
      <c r="AR37" s="22">
        <f>IFERROR(AB37/AE37,0)</f>
        <v>850275.05</v>
      </c>
    </row>
    <row r="38" spans="2:49" x14ac:dyDescent="0.2">
      <c r="B38" s="23">
        <v>45783</v>
      </c>
      <c r="C38">
        <v>1100004842</v>
      </c>
      <c r="D38" t="s">
        <v>290</v>
      </c>
      <c r="E38" t="s">
        <v>240</v>
      </c>
      <c r="F38">
        <v>50100020</v>
      </c>
      <c r="G38" t="s">
        <v>291</v>
      </c>
      <c r="H38" t="s">
        <v>240</v>
      </c>
      <c r="I38">
        <v>1694.56</v>
      </c>
      <c r="J38">
        <v>1694.56</v>
      </c>
      <c r="K38" t="s">
        <v>313</v>
      </c>
      <c r="M38">
        <v>1100004842</v>
      </c>
      <c r="N38" s="23">
        <v>45783</v>
      </c>
      <c r="P38" t="s">
        <v>293</v>
      </c>
      <c r="Q38" t="s">
        <v>294</v>
      </c>
      <c r="AB38">
        <v>28558151</v>
      </c>
      <c r="AC38" t="s">
        <v>242</v>
      </c>
      <c r="AE38">
        <v>40</v>
      </c>
      <c r="AF38" t="s">
        <v>295</v>
      </c>
      <c r="AK38" t="s">
        <v>314</v>
      </c>
      <c r="AL38">
        <v>30822004</v>
      </c>
      <c r="AP38">
        <v>4900522522</v>
      </c>
      <c r="AR38" s="22">
        <f>IFERROR(AB38/AE38,0)</f>
        <v>713953.77500000002</v>
      </c>
    </row>
    <row r="39" spans="2:49" x14ac:dyDescent="0.2">
      <c r="B39" s="23">
        <v>45791</v>
      </c>
      <c r="C39">
        <v>1200007155</v>
      </c>
      <c r="D39" t="s">
        <v>384</v>
      </c>
      <c r="E39" t="s">
        <v>240</v>
      </c>
      <c r="F39">
        <v>52600020</v>
      </c>
      <c r="G39" t="s">
        <v>388</v>
      </c>
      <c r="H39" t="s">
        <v>242</v>
      </c>
      <c r="I39">
        <v>27340540</v>
      </c>
      <c r="J39">
        <v>1657.91</v>
      </c>
      <c r="M39">
        <v>1200007155</v>
      </c>
      <c r="N39" s="23">
        <v>45791</v>
      </c>
      <c r="O39" t="s">
        <v>413</v>
      </c>
      <c r="P39" t="s">
        <v>245</v>
      </c>
      <c r="Q39" t="s">
        <v>246</v>
      </c>
      <c r="W39">
        <v>4100021778</v>
      </c>
      <c r="AB39">
        <v>27340540</v>
      </c>
      <c r="AC39" t="s">
        <v>242</v>
      </c>
      <c r="AE39">
        <v>20</v>
      </c>
      <c r="AF39" t="s">
        <v>295</v>
      </c>
      <c r="AG39">
        <v>2101001352</v>
      </c>
      <c r="AH39" t="s">
        <v>414</v>
      </c>
      <c r="AL39">
        <v>50217000</v>
      </c>
      <c r="AP39">
        <v>5000045024</v>
      </c>
      <c r="AR39" s="22">
        <f>IFERROR(AB39/AE39,0)</f>
        <v>1367027</v>
      </c>
    </row>
    <row r="40" spans="2:49" x14ac:dyDescent="0.2">
      <c r="B40" s="23">
        <v>45792</v>
      </c>
      <c r="C40">
        <v>1200007216</v>
      </c>
      <c r="D40" t="s">
        <v>384</v>
      </c>
      <c r="E40" t="s">
        <v>240</v>
      </c>
      <c r="F40">
        <v>52600020</v>
      </c>
      <c r="G40" t="s">
        <v>388</v>
      </c>
      <c r="H40" t="s">
        <v>242</v>
      </c>
      <c r="I40">
        <v>21615000</v>
      </c>
      <c r="J40">
        <v>1310.72</v>
      </c>
      <c r="M40">
        <v>1200007216</v>
      </c>
      <c r="N40" s="23">
        <v>45792</v>
      </c>
      <c r="O40">
        <v>403000194</v>
      </c>
      <c r="P40" t="s">
        <v>310</v>
      </c>
      <c r="Q40" t="s">
        <v>311</v>
      </c>
      <c r="W40">
        <v>4100022253</v>
      </c>
      <c r="AB40">
        <v>21615000</v>
      </c>
      <c r="AC40" t="s">
        <v>242</v>
      </c>
      <c r="AE40">
        <v>27</v>
      </c>
      <c r="AF40" t="s">
        <v>295</v>
      </c>
      <c r="AG40">
        <v>2101000108</v>
      </c>
      <c r="AH40" t="s">
        <v>419</v>
      </c>
      <c r="AL40">
        <v>50217000</v>
      </c>
      <c r="AP40">
        <v>5000045089</v>
      </c>
      <c r="AR40" s="22">
        <f>IFERROR(AB40/AE40,0)</f>
        <v>800555.5555555555</v>
      </c>
    </row>
    <row r="41" spans="2:49" x14ac:dyDescent="0.2">
      <c r="B41" s="23">
        <v>45796</v>
      </c>
      <c r="C41">
        <v>1200007514</v>
      </c>
      <c r="D41" t="s">
        <v>384</v>
      </c>
      <c r="E41" t="s">
        <v>240</v>
      </c>
      <c r="F41">
        <v>52600020</v>
      </c>
      <c r="G41" t="s">
        <v>388</v>
      </c>
      <c r="H41" t="s">
        <v>242</v>
      </c>
      <c r="I41">
        <v>20907720</v>
      </c>
      <c r="J41">
        <v>1267.83</v>
      </c>
      <c r="K41" t="s">
        <v>436</v>
      </c>
      <c r="M41">
        <v>1200007514</v>
      </c>
      <c r="N41" s="23">
        <v>45796</v>
      </c>
      <c r="P41" t="s">
        <v>335</v>
      </c>
      <c r="Q41" t="s">
        <v>336</v>
      </c>
      <c r="W41">
        <v>4200003250</v>
      </c>
      <c r="AB41">
        <v>20907720</v>
      </c>
      <c r="AC41" t="s">
        <v>242</v>
      </c>
      <c r="AE41">
        <v>20</v>
      </c>
      <c r="AF41" t="s">
        <v>427</v>
      </c>
      <c r="AG41">
        <v>2101001246</v>
      </c>
      <c r="AH41" t="s">
        <v>437</v>
      </c>
      <c r="AL41" t="s">
        <v>407</v>
      </c>
      <c r="AP41">
        <v>5000045388</v>
      </c>
      <c r="AR41" s="22">
        <f>IFERROR(AB41/AE41,0)</f>
        <v>1045386</v>
      </c>
    </row>
    <row r="42" spans="2:49" x14ac:dyDescent="0.2">
      <c r="B42" s="23">
        <v>45783</v>
      </c>
      <c r="C42">
        <v>1100004842</v>
      </c>
      <c r="D42" t="s">
        <v>290</v>
      </c>
      <c r="E42" t="s">
        <v>240</v>
      </c>
      <c r="F42">
        <v>50100020</v>
      </c>
      <c r="G42" t="s">
        <v>291</v>
      </c>
      <c r="H42" t="s">
        <v>240</v>
      </c>
      <c r="I42">
        <v>1239.3800000000001</v>
      </c>
      <c r="J42">
        <v>1239.3800000000001</v>
      </c>
      <c r="K42" t="s">
        <v>313</v>
      </c>
      <c r="M42">
        <v>1100004842</v>
      </c>
      <c r="N42" s="23">
        <v>45783</v>
      </c>
      <c r="P42" t="s">
        <v>293</v>
      </c>
      <c r="Q42" t="s">
        <v>294</v>
      </c>
      <c r="AB42">
        <v>20887191</v>
      </c>
      <c r="AC42" t="s">
        <v>242</v>
      </c>
      <c r="AE42">
        <v>40</v>
      </c>
      <c r="AF42" t="s">
        <v>295</v>
      </c>
      <c r="AK42" t="s">
        <v>318</v>
      </c>
      <c r="AL42">
        <v>30822004</v>
      </c>
      <c r="AP42">
        <v>4900522522</v>
      </c>
      <c r="AR42" s="22">
        <f>IFERROR(AB42/AE42,0)</f>
        <v>522179.77500000002</v>
      </c>
    </row>
    <row r="43" spans="2:49" x14ac:dyDescent="0.2">
      <c r="B43" s="23">
        <v>45792</v>
      </c>
      <c r="C43">
        <v>1200007285</v>
      </c>
      <c r="D43" t="s">
        <v>384</v>
      </c>
      <c r="E43" t="s">
        <v>240</v>
      </c>
      <c r="F43">
        <v>50500030</v>
      </c>
      <c r="G43" t="s">
        <v>423</v>
      </c>
      <c r="H43" t="s">
        <v>242</v>
      </c>
      <c r="I43">
        <v>18012000</v>
      </c>
      <c r="J43">
        <v>1092.23</v>
      </c>
      <c r="K43" t="s">
        <v>424</v>
      </c>
      <c r="M43">
        <v>1200007285</v>
      </c>
      <c r="N43" s="23">
        <v>45792</v>
      </c>
      <c r="P43" t="s">
        <v>425</v>
      </c>
      <c r="Q43" t="s">
        <v>426</v>
      </c>
      <c r="W43">
        <v>4200003255</v>
      </c>
      <c r="AB43">
        <v>18012000</v>
      </c>
      <c r="AC43" t="s">
        <v>242</v>
      </c>
      <c r="AE43">
        <v>20</v>
      </c>
      <c r="AF43" t="s">
        <v>427</v>
      </c>
      <c r="AG43">
        <v>2111000772</v>
      </c>
      <c r="AH43" t="s">
        <v>428</v>
      </c>
      <c r="AL43" t="s">
        <v>407</v>
      </c>
      <c r="AP43">
        <v>5000045158</v>
      </c>
      <c r="AR43" s="22">
        <f>IFERROR(AB43/AE43,0)</f>
        <v>900600</v>
      </c>
    </row>
    <row r="44" spans="2:49" x14ac:dyDescent="0.2">
      <c r="B44" s="23">
        <v>45800</v>
      </c>
      <c r="C44">
        <v>1100005651</v>
      </c>
      <c r="D44" t="s">
        <v>290</v>
      </c>
      <c r="E44" t="s">
        <v>240</v>
      </c>
      <c r="F44">
        <v>53100010</v>
      </c>
      <c r="G44" t="s">
        <v>303</v>
      </c>
      <c r="H44" t="s">
        <v>240</v>
      </c>
      <c r="I44">
        <v>1002.25</v>
      </c>
      <c r="J44">
        <v>1002.25</v>
      </c>
      <c r="K44" t="s">
        <v>376</v>
      </c>
      <c r="M44">
        <v>1100005651</v>
      </c>
      <c r="N44" s="23">
        <v>45800</v>
      </c>
      <c r="P44" t="s">
        <v>293</v>
      </c>
      <c r="Q44" t="s">
        <v>294</v>
      </c>
      <c r="AB44">
        <v>16443102</v>
      </c>
      <c r="AC44" t="s">
        <v>242</v>
      </c>
      <c r="AE44">
        <v>2</v>
      </c>
      <c r="AF44" t="s">
        <v>295</v>
      </c>
      <c r="AK44" t="s">
        <v>377</v>
      </c>
      <c r="AL44">
        <v>30822004</v>
      </c>
      <c r="AP44">
        <v>4900534025</v>
      </c>
      <c r="AR44" s="22">
        <f>IFERROR(AB44/AE44,0)</f>
        <v>8221551</v>
      </c>
    </row>
    <row r="45" spans="2:49" x14ac:dyDescent="0.2">
      <c r="B45" s="23">
        <v>45800</v>
      </c>
      <c r="C45">
        <v>1100005651</v>
      </c>
      <c r="D45" t="s">
        <v>290</v>
      </c>
      <c r="E45" t="s">
        <v>240</v>
      </c>
      <c r="F45">
        <v>53100010</v>
      </c>
      <c r="G45" t="s">
        <v>303</v>
      </c>
      <c r="H45" t="s">
        <v>240</v>
      </c>
      <c r="I45">
        <v>1002.25</v>
      </c>
      <c r="J45">
        <v>1002.25</v>
      </c>
      <c r="K45" t="s">
        <v>378</v>
      </c>
      <c r="M45">
        <v>1100005651</v>
      </c>
      <c r="N45" s="23">
        <v>45800</v>
      </c>
      <c r="P45" t="s">
        <v>293</v>
      </c>
      <c r="Q45" t="s">
        <v>294</v>
      </c>
      <c r="AB45">
        <v>16443102</v>
      </c>
      <c r="AC45" t="s">
        <v>242</v>
      </c>
      <c r="AE45">
        <v>2</v>
      </c>
      <c r="AF45" t="s">
        <v>295</v>
      </c>
      <c r="AK45" t="s">
        <v>379</v>
      </c>
      <c r="AL45">
        <v>30822004</v>
      </c>
      <c r="AP45">
        <v>4900534025</v>
      </c>
      <c r="AR45" s="22">
        <f>IFERROR(AB45/AE45,0)</f>
        <v>8221551</v>
      </c>
    </row>
    <row r="46" spans="2:49" x14ac:dyDescent="0.2">
      <c r="B46" s="23">
        <v>45785</v>
      </c>
      <c r="C46">
        <v>1200006898</v>
      </c>
      <c r="D46" t="s">
        <v>384</v>
      </c>
      <c r="E46" t="s">
        <v>240</v>
      </c>
      <c r="F46">
        <v>52600020</v>
      </c>
      <c r="G46" t="s">
        <v>388</v>
      </c>
      <c r="H46" t="s">
        <v>242</v>
      </c>
      <c r="I46">
        <v>16000000</v>
      </c>
      <c r="J46">
        <v>957.74</v>
      </c>
      <c r="K46" t="s">
        <v>408</v>
      </c>
      <c r="M46">
        <v>1200006898</v>
      </c>
      <c r="N46" s="23">
        <v>45785</v>
      </c>
      <c r="P46" t="s">
        <v>245</v>
      </c>
      <c r="Q46" t="s">
        <v>246</v>
      </c>
      <c r="W46">
        <v>4200003223</v>
      </c>
      <c r="AB46">
        <v>16000000</v>
      </c>
      <c r="AC46" t="s">
        <v>242</v>
      </c>
      <c r="AE46">
        <v>160</v>
      </c>
      <c r="AF46" t="s">
        <v>409</v>
      </c>
      <c r="AG46">
        <v>2111000151</v>
      </c>
      <c r="AH46" t="s">
        <v>406</v>
      </c>
      <c r="AL46" t="s">
        <v>407</v>
      </c>
      <c r="AP46">
        <v>5000044757</v>
      </c>
      <c r="AR46" s="22">
        <f>IFERROR(AB46/AE46,0)</f>
        <v>100000</v>
      </c>
    </row>
    <row r="47" spans="2:49" x14ac:dyDescent="0.2">
      <c r="B47" s="23">
        <v>45799</v>
      </c>
      <c r="C47">
        <v>1100005620</v>
      </c>
      <c r="D47" t="s">
        <v>290</v>
      </c>
      <c r="E47" t="s">
        <v>240</v>
      </c>
      <c r="F47">
        <v>53100010</v>
      </c>
      <c r="G47" t="s">
        <v>303</v>
      </c>
      <c r="H47" t="s">
        <v>240</v>
      </c>
      <c r="I47">
        <v>824.66</v>
      </c>
      <c r="J47">
        <v>824.66</v>
      </c>
      <c r="K47" t="s">
        <v>366</v>
      </c>
      <c r="M47">
        <v>1100005620</v>
      </c>
      <c r="N47" s="23">
        <v>45799</v>
      </c>
      <c r="P47" t="s">
        <v>293</v>
      </c>
      <c r="Q47" t="s">
        <v>294</v>
      </c>
      <c r="AB47">
        <v>13897838</v>
      </c>
      <c r="AC47" t="s">
        <v>242</v>
      </c>
      <c r="AE47">
        <v>1</v>
      </c>
      <c r="AF47" t="s">
        <v>362</v>
      </c>
      <c r="AK47" t="s">
        <v>367</v>
      </c>
      <c r="AL47">
        <v>30822004</v>
      </c>
      <c r="AP47">
        <v>4900532962</v>
      </c>
      <c r="AR47" s="22">
        <f>IFERROR(AB47/AE47,0)</f>
        <v>13897838</v>
      </c>
    </row>
    <row r="48" spans="2:49" x14ac:dyDescent="0.2">
      <c r="B48" s="23">
        <v>45798</v>
      </c>
      <c r="C48">
        <v>1100005559</v>
      </c>
      <c r="D48" t="s">
        <v>290</v>
      </c>
      <c r="E48" t="s">
        <v>240</v>
      </c>
      <c r="F48">
        <v>53100010</v>
      </c>
      <c r="G48" t="s">
        <v>303</v>
      </c>
      <c r="H48" t="s">
        <v>240</v>
      </c>
      <c r="I48">
        <v>749.39</v>
      </c>
      <c r="J48">
        <v>749.39</v>
      </c>
      <c r="K48" t="s">
        <v>361</v>
      </c>
      <c r="M48">
        <v>1100005559</v>
      </c>
      <c r="N48" s="23">
        <v>45798</v>
      </c>
      <c r="P48" t="s">
        <v>293</v>
      </c>
      <c r="Q48" t="s">
        <v>294</v>
      </c>
      <c r="AB48">
        <v>12629357</v>
      </c>
      <c r="AC48" t="s">
        <v>242</v>
      </c>
      <c r="AE48">
        <v>1</v>
      </c>
      <c r="AF48" t="s">
        <v>362</v>
      </c>
      <c r="AK48" t="s">
        <v>363</v>
      </c>
      <c r="AL48">
        <v>30822004</v>
      </c>
      <c r="AP48">
        <v>4900531054</v>
      </c>
      <c r="AR48" s="22">
        <f>IFERROR(AB48/AE48,0)</f>
        <v>12629357</v>
      </c>
    </row>
    <row r="49" spans="2:44" x14ac:dyDescent="0.2">
      <c r="B49" s="23">
        <v>45799</v>
      </c>
      <c r="C49">
        <v>1100005620</v>
      </c>
      <c r="D49" t="s">
        <v>290</v>
      </c>
      <c r="E49" t="s">
        <v>240</v>
      </c>
      <c r="F49">
        <v>53100010</v>
      </c>
      <c r="G49" t="s">
        <v>303</v>
      </c>
      <c r="H49" t="s">
        <v>240</v>
      </c>
      <c r="I49">
        <v>741.99</v>
      </c>
      <c r="J49">
        <v>741.99</v>
      </c>
      <c r="K49" t="s">
        <v>364</v>
      </c>
      <c r="M49">
        <v>1100005620</v>
      </c>
      <c r="N49" s="23">
        <v>45799</v>
      </c>
      <c r="P49" t="s">
        <v>293</v>
      </c>
      <c r="Q49" t="s">
        <v>294</v>
      </c>
      <c r="AB49">
        <v>12504589</v>
      </c>
      <c r="AC49" t="s">
        <v>242</v>
      </c>
      <c r="AE49">
        <v>1</v>
      </c>
      <c r="AF49" t="s">
        <v>362</v>
      </c>
      <c r="AK49" t="s">
        <v>365</v>
      </c>
      <c r="AL49">
        <v>30822004</v>
      </c>
      <c r="AP49">
        <v>4900532962</v>
      </c>
      <c r="AR49" s="22">
        <f>IFERROR(AB49/AE49,0)</f>
        <v>12504589</v>
      </c>
    </row>
    <row r="50" spans="2:44" x14ac:dyDescent="0.2">
      <c r="B50" s="23">
        <v>45783</v>
      </c>
      <c r="C50">
        <v>1100004842</v>
      </c>
      <c r="D50" t="s">
        <v>290</v>
      </c>
      <c r="E50" t="s">
        <v>240</v>
      </c>
      <c r="F50">
        <v>50100020</v>
      </c>
      <c r="G50" t="s">
        <v>291</v>
      </c>
      <c r="H50" t="s">
        <v>240</v>
      </c>
      <c r="I50">
        <v>680.02</v>
      </c>
      <c r="J50">
        <v>680.02</v>
      </c>
      <c r="K50" t="s">
        <v>313</v>
      </c>
      <c r="M50">
        <v>1100004842</v>
      </c>
      <c r="N50" s="23">
        <v>45783</v>
      </c>
      <c r="P50" t="s">
        <v>293</v>
      </c>
      <c r="Q50" t="s">
        <v>294</v>
      </c>
      <c r="AB50">
        <v>11460229</v>
      </c>
      <c r="AC50" t="s">
        <v>242</v>
      </c>
      <c r="AE50">
        <v>20</v>
      </c>
      <c r="AF50" t="s">
        <v>295</v>
      </c>
      <c r="AK50" t="s">
        <v>317</v>
      </c>
      <c r="AL50">
        <v>30822004</v>
      </c>
      <c r="AP50">
        <v>4900522522</v>
      </c>
      <c r="AR50" s="22">
        <f>IFERROR(AB50/AE50,0)</f>
        <v>573011.44999999995</v>
      </c>
    </row>
    <row r="51" spans="2:44" x14ac:dyDescent="0.2">
      <c r="B51" s="23">
        <v>45783</v>
      </c>
      <c r="C51">
        <v>1100004842</v>
      </c>
      <c r="D51" t="s">
        <v>290</v>
      </c>
      <c r="E51" t="s">
        <v>240</v>
      </c>
      <c r="F51">
        <v>50100020</v>
      </c>
      <c r="G51" t="s">
        <v>291</v>
      </c>
      <c r="H51" t="s">
        <v>240</v>
      </c>
      <c r="I51">
        <v>585.69000000000005</v>
      </c>
      <c r="J51">
        <v>585.69000000000005</v>
      </c>
      <c r="K51" t="s">
        <v>313</v>
      </c>
      <c r="M51">
        <v>1100004842</v>
      </c>
      <c r="N51" s="23">
        <v>45783</v>
      </c>
      <c r="P51" t="s">
        <v>293</v>
      </c>
      <c r="Q51" t="s">
        <v>294</v>
      </c>
      <c r="AB51">
        <v>9870584</v>
      </c>
      <c r="AC51" t="s">
        <v>242</v>
      </c>
      <c r="AE51">
        <v>120</v>
      </c>
      <c r="AF51" t="s">
        <v>295</v>
      </c>
      <c r="AK51" t="s">
        <v>316</v>
      </c>
      <c r="AL51">
        <v>30822004</v>
      </c>
      <c r="AP51">
        <v>4900522522</v>
      </c>
      <c r="AR51" s="22">
        <f>IFERROR(AB51/AE51,0)</f>
        <v>82254.866666666669</v>
      </c>
    </row>
    <row r="52" spans="2:44" x14ac:dyDescent="0.2">
      <c r="B52" s="23">
        <v>45800</v>
      </c>
      <c r="C52">
        <v>1100005651</v>
      </c>
      <c r="D52" t="s">
        <v>290</v>
      </c>
      <c r="E52" t="s">
        <v>240</v>
      </c>
      <c r="F52">
        <v>53100010</v>
      </c>
      <c r="G52" t="s">
        <v>303</v>
      </c>
      <c r="H52" t="s">
        <v>240</v>
      </c>
      <c r="I52">
        <v>581.91999999999996</v>
      </c>
      <c r="J52">
        <v>581.91999999999996</v>
      </c>
      <c r="K52" t="s">
        <v>374</v>
      </c>
      <c r="M52">
        <v>1100005651</v>
      </c>
      <c r="N52" s="23">
        <v>45800</v>
      </c>
      <c r="P52" t="s">
        <v>293</v>
      </c>
      <c r="Q52" t="s">
        <v>294</v>
      </c>
      <c r="AB52">
        <v>9596303</v>
      </c>
      <c r="AC52" t="s">
        <v>242</v>
      </c>
      <c r="AE52">
        <v>2</v>
      </c>
      <c r="AF52" t="s">
        <v>295</v>
      </c>
      <c r="AK52" t="s">
        <v>375</v>
      </c>
      <c r="AL52">
        <v>30822004</v>
      </c>
      <c r="AP52">
        <v>4900534025</v>
      </c>
      <c r="AR52" s="22">
        <f>IFERROR(AB52/AE52,0)</f>
        <v>4798151.5</v>
      </c>
    </row>
    <row r="53" spans="2:44" x14ac:dyDescent="0.2">
      <c r="B53" s="23">
        <v>45800</v>
      </c>
      <c r="C53">
        <v>1100005651</v>
      </c>
      <c r="D53" t="s">
        <v>290</v>
      </c>
      <c r="E53" t="s">
        <v>240</v>
      </c>
      <c r="F53">
        <v>53100010</v>
      </c>
      <c r="G53" t="s">
        <v>303</v>
      </c>
      <c r="H53" t="s">
        <v>240</v>
      </c>
      <c r="I53">
        <v>581.91999999999996</v>
      </c>
      <c r="J53">
        <v>581.91999999999996</v>
      </c>
      <c r="K53" t="s">
        <v>380</v>
      </c>
      <c r="M53">
        <v>1100005651</v>
      </c>
      <c r="N53" s="23">
        <v>45800</v>
      </c>
      <c r="P53" t="s">
        <v>293</v>
      </c>
      <c r="Q53" t="s">
        <v>294</v>
      </c>
      <c r="AB53">
        <v>9596303</v>
      </c>
      <c r="AC53" t="s">
        <v>242</v>
      </c>
      <c r="AE53">
        <v>2</v>
      </c>
      <c r="AF53" t="s">
        <v>295</v>
      </c>
      <c r="AK53" t="s">
        <v>381</v>
      </c>
      <c r="AL53">
        <v>30822004</v>
      </c>
      <c r="AP53">
        <v>4900534025</v>
      </c>
      <c r="AR53" s="22">
        <f>IFERROR(AB53/AE53,0)</f>
        <v>4798151.5</v>
      </c>
    </row>
    <row r="54" spans="2:44" x14ac:dyDescent="0.2">
      <c r="B54" s="23">
        <v>45791</v>
      </c>
      <c r="C54">
        <v>1200007168</v>
      </c>
      <c r="D54" t="s">
        <v>384</v>
      </c>
      <c r="E54" t="s">
        <v>240</v>
      </c>
      <c r="F54">
        <v>52600020</v>
      </c>
      <c r="G54" t="s">
        <v>388</v>
      </c>
      <c r="H54" t="s">
        <v>242</v>
      </c>
      <c r="I54">
        <v>9072000</v>
      </c>
      <c r="J54">
        <v>550.12</v>
      </c>
      <c r="M54">
        <v>1200007168</v>
      </c>
      <c r="N54" s="23">
        <v>45791</v>
      </c>
      <c r="O54" t="s">
        <v>415</v>
      </c>
      <c r="P54" t="s">
        <v>293</v>
      </c>
      <c r="Q54" t="s">
        <v>294</v>
      </c>
      <c r="W54">
        <v>4100021874</v>
      </c>
      <c r="AB54">
        <v>9072000</v>
      </c>
      <c r="AC54" t="s">
        <v>242</v>
      </c>
      <c r="AE54">
        <v>4</v>
      </c>
      <c r="AF54" t="s">
        <v>295</v>
      </c>
      <c r="AG54">
        <v>2101000107</v>
      </c>
      <c r="AH54" t="s">
        <v>416</v>
      </c>
      <c r="AL54">
        <v>50217000</v>
      </c>
      <c r="AP54">
        <v>5000045037</v>
      </c>
      <c r="AR54" s="22">
        <f>IFERROR(AB54/AE54,0)</f>
        <v>2268000</v>
      </c>
    </row>
    <row r="55" spans="2:44" x14ac:dyDescent="0.2">
      <c r="B55" s="23">
        <v>45792</v>
      </c>
      <c r="C55">
        <v>1200007289</v>
      </c>
      <c r="D55" t="s">
        <v>384</v>
      </c>
      <c r="E55" t="s">
        <v>240</v>
      </c>
      <c r="F55">
        <v>50500030</v>
      </c>
      <c r="G55" t="s">
        <v>423</v>
      </c>
      <c r="H55" t="s">
        <v>242</v>
      </c>
      <c r="I55">
        <v>8664000</v>
      </c>
      <c r="J55">
        <v>525.38</v>
      </c>
      <c r="K55" t="s">
        <v>429</v>
      </c>
      <c r="M55">
        <v>1200007289</v>
      </c>
      <c r="N55" s="23">
        <v>45792</v>
      </c>
      <c r="P55" t="s">
        <v>425</v>
      </c>
      <c r="Q55" t="s">
        <v>426</v>
      </c>
      <c r="W55">
        <v>4200003255</v>
      </c>
      <c r="AB55">
        <v>8664000</v>
      </c>
      <c r="AC55" t="s">
        <v>242</v>
      </c>
      <c r="AE55">
        <v>20</v>
      </c>
      <c r="AF55" t="s">
        <v>427</v>
      </c>
      <c r="AG55">
        <v>2111000772</v>
      </c>
      <c r="AH55" t="s">
        <v>428</v>
      </c>
      <c r="AL55" t="s">
        <v>407</v>
      </c>
      <c r="AP55">
        <v>5000045162</v>
      </c>
      <c r="AR55" s="22">
        <f>IFERROR(AB55/AE55,0)</f>
        <v>433200</v>
      </c>
    </row>
    <row r="56" spans="2:44" x14ac:dyDescent="0.2">
      <c r="B56" s="23">
        <v>45779</v>
      </c>
      <c r="C56">
        <v>1200006478</v>
      </c>
      <c r="D56" t="s">
        <v>384</v>
      </c>
      <c r="E56" t="s">
        <v>240</v>
      </c>
      <c r="F56">
        <v>50800020</v>
      </c>
      <c r="G56" t="s">
        <v>385</v>
      </c>
      <c r="H56" t="s">
        <v>242</v>
      </c>
      <c r="I56">
        <v>8700000</v>
      </c>
      <c r="J56">
        <v>516.23</v>
      </c>
      <c r="M56">
        <v>1200006478</v>
      </c>
      <c r="N56" s="23">
        <v>45779</v>
      </c>
      <c r="O56">
        <v>446</v>
      </c>
      <c r="P56" t="s">
        <v>347</v>
      </c>
      <c r="Q56" t="s">
        <v>348</v>
      </c>
      <c r="W56">
        <v>4100021857</v>
      </c>
      <c r="AB56">
        <v>8700000</v>
      </c>
      <c r="AC56" t="s">
        <v>242</v>
      </c>
      <c r="AE56">
        <v>3</v>
      </c>
      <c r="AF56" t="s">
        <v>295</v>
      </c>
      <c r="AG56">
        <v>2101001807</v>
      </c>
      <c r="AH56" t="s">
        <v>391</v>
      </c>
      <c r="AL56">
        <v>50217000</v>
      </c>
      <c r="AP56">
        <v>5000044326</v>
      </c>
      <c r="AR56" s="22">
        <f>IFERROR(AB56/AE56,0)</f>
        <v>2900000</v>
      </c>
    </row>
    <row r="57" spans="2:44" x14ac:dyDescent="0.2">
      <c r="B57" s="23">
        <v>45796</v>
      </c>
      <c r="C57">
        <v>1200007488</v>
      </c>
      <c r="D57" t="s">
        <v>384</v>
      </c>
      <c r="E57" t="s">
        <v>240</v>
      </c>
      <c r="F57">
        <v>52600020</v>
      </c>
      <c r="G57" t="s">
        <v>388</v>
      </c>
      <c r="H57" t="s">
        <v>242</v>
      </c>
      <c r="I57">
        <v>8000000</v>
      </c>
      <c r="J57">
        <v>485.11</v>
      </c>
      <c r="M57">
        <v>1200007488</v>
      </c>
      <c r="N57" s="23">
        <v>45796</v>
      </c>
      <c r="O57" t="s">
        <v>432</v>
      </c>
      <c r="P57" t="s">
        <v>425</v>
      </c>
      <c r="Q57" t="s">
        <v>426</v>
      </c>
      <c r="W57">
        <v>4100022054</v>
      </c>
      <c r="AB57">
        <v>8000000</v>
      </c>
      <c r="AC57" t="s">
        <v>242</v>
      </c>
      <c r="AE57">
        <v>2</v>
      </c>
      <c r="AF57" t="s">
        <v>400</v>
      </c>
      <c r="AG57">
        <v>2101000632</v>
      </c>
      <c r="AH57" t="s">
        <v>433</v>
      </c>
      <c r="AL57">
        <v>50217000</v>
      </c>
      <c r="AP57">
        <v>5000045362</v>
      </c>
      <c r="AR57" s="22">
        <f>IFERROR(AB57/AE57,0)</f>
        <v>4000000</v>
      </c>
    </row>
    <row r="58" spans="2:44" x14ac:dyDescent="0.2">
      <c r="B58" s="23">
        <v>45783</v>
      </c>
      <c r="C58">
        <v>1100004842</v>
      </c>
      <c r="D58" t="s">
        <v>290</v>
      </c>
      <c r="E58" t="s">
        <v>240</v>
      </c>
      <c r="F58">
        <v>50100020</v>
      </c>
      <c r="G58" t="s">
        <v>291</v>
      </c>
      <c r="H58" t="s">
        <v>240</v>
      </c>
      <c r="I58">
        <v>417.88</v>
      </c>
      <c r="J58">
        <v>417.88</v>
      </c>
      <c r="K58" t="s">
        <v>313</v>
      </c>
      <c r="M58">
        <v>1100004842</v>
      </c>
      <c r="N58" s="23">
        <v>45783</v>
      </c>
      <c r="P58" t="s">
        <v>293</v>
      </c>
      <c r="Q58" t="s">
        <v>294</v>
      </c>
      <c r="AB58">
        <v>7042495</v>
      </c>
      <c r="AC58" t="s">
        <v>242</v>
      </c>
      <c r="AE58">
        <v>120</v>
      </c>
      <c r="AF58" t="s">
        <v>295</v>
      </c>
      <c r="AK58" t="s">
        <v>319</v>
      </c>
      <c r="AL58">
        <v>30822004</v>
      </c>
      <c r="AP58">
        <v>4900522522</v>
      </c>
      <c r="AR58" s="22">
        <f>IFERROR(AB58/AE58,0)</f>
        <v>58687.458333333336</v>
      </c>
    </row>
    <row r="59" spans="2:44" x14ac:dyDescent="0.2">
      <c r="B59" s="23">
        <v>45784</v>
      </c>
      <c r="C59">
        <v>1200006648</v>
      </c>
      <c r="D59" t="s">
        <v>384</v>
      </c>
      <c r="E59" t="s">
        <v>240</v>
      </c>
      <c r="F59">
        <v>52600020</v>
      </c>
      <c r="G59" t="s">
        <v>388</v>
      </c>
      <c r="H59" t="s">
        <v>242</v>
      </c>
      <c r="I59">
        <v>5880000</v>
      </c>
      <c r="J59">
        <v>351.97</v>
      </c>
      <c r="M59">
        <v>1200006648</v>
      </c>
      <c r="N59" s="23">
        <v>45784</v>
      </c>
      <c r="O59" t="s">
        <v>396</v>
      </c>
      <c r="P59" t="s">
        <v>310</v>
      </c>
      <c r="Q59" t="s">
        <v>311</v>
      </c>
      <c r="W59">
        <v>4100006566</v>
      </c>
      <c r="AB59">
        <v>5880000</v>
      </c>
      <c r="AC59" t="s">
        <v>242</v>
      </c>
      <c r="AE59">
        <v>2</v>
      </c>
      <c r="AF59" t="s">
        <v>295</v>
      </c>
      <c r="AG59">
        <v>2101001709</v>
      </c>
      <c r="AH59" t="s">
        <v>397</v>
      </c>
      <c r="AL59">
        <v>50217000</v>
      </c>
      <c r="AP59">
        <v>5000044498</v>
      </c>
      <c r="AR59" s="22">
        <f>IFERROR(AB59/AE59,0)</f>
        <v>2940000</v>
      </c>
    </row>
    <row r="60" spans="2:44" x14ac:dyDescent="0.2">
      <c r="B60" s="23">
        <v>45800</v>
      </c>
      <c r="C60">
        <v>1200007896</v>
      </c>
      <c r="D60" t="s">
        <v>384</v>
      </c>
      <c r="E60" t="s">
        <v>240</v>
      </c>
      <c r="F60">
        <v>52600020</v>
      </c>
      <c r="G60" t="s">
        <v>388</v>
      </c>
      <c r="H60" t="s">
        <v>242</v>
      </c>
      <c r="I60">
        <v>5350000</v>
      </c>
      <c r="J60">
        <v>324.07</v>
      </c>
      <c r="M60">
        <v>1200007896</v>
      </c>
      <c r="N60" s="23">
        <v>45800</v>
      </c>
      <c r="O60">
        <v>301</v>
      </c>
      <c r="P60" t="s">
        <v>310</v>
      </c>
      <c r="Q60" t="s">
        <v>311</v>
      </c>
      <c r="W60">
        <v>4100022060</v>
      </c>
      <c r="AB60">
        <v>5350000</v>
      </c>
      <c r="AC60" t="s">
        <v>242</v>
      </c>
      <c r="AE60">
        <v>1</v>
      </c>
      <c r="AF60" t="s">
        <v>295</v>
      </c>
      <c r="AG60">
        <v>2101000186</v>
      </c>
      <c r="AH60" t="s">
        <v>444</v>
      </c>
      <c r="AL60">
        <v>50217000</v>
      </c>
      <c r="AP60">
        <v>5000045783</v>
      </c>
      <c r="AR60" s="22">
        <f>IFERROR(AB60/AE60,0)</f>
        <v>5350000</v>
      </c>
    </row>
    <row r="61" spans="2:44" x14ac:dyDescent="0.2">
      <c r="B61" s="23">
        <v>45782</v>
      </c>
      <c r="C61">
        <v>1200006548</v>
      </c>
      <c r="D61" t="s">
        <v>384</v>
      </c>
      <c r="E61" t="s">
        <v>240</v>
      </c>
      <c r="F61">
        <v>52600020</v>
      </c>
      <c r="G61" t="s">
        <v>388</v>
      </c>
      <c r="H61" t="s">
        <v>242</v>
      </c>
      <c r="I61">
        <v>4950000</v>
      </c>
      <c r="J61">
        <v>293.72000000000003</v>
      </c>
      <c r="M61">
        <v>1200006548</v>
      </c>
      <c r="N61" s="23">
        <v>45782</v>
      </c>
      <c r="O61">
        <v>25040103</v>
      </c>
      <c r="P61" t="s">
        <v>335</v>
      </c>
      <c r="Q61" t="s">
        <v>336</v>
      </c>
      <c r="W61">
        <v>4100022163</v>
      </c>
      <c r="AB61">
        <v>4950000</v>
      </c>
      <c r="AC61" t="s">
        <v>242</v>
      </c>
      <c r="AE61">
        <v>50</v>
      </c>
      <c r="AF61" t="s">
        <v>295</v>
      </c>
      <c r="AG61">
        <v>2101000247</v>
      </c>
      <c r="AH61" t="s">
        <v>393</v>
      </c>
      <c r="AL61">
        <v>50217000</v>
      </c>
      <c r="AP61">
        <v>5000044396</v>
      </c>
      <c r="AR61" s="22">
        <f>IFERROR(AB61/AE61,0)</f>
        <v>99000</v>
      </c>
    </row>
    <row r="62" spans="2:44" x14ac:dyDescent="0.2">
      <c r="B62" s="23">
        <v>45792</v>
      </c>
      <c r="C62">
        <v>1200007290</v>
      </c>
      <c r="D62" t="s">
        <v>384</v>
      </c>
      <c r="E62" t="s">
        <v>240</v>
      </c>
      <c r="F62">
        <v>50500030</v>
      </c>
      <c r="G62" t="s">
        <v>423</v>
      </c>
      <c r="H62" t="s">
        <v>242</v>
      </c>
      <c r="I62">
        <v>4780000</v>
      </c>
      <c r="J62">
        <v>289.86</v>
      </c>
      <c r="K62" t="s">
        <v>430</v>
      </c>
      <c r="M62">
        <v>1200007290</v>
      </c>
      <c r="N62" s="23">
        <v>45792</v>
      </c>
      <c r="P62" t="s">
        <v>425</v>
      </c>
      <c r="Q62" t="s">
        <v>426</v>
      </c>
      <c r="W62">
        <v>4200003255</v>
      </c>
      <c r="AB62">
        <v>4780000</v>
      </c>
      <c r="AC62" t="s">
        <v>242</v>
      </c>
      <c r="AE62">
        <v>20</v>
      </c>
      <c r="AF62" t="s">
        <v>427</v>
      </c>
      <c r="AG62">
        <v>2111000772</v>
      </c>
      <c r="AH62" t="s">
        <v>428</v>
      </c>
      <c r="AL62" t="s">
        <v>407</v>
      </c>
      <c r="AP62">
        <v>5000045163</v>
      </c>
      <c r="AR62" s="22">
        <f>IFERROR(AB62/AE62,0)</f>
        <v>239000</v>
      </c>
    </row>
    <row r="63" spans="2:44" x14ac:dyDescent="0.2">
      <c r="B63" s="23">
        <v>45783</v>
      </c>
      <c r="C63">
        <v>1200006573</v>
      </c>
      <c r="D63" t="s">
        <v>384</v>
      </c>
      <c r="E63" t="s">
        <v>240</v>
      </c>
      <c r="F63">
        <v>52600020</v>
      </c>
      <c r="G63" t="s">
        <v>388</v>
      </c>
      <c r="H63" t="s">
        <v>242</v>
      </c>
      <c r="I63">
        <v>4675000</v>
      </c>
      <c r="J63">
        <v>277.39999999999998</v>
      </c>
      <c r="M63">
        <v>1200006573</v>
      </c>
      <c r="N63" s="23">
        <v>45783</v>
      </c>
      <c r="O63">
        <v>250509774</v>
      </c>
      <c r="P63" t="s">
        <v>335</v>
      </c>
      <c r="Q63" t="s">
        <v>336</v>
      </c>
      <c r="W63">
        <v>4100022769</v>
      </c>
      <c r="AB63">
        <v>4675000</v>
      </c>
      <c r="AC63" t="s">
        <v>242</v>
      </c>
      <c r="AE63">
        <v>110</v>
      </c>
      <c r="AF63" t="s">
        <v>394</v>
      </c>
      <c r="AG63">
        <v>2101000092</v>
      </c>
      <c r="AH63" t="s">
        <v>395</v>
      </c>
      <c r="AL63">
        <v>50217000</v>
      </c>
      <c r="AP63">
        <v>5000044422</v>
      </c>
      <c r="AR63" s="22">
        <f>IFERROR(AB63/AE63,0)</f>
        <v>42500</v>
      </c>
    </row>
    <row r="64" spans="2:44" x14ac:dyDescent="0.2">
      <c r="B64" s="23">
        <v>45786</v>
      </c>
      <c r="C64">
        <v>1100005055</v>
      </c>
      <c r="D64" t="s">
        <v>290</v>
      </c>
      <c r="E64" t="s">
        <v>240</v>
      </c>
      <c r="F64">
        <v>53100010</v>
      </c>
      <c r="G64" t="s">
        <v>303</v>
      </c>
      <c r="H64" t="s">
        <v>240</v>
      </c>
      <c r="I64">
        <v>250.37</v>
      </c>
      <c r="J64">
        <v>250.37</v>
      </c>
      <c r="K64" t="s">
        <v>334</v>
      </c>
      <c r="M64">
        <v>1100005055</v>
      </c>
      <c r="N64" s="23">
        <v>45786</v>
      </c>
      <c r="P64" t="s">
        <v>335</v>
      </c>
      <c r="Q64" t="s">
        <v>336</v>
      </c>
      <c r="AB64">
        <v>3793213</v>
      </c>
      <c r="AC64" t="s">
        <v>242</v>
      </c>
      <c r="AE64">
        <v>2</v>
      </c>
      <c r="AF64" t="s">
        <v>295</v>
      </c>
      <c r="AK64" t="s">
        <v>337</v>
      </c>
      <c r="AL64">
        <v>30822004</v>
      </c>
      <c r="AP64">
        <v>4900524077</v>
      </c>
      <c r="AR64" s="22">
        <f>IFERROR(AB64/AE64,0)</f>
        <v>1896606.5</v>
      </c>
    </row>
    <row r="65" spans="2:44" x14ac:dyDescent="0.2">
      <c r="B65" s="23">
        <v>45799</v>
      </c>
      <c r="C65">
        <v>1100005641</v>
      </c>
      <c r="D65" t="s">
        <v>290</v>
      </c>
      <c r="E65" t="s">
        <v>240</v>
      </c>
      <c r="F65">
        <v>53100010</v>
      </c>
      <c r="G65" t="s">
        <v>303</v>
      </c>
      <c r="H65" t="s">
        <v>240</v>
      </c>
      <c r="I65">
        <v>245.7</v>
      </c>
      <c r="J65">
        <v>245.7</v>
      </c>
      <c r="K65" t="s">
        <v>368</v>
      </c>
      <c r="M65">
        <v>1100005641</v>
      </c>
      <c r="N65" s="23">
        <v>45799</v>
      </c>
      <c r="P65" t="s">
        <v>310</v>
      </c>
      <c r="Q65" t="s">
        <v>311</v>
      </c>
      <c r="AB65">
        <v>3980000</v>
      </c>
      <c r="AC65" t="s">
        <v>242</v>
      </c>
      <c r="AE65">
        <v>4</v>
      </c>
      <c r="AF65" t="s">
        <v>295</v>
      </c>
      <c r="AK65" t="s">
        <v>369</v>
      </c>
      <c r="AL65">
        <v>30822004</v>
      </c>
      <c r="AP65">
        <v>4900533668</v>
      </c>
      <c r="AR65" s="22">
        <f>IFERROR(AB65/AE65,0)</f>
        <v>995000</v>
      </c>
    </row>
    <row r="66" spans="2:44" x14ac:dyDescent="0.2">
      <c r="B66" s="23">
        <v>45790</v>
      </c>
      <c r="C66">
        <v>1100005190</v>
      </c>
      <c r="D66" t="s">
        <v>290</v>
      </c>
      <c r="E66" t="s">
        <v>240</v>
      </c>
      <c r="F66">
        <v>53100010</v>
      </c>
      <c r="G66" t="s">
        <v>303</v>
      </c>
      <c r="H66" t="s">
        <v>240</v>
      </c>
      <c r="I66">
        <v>236.87</v>
      </c>
      <c r="J66">
        <v>236.87</v>
      </c>
      <c r="K66" t="s">
        <v>346</v>
      </c>
      <c r="M66">
        <v>1100005190</v>
      </c>
      <c r="N66" s="23">
        <v>45790</v>
      </c>
      <c r="P66" t="s">
        <v>347</v>
      </c>
      <c r="Q66" t="s">
        <v>348</v>
      </c>
      <c r="AB66">
        <v>3866228</v>
      </c>
      <c r="AC66" t="s">
        <v>242</v>
      </c>
      <c r="AE66">
        <v>3</v>
      </c>
      <c r="AF66" t="s">
        <v>295</v>
      </c>
      <c r="AK66" t="s">
        <v>349</v>
      </c>
      <c r="AL66">
        <v>30822004</v>
      </c>
      <c r="AP66">
        <v>4900525072</v>
      </c>
      <c r="AR66" s="22">
        <f>IFERROR(AB66/AE66,0)</f>
        <v>1288742.6666666667</v>
      </c>
    </row>
    <row r="67" spans="2:44" x14ac:dyDescent="0.2">
      <c r="B67" s="23">
        <v>45785</v>
      </c>
      <c r="C67">
        <v>1200006783</v>
      </c>
      <c r="D67" t="s">
        <v>384</v>
      </c>
      <c r="E67" t="s">
        <v>240</v>
      </c>
      <c r="F67">
        <v>52600020</v>
      </c>
      <c r="G67" t="s">
        <v>388</v>
      </c>
      <c r="H67" t="s">
        <v>242</v>
      </c>
      <c r="I67">
        <v>3060000</v>
      </c>
      <c r="J67">
        <v>183.17</v>
      </c>
      <c r="M67">
        <v>1200006783</v>
      </c>
      <c r="N67" s="23">
        <v>45785</v>
      </c>
      <c r="O67" t="s">
        <v>398</v>
      </c>
      <c r="P67" t="s">
        <v>293</v>
      </c>
      <c r="Q67" t="s">
        <v>294</v>
      </c>
      <c r="W67">
        <v>4100021873</v>
      </c>
      <c r="AB67">
        <v>3060000</v>
      </c>
      <c r="AC67" t="s">
        <v>242</v>
      </c>
      <c r="AE67">
        <v>20</v>
      </c>
      <c r="AF67" t="s">
        <v>295</v>
      </c>
      <c r="AG67">
        <v>2101000098</v>
      </c>
      <c r="AH67" t="s">
        <v>399</v>
      </c>
      <c r="AL67">
        <v>50217000</v>
      </c>
      <c r="AP67">
        <v>5000044640</v>
      </c>
      <c r="AR67" s="22">
        <f>IFERROR(AB67/AE67,0)</f>
        <v>153000</v>
      </c>
    </row>
    <row r="68" spans="2:44" x14ac:dyDescent="0.2">
      <c r="B68" s="23">
        <v>45799</v>
      </c>
      <c r="C68">
        <v>1200007861</v>
      </c>
      <c r="D68" t="s">
        <v>384</v>
      </c>
      <c r="E68" t="s">
        <v>240</v>
      </c>
      <c r="F68">
        <v>52600020</v>
      </c>
      <c r="G68" t="s">
        <v>388</v>
      </c>
      <c r="H68" t="s">
        <v>242</v>
      </c>
      <c r="I68">
        <v>3024000</v>
      </c>
      <c r="J68">
        <v>183.17</v>
      </c>
      <c r="K68" t="s">
        <v>443</v>
      </c>
      <c r="M68">
        <v>1200007861</v>
      </c>
      <c r="N68" s="23">
        <v>45799</v>
      </c>
      <c r="P68" t="s">
        <v>245</v>
      </c>
      <c r="Q68" t="s">
        <v>246</v>
      </c>
      <c r="W68">
        <v>4200003295</v>
      </c>
      <c r="AB68">
        <v>3024000</v>
      </c>
      <c r="AC68" t="s">
        <v>242</v>
      </c>
      <c r="AE68">
        <v>1</v>
      </c>
      <c r="AF68" t="s">
        <v>427</v>
      </c>
      <c r="AG68">
        <v>2101001246</v>
      </c>
      <c r="AH68" t="s">
        <v>437</v>
      </c>
      <c r="AL68" t="s">
        <v>407</v>
      </c>
      <c r="AP68">
        <v>5000045747</v>
      </c>
      <c r="AR68" s="22">
        <f>IFERROR(AB68/AE68,0)</f>
        <v>3024000</v>
      </c>
    </row>
    <row r="69" spans="2:44" x14ac:dyDescent="0.2">
      <c r="B69" s="23">
        <v>45785</v>
      </c>
      <c r="C69">
        <v>1200006804</v>
      </c>
      <c r="D69" t="s">
        <v>384</v>
      </c>
      <c r="E69" t="s">
        <v>240</v>
      </c>
      <c r="F69">
        <v>52600020</v>
      </c>
      <c r="G69" t="s">
        <v>388</v>
      </c>
      <c r="H69" t="s">
        <v>242</v>
      </c>
      <c r="I69">
        <v>2720000</v>
      </c>
      <c r="J69">
        <v>162.82</v>
      </c>
      <c r="M69">
        <v>1200006804</v>
      </c>
      <c r="N69" s="23">
        <v>45785</v>
      </c>
      <c r="O69">
        <v>9508610147</v>
      </c>
      <c r="P69" t="s">
        <v>310</v>
      </c>
      <c r="Q69" t="s">
        <v>311</v>
      </c>
      <c r="W69">
        <v>4100022747</v>
      </c>
      <c r="AB69">
        <v>2720000</v>
      </c>
      <c r="AC69" t="s">
        <v>242</v>
      </c>
      <c r="AE69">
        <v>1</v>
      </c>
      <c r="AF69" t="s">
        <v>400</v>
      </c>
      <c r="AG69">
        <v>2101000045</v>
      </c>
      <c r="AH69" t="s">
        <v>401</v>
      </c>
      <c r="AL69">
        <v>50217000</v>
      </c>
      <c r="AP69">
        <v>5000044660</v>
      </c>
      <c r="AR69" s="22">
        <f>IFERROR(AB69/AE69,0)</f>
        <v>2720000</v>
      </c>
    </row>
    <row r="70" spans="2:44" x14ac:dyDescent="0.2">
      <c r="B70" s="23">
        <v>45783</v>
      </c>
      <c r="C70">
        <v>1100004816</v>
      </c>
      <c r="D70" t="s">
        <v>290</v>
      </c>
      <c r="E70" t="s">
        <v>240</v>
      </c>
      <c r="F70">
        <v>50100020</v>
      </c>
      <c r="G70" t="s">
        <v>291</v>
      </c>
      <c r="H70" t="s">
        <v>240</v>
      </c>
      <c r="I70">
        <v>141.46</v>
      </c>
      <c r="J70">
        <v>141.46</v>
      </c>
      <c r="K70" t="s">
        <v>306</v>
      </c>
      <c r="M70">
        <v>1100004816</v>
      </c>
      <c r="N70" s="23">
        <v>45783</v>
      </c>
      <c r="P70" t="s">
        <v>293</v>
      </c>
      <c r="Q70" t="s">
        <v>294</v>
      </c>
      <c r="AB70">
        <v>2316235</v>
      </c>
      <c r="AC70" t="s">
        <v>242</v>
      </c>
      <c r="AE70">
        <v>180</v>
      </c>
      <c r="AF70" t="s">
        <v>307</v>
      </c>
      <c r="AK70" t="s">
        <v>308</v>
      </c>
      <c r="AL70">
        <v>30822004</v>
      </c>
      <c r="AP70">
        <v>4900522377</v>
      </c>
      <c r="AR70" s="22">
        <f>IFERROR(AB70/AE70,0)</f>
        <v>12867.972222222223</v>
      </c>
    </row>
    <row r="71" spans="2:44" x14ac:dyDescent="0.2">
      <c r="B71" s="23">
        <v>45792</v>
      </c>
      <c r="C71">
        <v>1200007268</v>
      </c>
      <c r="D71" t="s">
        <v>384</v>
      </c>
      <c r="E71" t="s">
        <v>240</v>
      </c>
      <c r="F71">
        <v>52600020</v>
      </c>
      <c r="G71" t="s">
        <v>388</v>
      </c>
      <c r="H71" t="s">
        <v>242</v>
      </c>
      <c r="I71">
        <v>2250000</v>
      </c>
      <c r="J71">
        <v>136.44</v>
      </c>
      <c r="M71">
        <v>1200007268</v>
      </c>
      <c r="N71" s="23">
        <v>45792</v>
      </c>
      <c r="O71" t="s">
        <v>420</v>
      </c>
      <c r="P71" t="s">
        <v>293</v>
      </c>
      <c r="Q71" t="s">
        <v>294</v>
      </c>
      <c r="W71">
        <v>4100022715</v>
      </c>
      <c r="AB71">
        <v>2250000</v>
      </c>
      <c r="AC71" t="s">
        <v>242</v>
      </c>
      <c r="AE71">
        <v>18</v>
      </c>
      <c r="AF71" t="s">
        <v>295</v>
      </c>
      <c r="AG71">
        <v>2101000062</v>
      </c>
      <c r="AH71" t="s">
        <v>387</v>
      </c>
      <c r="AL71">
        <v>50217000</v>
      </c>
      <c r="AP71">
        <v>5000045141</v>
      </c>
      <c r="AR71" s="22">
        <f>IFERROR(AB71/AE71,0)</f>
        <v>125000</v>
      </c>
    </row>
    <row r="72" spans="2:44" x14ac:dyDescent="0.2">
      <c r="B72" s="23">
        <v>45792</v>
      </c>
      <c r="C72">
        <v>1200007210</v>
      </c>
      <c r="D72" t="s">
        <v>384</v>
      </c>
      <c r="E72" t="s">
        <v>240</v>
      </c>
      <c r="F72">
        <v>50800020</v>
      </c>
      <c r="G72" t="s">
        <v>385</v>
      </c>
      <c r="H72" t="s">
        <v>242</v>
      </c>
      <c r="I72">
        <v>1980000</v>
      </c>
      <c r="J72">
        <v>120.07</v>
      </c>
      <c r="M72">
        <v>1200007210</v>
      </c>
      <c r="N72" s="23">
        <v>45792</v>
      </c>
      <c r="O72" t="s">
        <v>417</v>
      </c>
      <c r="P72" t="s">
        <v>347</v>
      </c>
      <c r="Q72" t="s">
        <v>348</v>
      </c>
      <c r="W72">
        <v>4100022379</v>
      </c>
      <c r="AB72">
        <v>1980000</v>
      </c>
      <c r="AC72" t="s">
        <v>242</v>
      </c>
      <c r="AE72">
        <v>2</v>
      </c>
      <c r="AF72" t="s">
        <v>295</v>
      </c>
      <c r="AG72">
        <v>2101000149</v>
      </c>
      <c r="AH72" t="s">
        <v>418</v>
      </c>
      <c r="AL72">
        <v>50217000</v>
      </c>
      <c r="AP72">
        <v>5000045083</v>
      </c>
      <c r="AR72" s="22">
        <f>IFERROR(AB72/AE72,0)</f>
        <v>990000</v>
      </c>
    </row>
    <row r="73" spans="2:44" x14ac:dyDescent="0.2">
      <c r="B73" s="23">
        <v>45799</v>
      </c>
      <c r="C73">
        <v>1100005641</v>
      </c>
      <c r="D73" t="s">
        <v>290</v>
      </c>
      <c r="E73" t="s">
        <v>240</v>
      </c>
      <c r="F73">
        <v>53100010</v>
      </c>
      <c r="G73" t="s">
        <v>303</v>
      </c>
      <c r="H73" t="s">
        <v>240</v>
      </c>
      <c r="I73">
        <v>115.9</v>
      </c>
      <c r="J73">
        <v>115.9</v>
      </c>
      <c r="K73" t="s">
        <v>370</v>
      </c>
      <c r="M73">
        <v>1100005641</v>
      </c>
      <c r="N73" s="23">
        <v>45799</v>
      </c>
      <c r="P73" t="s">
        <v>310</v>
      </c>
      <c r="Q73" t="s">
        <v>311</v>
      </c>
      <c r="AB73">
        <v>1895725</v>
      </c>
      <c r="AC73" t="s">
        <v>242</v>
      </c>
      <c r="AE73">
        <v>1</v>
      </c>
      <c r="AF73" t="s">
        <v>295</v>
      </c>
      <c r="AK73" t="s">
        <v>371</v>
      </c>
      <c r="AL73">
        <v>30822004</v>
      </c>
      <c r="AP73">
        <v>4900533668</v>
      </c>
      <c r="AR73" s="22">
        <f>IFERROR(AB73/AE73,0)</f>
        <v>1895725</v>
      </c>
    </row>
    <row r="74" spans="2:44" x14ac:dyDescent="0.2">
      <c r="B74" s="23">
        <v>45790</v>
      </c>
      <c r="C74">
        <v>1100005190</v>
      </c>
      <c r="D74" t="s">
        <v>290</v>
      </c>
      <c r="E74" t="s">
        <v>240</v>
      </c>
      <c r="F74">
        <v>53100010</v>
      </c>
      <c r="G74" t="s">
        <v>303</v>
      </c>
      <c r="H74" t="s">
        <v>240</v>
      </c>
      <c r="I74">
        <v>106.74</v>
      </c>
      <c r="J74">
        <v>106.74</v>
      </c>
      <c r="K74" t="s">
        <v>350</v>
      </c>
      <c r="M74">
        <v>1100005190</v>
      </c>
      <c r="N74" s="23">
        <v>45790</v>
      </c>
      <c r="P74" t="s">
        <v>347</v>
      </c>
      <c r="Q74" t="s">
        <v>348</v>
      </c>
      <c r="AB74">
        <v>1750000</v>
      </c>
      <c r="AC74" t="s">
        <v>242</v>
      </c>
      <c r="AE74">
        <v>5</v>
      </c>
      <c r="AF74" t="s">
        <v>295</v>
      </c>
      <c r="AK74" t="s">
        <v>351</v>
      </c>
      <c r="AL74">
        <v>30822004</v>
      </c>
      <c r="AP74">
        <v>4900525072</v>
      </c>
      <c r="AR74" s="22">
        <f>IFERROR(AB74/AE74,0)</f>
        <v>350000</v>
      </c>
    </row>
    <row r="75" spans="2:44" x14ac:dyDescent="0.2">
      <c r="B75" s="23">
        <v>45799</v>
      </c>
      <c r="C75">
        <v>1200007791</v>
      </c>
      <c r="D75" t="s">
        <v>384</v>
      </c>
      <c r="E75" t="s">
        <v>240</v>
      </c>
      <c r="F75">
        <v>50800020</v>
      </c>
      <c r="G75" t="s">
        <v>385</v>
      </c>
      <c r="H75" t="s">
        <v>242</v>
      </c>
      <c r="I75">
        <v>1590000</v>
      </c>
      <c r="J75">
        <v>96.31</v>
      </c>
      <c r="M75">
        <v>1200007791</v>
      </c>
      <c r="N75" s="23">
        <v>45799</v>
      </c>
      <c r="O75" t="s">
        <v>438</v>
      </c>
      <c r="P75" t="s">
        <v>439</v>
      </c>
      <c r="Q75" t="s">
        <v>440</v>
      </c>
      <c r="W75">
        <v>4100023254</v>
      </c>
      <c r="AB75">
        <v>1590000</v>
      </c>
      <c r="AC75" t="s">
        <v>242</v>
      </c>
      <c r="AE75">
        <v>3</v>
      </c>
      <c r="AF75" t="s">
        <v>295</v>
      </c>
      <c r="AG75">
        <v>2101000062</v>
      </c>
      <c r="AH75" t="s">
        <v>387</v>
      </c>
      <c r="AL75">
        <v>50217000</v>
      </c>
      <c r="AP75">
        <v>5000045676</v>
      </c>
      <c r="AR75" s="22">
        <f>IFERROR(AB75/AE75,0)</f>
        <v>530000</v>
      </c>
    </row>
    <row r="76" spans="2:44" x14ac:dyDescent="0.2">
      <c r="B76" s="23">
        <v>45782</v>
      </c>
      <c r="C76">
        <v>1100004795</v>
      </c>
      <c r="D76" t="s">
        <v>290</v>
      </c>
      <c r="E76" t="s">
        <v>240</v>
      </c>
      <c r="F76">
        <v>53100010</v>
      </c>
      <c r="G76" t="s">
        <v>303</v>
      </c>
      <c r="H76" t="s">
        <v>240</v>
      </c>
      <c r="I76">
        <v>73.489999999999995</v>
      </c>
      <c r="J76">
        <v>73.489999999999995</v>
      </c>
      <c r="K76" t="s">
        <v>304</v>
      </c>
      <c r="M76">
        <v>1100004795</v>
      </c>
      <c r="N76" s="23">
        <v>45782</v>
      </c>
      <c r="P76" t="s">
        <v>293</v>
      </c>
      <c r="Q76" t="s">
        <v>294</v>
      </c>
      <c r="AB76">
        <v>1238535</v>
      </c>
      <c r="AC76" t="s">
        <v>242</v>
      </c>
      <c r="AE76">
        <v>9</v>
      </c>
      <c r="AF76" t="s">
        <v>295</v>
      </c>
      <c r="AK76" t="s">
        <v>305</v>
      </c>
      <c r="AL76">
        <v>30822004</v>
      </c>
      <c r="AP76">
        <v>4900522261</v>
      </c>
      <c r="AR76" s="22">
        <f>IFERROR(AB76/AE76,0)</f>
        <v>137615</v>
      </c>
    </row>
    <row r="77" spans="2:44" x14ac:dyDescent="0.2">
      <c r="B77" s="23">
        <v>45786</v>
      </c>
      <c r="C77">
        <v>1100005082</v>
      </c>
      <c r="D77" t="s">
        <v>290</v>
      </c>
      <c r="E77" t="s">
        <v>240</v>
      </c>
      <c r="F77">
        <v>53100010</v>
      </c>
      <c r="G77" t="s">
        <v>303</v>
      </c>
      <c r="H77" t="s">
        <v>240</v>
      </c>
      <c r="I77">
        <v>70.3</v>
      </c>
      <c r="J77">
        <v>70.3</v>
      </c>
      <c r="K77" t="s">
        <v>340</v>
      </c>
      <c r="M77">
        <v>1100005082</v>
      </c>
      <c r="N77" s="23">
        <v>45786</v>
      </c>
      <c r="P77" t="s">
        <v>310</v>
      </c>
      <c r="Q77" t="s">
        <v>311</v>
      </c>
      <c r="AB77">
        <v>1116000</v>
      </c>
      <c r="AC77" t="s">
        <v>242</v>
      </c>
      <c r="AE77">
        <v>2</v>
      </c>
      <c r="AF77" t="s">
        <v>295</v>
      </c>
      <c r="AK77" t="s">
        <v>342</v>
      </c>
      <c r="AL77">
        <v>30822004</v>
      </c>
      <c r="AP77">
        <v>4900524417</v>
      </c>
      <c r="AR77" s="22">
        <f>IFERROR(AB77/AE77,0)</f>
        <v>558000</v>
      </c>
    </row>
    <row r="78" spans="2:44" x14ac:dyDescent="0.2">
      <c r="B78" s="23">
        <v>45786</v>
      </c>
      <c r="C78">
        <v>1100005082</v>
      </c>
      <c r="D78" t="s">
        <v>290</v>
      </c>
      <c r="E78" t="s">
        <v>240</v>
      </c>
      <c r="F78">
        <v>53100010</v>
      </c>
      <c r="G78" t="s">
        <v>303</v>
      </c>
      <c r="H78" t="s">
        <v>240</v>
      </c>
      <c r="I78">
        <v>65.56</v>
      </c>
      <c r="J78">
        <v>65.56</v>
      </c>
      <c r="K78" t="s">
        <v>340</v>
      </c>
      <c r="M78">
        <v>1100005082</v>
      </c>
      <c r="N78" s="23">
        <v>45786</v>
      </c>
      <c r="P78" t="s">
        <v>310</v>
      </c>
      <c r="Q78" t="s">
        <v>311</v>
      </c>
      <c r="AB78">
        <v>1045000</v>
      </c>
      <c r="AC78" t="s">
        <v>242</v>
      </c>
      <c r="AE78">
        <v>2</v>
      </c>
      <c r="AF78" t="s">
        <v>295</v>
      </c>
      <c r="AK78" t="s">
        <v>341</v>
      </c>
      <c r="AL78">
        <v>30822004</v>
      </c>
      <c r="AP78">
        <v>4900524417</v>
      </c>
      <c r="AR78" s="22">
        <f>IFERROR(AB78/AE78,0)</f>
        <v>522500</v>
      </c>
    </row>
    <row r="79" spans="2:44" x14ac:dyDescent="0.2">
      <c r="B79" s="23">
        <v>45785</v>
      </c>
      <c r="C79">
        <v>1200006895</v>
      </c>
      <c r="D79" t="s">
        <v>384</v>
      </c>
      <c r="E79" t="s">
        <v>240</v>
      </c>
      <c r="F79">
        <v>52600020</v>
      </c>
      <c r="G79" t="s">
        <v>388</v>
      </c>
      <c r="H79" t="s">
        <v>242</v>
      </c>
      <c r="I79">
        <v>1019872</v>
      </c>
      <c r="J79">
        <v>61.05</v>
      </c>
      <c r="K79" t="s">
        <v>404</v>
      </c>
      <c r="M79">
        <v>1200006895</v>
      </c>
      <c r="N79" s="23">
        <v>45785</v>
      </c>
      <c r="P79" t="s">
        <v>245</v>
      </c>
      <c r="Q79" t="s">
        <v>246</v>
      </c>
      <c r="W79">
        <v>4200003224</v>
      </c>
      <c r="AB79">
        <v>1019872</v>
      </c>
      <c r="AC79" t="s">
        <v>242</v>
      </c>
      <c r="AE79">
        <v>91.06</v>
      </c>
      <c r="AF79" t="s">
        <v>405</v>
      </c>
      <c r="AG79">
        <v>2111000151</v>
      </c>
      <c r="AH79" t="s">
        <v>406</v>
      </c>
      <c r="AL79" t="s">
        <v>407</v>
      </c>
      <c r="AP79">
        <v>5000044754</v>
      </c>
      <c r="AR79" s="22">
        <f>IFERROR(AB79/AE79,0)</f>
        <v>11200</v>
      </c>
    </row>
    <row r="80" spans="2:44" x14ac:dyDescent="0.2">
      <c r="B80" s="23">
        <v>45785</v>
      </c>
      <c r="C80">
        <v>1200006807</v>
      </c>
      <c r="D80" t="s">
        <v>384</v>
      </c>
      <c r="E80" t="s">
        <v>240</v>
      </c>
      <c r="F80">
        <v>52600020</v>
      </c>
      <c r="G80" t="s">
        <v>388</v>
      </c>
      <c r="H80" t="s">
        <v>242</v>
      </c>
      <c r="I80">
        <v>960000</v>
      </c>
      <c r="J80">
        <v>57.46</v>
      </c>
      <c r="M80">
        <v>1200006807</v>
      </c>
      <c r="N80" s="23">
        <v>45785</v>
      </c>
      <c r="O80" s="23">
        <v>45843</v>
      </c>
      <c r="P80" t="s">
        <v>335</v>
      </c>
      <c r="Q80" t="s">
        <v>336</v>
      </c>
      <c r="W80">
        <v>4100022880</v>
      </c>
      <c r="AB80">
        <v>960000</v>
      </c>
      <c r="AC80" t="s">
        <v>242</v>
      </c>
      <c r="AE80">
        <v>1</v>
      </c>
      <c r="AF80" t="s">
        <v>362</v>
      </c>
      <c r="AG80">
        <v>2101000043</v>
      </c>
      <c r="AH80" t="s">
        <v>402</v>
      </c>
      <c r="AL80">
        <v>50217000</v>
      </c>
      <c r="AP80">
        <v>5000044663</v>
      </c>
      <c r="AR80" s="22">
        <f>IFERROR(AB80/AE80,0)</f>
        <v>960000</v>
      </c>
    </row>
    <row r="81" spans="2:44" x14ac:dyDescent="0.2">
      <c r="B81" s="23">
        <v>45779</v>
      </c>
      <c r="C81">
        <v>1200006468</v>
      </c>
      <c r="D81" t="s">
        <v>384</v>
      </c>
      <c r="E81" t="s">
        <v>240</v>
      </c>
      <c r="F81">
        <v>50800020</v>
      </c>
      <c r="G81" t="s">
        <v>385</v>
      </c>
      <c r="H81" t="s">
        <v>242</v>
      </c>
      <c r="I81">
        <v>900000</v>
      </c>
      <c r="J81">
        <v>53.4</v>
      </c>
      <c r="M81">
        <v>1200006468</v>
      </c>
      <c r="N81" s="23">
        <v>45779</v>
      </c>
      <c r="O81" t="s">
        <v>386</v>
      </c>
      <c r="P81" t="s">
        <v>347</v>
      </c>
      <c r="Q81" t="s">
        <v>348</v>
      </c>
      <c r="W81">
        <v>4100022519</v>
      </c>
      <c r="AB81">
        <v>900000</v>
      </c>
      <c r="AC81" t="s">
        <v>242</v>
      </c>
      <c r="AE81">
        <v>10</v>
      </c>
      <c r="AF81" t="s">
        <v>295</v>
      </c>
      <c r="AG81">
        <v>2101000062</v>
      </c>
      <c r="AH81" t="s">
        <v>387</v>
      </c>
      <c r="AL81">
        <v>50217000</v>
      </c>
      <c r="AP81">
        <v>5000044316</v>
      </c>
      <c r="AR81" s="22">
        <f>IFERROR(AB81/AE81,0)</f>
        <v>90000</v>
      </c>
    </row>
    <row r="82" spans="2:44" x14ac:dyDescent="0.2">
      <c r="B82" s="23">
        <v>45792</v>
      </c>
      <c r="C82">
        <v>1200007275</v>
      </c>
      <c r="D82" t="s">
        <v>384</v>
      </c>
      <c r="E82" t="s">
        <v>240</v>
      </c>
      <c r="F82">
        <v>52600020</v>
      </c>
      <c r="G82" t="s">
        <v>388</v>
      </c>
      <c r="H82" t="s">
        <v>242</v>
      </c>
      <c r="I82">
        <v>790000</v>
      </c>
      <c r="J82">
        <v>47.9</v>
      </c>
      <c r="M82">
        <v>1200007275</v>
      </c>
      <c r="N82" s="23">
        <v>45792</v>
      </c>
      <c r="O82" t="s">
        <v>422</v>
      </c>
      <c r="P82" t="s">
        <v>293</v>
      </c>
      <c r="Q82" t="s">
        <v>294</v>
      </c>
      <c r="W82">
        <v>4100022914</v>
      </c>
      <c r="AB82">
        <v>790000</v>
      </c>
      <c r="AC82" t="s">
        <v>242</v>
      </c>
      <c r="AE82">
        <v>1</v>
      </c>
      <c r="AF82" t="s">
        <v>362</v>
      </c>
      <c r="AG82">
        <v>2101000067</v>
      </c>
      <c r="AH82" t="s">
        <v>390</v>
      </c>
      <c r="AL82">
        <v>50217000</v>
      </c>
      <c r="AP82">
        <v>5000045148</v>
      </c>
      <c r="AR82" s="22">
        <f>IFERROR(AB82/AE82,0)</f>
        <v>790000</v>
      </c>
    </row>
    <row r="83" spans="2:44" x14ac:dyDescent="0.2">
      <c r="B83" s="23">
        <v>45792</v>
      </c>
      <c r="C83">
        <v>1200007271</v>
      </c>
      <c r="D83" t="s">
        <v>384</v>
      </c>
      <c r="E83" t="s">
        <v>240</v>
      </c>
      <c r="F83">
        <v>52600020</v>
      </c>
      <c r="G83" t="s">
        <v>388</v>
      </c>
      <c r="H83" t="s">
        <v>242</v>
      </c>
      <c r="I83">
        <v>580000</v>
      </c>
      <c r="J83">
        <v>35.17</v>
      </c>
      <c r="M83">
        <v>1200007271</v>
      </c>
      <c r="N83" s="23">
        <v>45792</v>
      </c>
      <c r="O83" s="23">
        <v>45843</v>
      </c>
      <c r="P83" t="s">
        <v>310</v>
      </c>
      <c r="Q83" t="s">
        <v>311</v>
      </c>
      <c r="W83">
        <v>4100022817</v>
      </c>
      <c r="AB83">
        <v>580000</v>
      </c>
      <c r="AC83" t="s">
        <v>242</v>
      </c>
      <c r="AE83">
        <v>10</v>
      </c>
      <c r="AF83" t="s">
        <v>295</v>
      </c>
      <c r="AG83">
        <v>2111000181</v>
      </c>
      <c r="AH83" t="s">
        <v>421</v>
      </c>
      <c r="AL83">
        <v>50217000</v>
      </c>
      <c r="AP83">
        <v>5000045144</v>
      </c>
      <c r="AR83" s="22">
        <f>IFERROR(AB83/AE83,0)</f>
        <v>58000</v>
      </c>
    </row>
    <row r="84" spans="2:44" x14ac:dyDescent="0.2">
      <c r="B84" s="23">
        <v>45784</v>
      </c>
      <c r="C84">
        <v>1100004862</v>
      </c>
      <c r="D84" t="s">
        <v>290</v>
      </c>
      <c r="E84" t="s">
        <v>240</v>
      </c>
      <c r="F84">
        <v>53100010</v>
      </c>
      <c r="G84" t="s">
        <v>303</v>
      </c>
      <c r="H84" t="s">
        <v>240</v>
      </c>
      <c r="I84">
        <v>28.7</v>
      </c>
      <c r="J84">
        <v>28.7</v>
      </c>
      <c r="K84" t="s">
        <v>325</v>
      </c>
      <c r="M84">
        <v>1100004862</v>
      </c>
      <c r="N84" s="23">
        <v>45784</v>
      </c>
      <c r="P84" t="s">
        <v>310</v>
      </c>
      <c r="Q84" t="s">
        <v>311</v>
      </c>
      <c r="AB84">
        <v>470500</v>
      </c>
      <c r="AC84" t="s">
        <v>242</v>
      </c>
      <c r="AE84">
        <v>4</v>
      </c>
      <c r="AF84" t="s">
        <v>295</v>
      </c>
      <c r="AK84" t="s">
        <v>326</v>
      </c>
      <c r="AL84">
        <v>30822004</v>
      </c>
      <c r="AP84">
        <v>4900522698</v>
      </c>
      <c r="AR84" s="22">
        <f>IFERROR(AB84/AE84,0)</f>
        <v>117625</v>
      </c>
    </row>
    <row r="85" spans="2:44" x14ac:dyDescent="0.2">
      <c r="B85" s="23">
        <v>45786</v>
      </c>
      <c r="C85">
        <v>1200006979</v>
      </c>
      <c r="D85" t="s">
        <v>384</v>
      </c>
      <c r="E85" t="s">
        <v>240</v>
      </c>
      <c r="F85">
        <v>52600020</v>
      </c>
      <c r="G85" t="s">
        <v>388</v>
      </c>
      <c r="H85" t="s">
        <v>242</v>
      </c>
      <c r="I85">
        <v>440572</v>
      </c>
      <c r="J85">
        <v>26.37</v>
      </c>
      <c r="K85" t="s">
        <v>410</v>
      </c>
      <c r="M85">
        <v>1200006979</v>
      </c>
      <c r="N85" s="23">
        <v>45786</v>
      </c>
      <c r="P85" t="s">
        <v>245</v>
      </c>
      <c r="Q85" t="s">
        <v>246</v>
      </c>
      <c r="W85">
        <v>4200003225</v>
      </c>
      <c r="AB85">
        <v>440572</v>
      </c>
      <c r="AC85" t="s">
        <v>242</v>
      </c>
      <c r="AE85">
        <v>71.06</v>
      </c>
      <c r="AF85" t="s">
        <v>405</v>
      </c>
      <c r="AG85">
        <v>2111000113</v>
      </c>
      <c r="AH85" t="s">
        <v>411</v>
      </c>
      <c r="AL85" t="s">
        <v>407</v>
      </c>
      <c r="AP85">
        <v>5000044844</v>
      </c>
      <c r="AR85" s="22">
        <f>IFERROR(AB85/AE85,0)</f>
        <v>6200</v>
      </c>
    </row>
    <row r="86" spans="2:44" x14ac:dyDescent="0.2">
      <c r="B86" s="23">
        <v>45793</v>
      </c>
      <c r="C86">
        <v>1100005315</v>
      </c>
      <c r="D86" t="s">
        <v>290</v>
      </c>
      <c r="E86" t="s">
        <v>240</v>
      </c>
      <c r="F86">
        <v>53100010</v>
      </c>
      <c r="G86" t="s">
        <v>303</v>
      </c>
      <c r="H86" t="s">
        <v>240</v>
      </c>
      <c r="I86">
        <v>26.13</v>
      </c>
      <c r="J86">
        <v>26.13</v>
      </c>
      <c r="K86" t="s">
        <v>357</v>
      </c>
      <c r="M86">
        <v>1100005315</v>
      </c>
      <c r="N86" s="23">
        <v>45793</v>
      </c>
      <c r="P86" t="s">
        <v>310</v>
      </c>
      <c r="Q86" t="s">
        <v>311</v>
      </c>
      <c r="AB86">
        <v>413173</v>
      </c>
      <c r="AC86" t="s">
        <v>242</v>
      </c>
      <c r="AE86">
        <v>2</v>
      </c>
      <c r="AF86" t="s">
        <v>295</v>
      </c>
      <c r="AK86" t="s">
        <v>358</v>
      </c>
      <c r="AL86">
        <v>30822004</v>
      </c>
      <c r="AP86">
        <v>4900526293</v>
      </c>
      <c r="AR86" s="22">
        <f>IFERROR(AB86/AE86,0)</f>
        <v>206586.5</v>
      </c>
    </row>
    <row r="87" spans="2:44" x14ac:dyDescent="0.2">
      <c r="B87" s="23">
        <v>45782</v>
      </c>
      <c r="C87">
        <v>1100004791</v>
      </c>
      <c r="D87" t="s">
        <v>290</v>
      </c>
      <c r="E87" t="s">
        <v>240</v>
      </c>
      <c r="F87">
        <v>50100020</v>
      </c>
      <c r="G87" t="s">
        <v>291</v>
      </c>
      <c r="H87" t="s">
        <v>240</v>
      </c>
      <c r="I87">
        <v>22.03</v>
      </c>
      <c r="J87">
        <v>22.03</v>
      </c>
      <c r="K87" t="s">
        <v>292</v>
      </c>
      <c r="M87">
        <v>1100004791</v>
      </c>
      <c r="N87" s="23">
        <v>45782</v>
      </c>
      <c r="P87" t="s">
        <v>293</v>
      </c>
      <c r="Q87" t="s">
        <v>294</v>
      </c>
      <c r="AB87">
        <v>360638</v>
      </c>
      <c r="AC87" t="s">
        <v>242</v>
      </c>
      <c r="AE87">
        <v>20</v>
      </c>
      <c r="AF87" t="s">
        <v>297</v>
      </c>
      <c r="AK87" t="s">
        <v>298</v>
      </c>
      <c r="AL87">
        <v>30822004</v>
      </c>
      <c r="AP87">
        <v>4900522237</v>
      </c>
      <c r="AR87" s="22">
        <f>IFERROR(AB87/AE87,0)</f>
        <v>18031.900000000001</v>
      </c>
    </row>
    <row r="88" spans="2:44" x14ac:dyDescent="0.2">
      <c r="B88" s="23">
        <v>45794</v>
      </c>
      <c r="C88">
        <v>1100005394</v>
      </c>
      <c r="D88" t="s">
        <v>290</v>
      </c>
      <c r="E88" t="s">
        <v>240</v>
      </c>
      <c r="F88">
        <v>53100010</v>
      </c>
      <c r="G88" t="s">
        <v>303</v>
      </c>
      <c r="H88" t="s">
        <v>240</v>
      </c>
      <c r="I88">
        <v>17.989999999999998</v>
      </c>
      <c r="J88">
        <v>17.989999999999998</v>
      </c>
      <c r="K88" t="s">
        <v>359</v>
      </c>
      <c r="M88">
        <v>1100005394</v>
      </c>
      <c r="N88" s="23">
        <v>45794</v>
      </c>
      <c r="P88" t="s">
        <v>293</v>
      </c>
      <c r="Q88" t="s">
        <v>294</v>
      </c>
      <c r="AB88">
        <v>283500</v>
      </c>
      <c r="AC88" t="s">
        <v>242</v>
      </c>
      <c r="AE88">
        <v>10</v>
      </c>
      <c r="AF88" t="s">
        <v>295</v>
      </c>
      <c r="AK88" t="s">
        <v>360</v>
      </c>
      <c r="AL88">
        <v>30822004</v>
      </c>
      <c r="AP88">
        <v>4900527935</v>
      </c>
      <c r="AR88" s="22">
        <f>IFERROR(AB88/AE88,0)</f>
        <v>28350</v>
      </c>
    </row>
    <row r="89" spans="2:44" x14ac:dyDescent="0.2">
      <c r="B89" s="23">
        <v>45784</v>
      </c>
      <c r="C89">
        <v>1100004891</v>
      </c>
      <c r="D89" t="s">
        <v>290</v>
      </c>
      <c r="E89" t="s">
        <v>240</v>
      </c>
      <c r="F89">
        <v>50100020</v>
      </c>
      <c r="G89" t="s">
        <v>291</v>
      </c>
      <c r="H89" t="s">
        <v>240</v>
      </c>
      <c r="I89">
        <v>17.21</v>
      </c>
      <c r="J89">
        <v>17.21</v>
      </c>
      <c r="K89" t="s">
        <v>327</v>
      </c>
      <c r="M89">
        <v>1100004891</v>
      </c>
      <c r="N89" s="23">
        <v>45784</v>
      </c>
      <c r="P89" t="s">
        <v>293</v>
      </c>
      <c r="Q89" t="s">
        <v>294</v>
      </c>
      <c r="AB89">
        <v>290000</v>
      </c>
      <c r="AC89" t="s">
        <v>242</v>
      </c>
      <c r="AE89">
        <v>20</v>
      </c>
      <c r="AF89" t="s">
        <v>307</v>
      </c>
      <c r="AK89" t="s">
        <v>328</v>
      </c>
      <c r="AL89">
        <v>30822004</v>
      </c>
      <c r="AP89">
        <v>4900522951</v>
      </c>
      <c r="AR89" s="22">
        <f>IFERROR(AB89/AE89,0)</f>
        <v>14500</v>
      </c>
    </row>
    <row r="90" spans="2:44" x14ac:dyDescent="0.2">
      <c r="B90" s="23">
        <v>45784</v>
      </c>
      <c r="C90">
        <v>1100004891</v>
      </c>
      <c r="D90" t="s">
        <v>290</v>
      </c>
      <c r="E90" t="s">
        <v>240</v>
      </c>
      <c r="F90">
        <v>50100020</v>
      </c>
      <c r="G90" t="s">
        <v>291</v>
      </c>
      <c r="H90" t="s">
        <v>240</v>
      </c>
      <c r="I90">
        <v>17.21</v>
      </c>
      <c r="J90">
        <v>17.21</v>
      </c>
      <c r="K90" t="s">
        <v>329</v>
      </c>
      <c r="M90">
        <v>1100004891</v>
      </c>
      <c r="N90" s="23">
        <v>45784</v>
      </c>
      <c r="P90" t="s">
        <v>293</v>
      </c>
      <c r="Q90" t="s">
        <v>294</v>
      </c>
      <c r="AB90">
        <v>290000</v>
      </c>
      <c r="AC90" t="s">
        <v>242</v>
      </c>
      <c r="AE90">
        <v>20</v>
      </c>
      <c r="AF90" t="s">
        <v>307</v>
      </c>
      <c r="AK90" t="s">
        <v>328</v>
      </c>
      <c r="AL90">
        <v>30822004</v>
      </c>
      <c r="AP90">
        <v>4900522951</v>
      </c>
      <c r="AR90" s="22">
        <f>IFERROR(AB90/AE90,0)</f>
        <v>14500</v>
      </c>
    </row>
    <row r="91" spans="2:44" x14ac:dyDescent="0.2">
      <c r="B91" s="23">
        <v>45791</v>
      </c>
      <c r="C91">
        <v>1100005268</v>
      </c>
      <c r="D91" t="s">
        <v>290</v>
      </c>
      <c r="E91" t="s">
        <v>240</v>
      </c>
      <c r="F91">
        <v>53100010</v>
      </c>
      <c r="G91" t="s">
        <v>303</v>
      </c>
      <c r="H91" t="s">
        <v>240</v>
      </c>
      <c r="I91">
        <v>16.62</v>
      </c>
      <c r="J91">
        <v>16.62</v>
      </c>
      <c r="K91" t="s">
        <v>352</v>
      </c>
      <c r="M91">
        <v>1100005268</v>
      </c>
      <c r="N91" s="23">
        <v>45791</v>
      </c>
      <c r="P91" t="s">
        <v>347</v>
      </c>
      <c r="Q91" t="s">
        <v>348</v>
      </c>
      <c r="AB91">
        <v>251793</v>
      </c>
      <c r="AC91" t="s">
        <v>242</v>
      </c>
      <c r="AE91">
        <v>1</v>
      </c>
      <c r="AF91" t="s">
        <v>295</v>
      </c>
      <c r="AK91" t="s">
        <v>353</v>
      </c>
      <c r="AL91">
        <v>30822004</v>
      </c>
      <c r="AP91">
        <v>4900525358</v>
      </c>
      <c r="AR91" s="22">
        <f>IFERROR(AB91/AE91,0)</f>
        <v>251793</v>
      </c>
    </row>
    <row r="92" spans="2:44" x14ac:dyDescent="0.2">
      <c r="B92" s="23">
        <v>45801</v>
      </c>
      <c r="C92">
        <v>1100005700</v>
      </c>
      <c r="D92" t="s">
        <v>290</v>
      </c>
      <c r="E92" t="s">
        <v>240</v>
      </c>
      <c r="F92">
        <v>53100010</v>
      </c>
      <c r="G92" t="s">
        <v>303</v>
      </c>
      <c r="H92" t="s">
        <v>240</v>
      </c>
      <c r="I92">
        <v>14.87</v>
      </c>
      <c r="J92">
        <v>14.87</v>
      </c>
      <c r="K92" t="s">
        <v>382</v>
      </c>
      <c r="M92">
        <v>1100005700</v>
      </c>
      <c r="N92" s="23">
        <v>45801</v>
      </c>
      <c r="P92" t="s">
        <v>293</v>
      </c>
      <c r="Q92" t="s">
        <v>294</v>
      </c>
      <c r="AB92">
        <v>240000</v>
      </c>
      <c r="AC92" t="s">
        <v>242</v>
      </c>
      <c r="AE92">
        <v>6</v>
      </c>
      <c r="AF92" t="s">
        <v>295</v>
      </c>
      <c r="AK92" t="s">
        <v>383</v>
      </c>
      <c r="AL92">
        <v>30822004</v>
      </c>
      <c r="AP92">
        <v>4900534962</v>
      </c>
      <c r="AR92" s="22">
        <f>IFERROR(AB92/AE92,0)</f>
        <v>40000</v>
      </c>
    </row>
    <row r="93" spans="2:44" x14ac:dyDescent="0.2">
      <c r="B93" s="23">
        <v>45785</v>
      </c>
      <c r="C93">
        <v>1200006816</v>
      </c>
      <c r="D93" t="s">
        <v>384</v>
      </c>
      <c r="E93" t="s">
        <v>240</v>
      </c>
      <c r="F93">
        <v>52600020</v>
      </c>
      <c r="G93" t="s">
        <v>388</v>
      </c>
      <c r="H93" t="s">
        <v>242</v>
      </c>
      <c r="I93">
        <v>224000</v>
      </c>
      <c r="J93">
        <v>13.41</v>
      </c>
      <c r="M93">
        <v>1200006816</v>
      </c>
      <c r="N93" s="23">
        <v>45785</v>
      </c>
      <c r="O93" t="s">
        <v>403</v>
      </c>
      <c r="P93" t="s">
        <v>293</v>
      </c>
      <c r="Q93" t="s">
        <v>294</v>
      </c>
      <c r="W93">
        <v>4100022771</v>
      </c>
      <c r="AB93">
        <v>224000</v>
      </c>
      <c r="AC93" t="s">
        <v>242</v>
      </c>
      <c r="AE93">
        <v>4</v>
      </c>
      <c r="AF93" t="s">
        <v>295</v>
      </c>
      <c r="AG93">
        <v>2101000067</v>
      </c>
      <c r="AH93" t="s">
        <v>390</v>
      </c>
      <c r="AL93">
        <v>50217000</v>
      </c>
      <c r="AP93">
        <v>5000044673</v>
      </c>
      <c r="AR93" s="22">
        <f>IFERROR(AB93/AE93,0)</f>
        <v>56000</v>
      </c>
    </row>
    <row r="94" spans="2:44" x14ac:dyDescent="0.2">
      <c r="B94" s="23">
        <v>45779</v>
      </c>
      <c r="C94">
        <v>1200006470</v>
      </c>
      <c r="D94" t="s">
        <v>384</v>
      </c>
      <c r="E94" t="s">
        <v>240</v>
      </c>
      <c r="F94">
        <v>52600020</v>
      </c>
      <c r="G94" t="s">
        <v>388</v>
      </c>
      <c r="H94" t="s">
        <v>242</v>
      </c>
      <c r="I94">
        <v>220000</v>
      </c>
      <c r="J94">
        <v>13.05</v>
      </c>
      <c r="M94">
        <v>1200006470</v>
      </c>
      <c r="N94" s="23">
        <v>45779</v>
      </c>
      <c r="O94" t="s">
        <v>389</v>
      </c>
      <c r="P94" t="s">
        <v>293</v>
      </c>
      <c r="Q94" t="s">
        <v>294</v>
      </c>
      <c r="W94">
        <v>4100022573</v>
      </c>
      <c r="AB94">
        <v>220000</v>
      </c>
      <c r="AC94" t="s">
        <v>242</v>
      </c>
      <c r="AE94">
        <v>2</v>
      </c>
      <c r="AF94" t="s">
        <v>295</v>
      </c>
      <c r="AG94">
        <v>2101000067</v>
      </c>
      <c r="AH94" t="s">
        <v>390</v>
      </c>
      <c r="AL94">
        <v>50217000</v>
      </c>
      <c r="AP94">
        <v>5000044318</v>
      </c>
      <c r="AR94" s="22">
        <f>IFERROR(AB94/AE94,0)</f>
        <v>110000</v>
      </c>
    </row>
    <row r="95" spans="2:44" x14ac:dyDescent="0.2">
      <c r="B95" s="23">
        <v>45782</v>
      </c>
      <c r="C95">
        <v>1200006494</v>
      </c>
      <c r="D95" t="s">
        <v>384</v>
      </c>
      <c r="E95" t="s">
        <v>240</v>
      </c>
      <c r="F95">
        <v>50800020</v>
      </c>
      <c r="G95" t="s">
        <v>385</v>
      </c>
      <c r="H95" t="s">
        <v>242</v>
      </c>
      <c r="I95">
        <v>175000</v>
      </c>
      <c r="J95">
        <v>10.38</v>
      </c>
      <c r="M95">
        <v>1200006494</v>
      </c>
      <c r="N95" s="23">
        <v>45782</v>
      </c>
      <c r="O95">
        <v>25050001</v>
      </c>
      <c r="P95" t="s">
        <v>347</v>
      </c>
      <c r="Q95" t="s">
        <v>348</v>
      </c>
      <c r="W95">
        <v>4100022676</v>
      </c>
      <c r="AB95">
        <v>175000</v>
      </c>
      <c r="AC95" t="s">
        <v>242</v>
      </c>
      <c r="AE95">
        <v>2</v>
      </c>
      <c r="AF95" t="s">
        <v>295</v>
      </c>
      <c r="AG95">
        <v>2101000601</v>
      </c>
      <c r="AH95" t="s">
        <v>392</v>
      </c>
      <c r="AL95">
        <v>50217000</v>
      </c>
      <c r="AP95">
        <v>5000044342</v>
      </c>
      <c r="AR95" s="22">
        <f>IFERROR(AB95/AE95,0)</f>
        <v>87500</v>
      </c>
    </row>
    <row r="96" spans="2:44" x14ac:dyDescent="0.2">
      <c r="B96" s="23">
        <v>45783</v>
      </c>
      <c r="C96">
        <v>1100004845</v>
      </c>
      <c r="D96" t="s">
        <v>290</v>
      </c>
      <c r="E96" t="s">
        <v>240</v>
      </c>
      <c r="F96">
        <v>50100020</v>
      </c>
      <c r="G96" t="s">
        <v>291</v>
      </c>
      <c r="H96" t="s">
        <v>240</v>
      </c>
      <c r="I96">
        <v>9.35</v>
      </c>
      <c r="J96">
        <v>9.35</v>
      </c>
      <c r="K96" t="s">
        <v>320</v>
      </c>
      <c r="M96">
        <v>1100004845</v>
      </c>
      <c r="N96" s="23">
        <v>45783</v>
      </c>
      <c r="P96" t="s">
        <v>293</v>
      </c>
      <c r="Q96" t="s">
        <v>294</v>
      </c>
      <c r="AB96">
        <v>153000</v>
      </c>
      <c r="AC96" t="s">
        <v>242</v>
      </c>
      <c r="AE96">
        <v>10</v>
      </c>
      <c r="AF96" t="s">
        <v>297</v>
      </c>
      <c r="AK96" t="s">
        <v>321</v>
      </c>
      <c r="AL96">
        <v>30822004</v>
      </c>
      <c r="AP96">
        <v>4900522643</v>
      </c>
      <c r="AR96" s="22">
        <f>IFERROR(AB96/AE96,0)</f>
        <v>15300</v>
      </c>
    </row>
    <row r="97" spans="2:44" x14ac:dyDescent="0.2">
      <c r="B97" s="23">
        <v>45783</v>
      </c>
      <c r="C97">
        <v>1100004845</v>
      </c>
      <c r="D97" t="s">
        <v>290</v>
      </c>
      <c r="E97" t="s">
        <v>240</v>
      </c>
      <c r="F97">
        <v>50100020</v>
      </c>
      <c r="G97" t="s">
        <v>291</v>
      </c>
      <c r="H97" t="s">
        <v>240</v>
      </c>
      <c r="I97">
        <v>9.33</v>
      </c>
      <c r="J97">
        <v>9.33</v>
      </c>
      <c r="K97" t="s">
        <v>320</v>
      </c>
      <c r="M97">
        <v>1100004845</v>
      </c>
      <c r="N97" s="23">
        <v>45783</v>
      </c>
      <c r="P97" t="s">
        <v>293</v>
      </c>
      <c r="Q97" t="s">
        <v>294</v>
      </c>
      <c r="AB97">
        <v>153000</v>
      </c>
      <c r="AC97" t="s">
        <v>242</v>
      </c>
      <c r="AE97">
        <v>10</v>
      </c>
      <c r="AF97" t="s">
        <v>297</v>
      </c>
      <c r="AK97" t="s">
        <v>322</v>
      </c>
      <c r="AL97">
        <v>30822004</v>
      </c>
      <c r="AP97">
        <v>4900522643</v>
      </c>
      <c r="AR97" s="22">
        <f>IFERROR(AB97/AE97,0)</f>
        <v>15300</v>
      </c>
    </row>
    <row r="98" spans="2:44" x14ac:dyDescent="0.2">
      <c r="B98" s="23">
        <v>45799</v>
      </c>
      <c r="C98">
        <v>1200007798</v>
      </c>
      <c r="D98" t="s">
        <v>384</v>
      </c>
      <c r="E98" t="s">
        <v>240</v>
      </c>
      <c r="F98">
        <v>52600020</v>
      </c>
      <c r="G98" t="s">
        <v>388</v>
      </c>
      <c r="H98" t="s">
        <v>242</v>
      </c>
      <c r="I98">
        <v>150000</v>
      </c>
      <c r="J98">
        <v>9.09</v>
      </c>
      <c r="M98">
        <v>1200007798</v>
      </c>
      <c r="N98" s="23">
        <v>45799</v>
      </c>
      <c r="O98" t="s">
        <v>441</v>
      </c>
      <c r="P98" t="s">
        <v>310</v>
      </c>
      <c r="Q98" t="s">
        <v>311</v>
      </c>
      <c r="W98">
        <v>4100023247</v>
      </c>
      <c r="AB98">
        <v>150000</v>
      </c>
      <c r="AC98" t="s">
        <v>242</v>
      </c>
      <c r="AE98">
        <v>30</v>
      </c>
      <c r="AF98" t="s">
        <v>295</v>
      </c>
      <c r="AG98">
        <v>2101000294</v>
      </c>
      <c r="AH98" t="s">
        <v>442</v>
      </c>
      <c r="AL98">
        <v>50217000</v>
      </c>
      <c r="AP98">
        <v>5000045683</v>
      </c>
      <c r="AR98" s="22">
        <f>IFERROR(AB98/AE98,0)</f>
        <v>5000</v>
      </c>
    </row>
    <row r="99" spans="2:44" x14ac:dyDescent="0.2">
      <c r="B99" s="23">
        <v>45782</v>
      </c>
      <c r="C99">
        <v>1100004791</v>
      </c>
      <c r="D99" t="s">
        <v>290</v>
      </c>
      <c r="E99" t="s">
        <v>240</v>
      </c>
      <c r="F99">
        <v>50100020</v>
      </c>
      <c r="G99" t="s">
        <v>291</v>
      </c>
      <c r="H99" t="s">
        <v>240</v>
      </c>
      <c r="I99">
        <v>8.92</v>
      </c>
      <c r="J99">
        <v>8.92</v>
      </c>
      <c r="K99" t="s">
        <v>292</v>
      </c>
      <c r="M99">
        <v>1100004791</v>
      </c>
      <c r="N99" s="23">
        <v>45782</v>
      </c>
      <c r="P99" t="s">
        <v>293</v>
      </c>
      <c r="Q99" t="s">
        <v>294</v>
      </c>
      <c r="AB99">
        <v>150000</v>
      </c>
      <c r="AC99" t="s">
        <v>242</v>
      </c>
      <c r="AE99">
        <v>20</v>
      </c>
      <c r="AF99" t="s">
        <v>295</v>
      </c>
      <c r="AK99" t="s">
        <v>296</v>
      </c>
      <c r="AL99">
        <v>30822004</v>
      </c>
      <c r="AP99">
        <v>4900522237</v>
      </c>
      <c r="AR99" s="22">
        <f>IFERROR(AB99/AE99,0)</f>
        <v>7500</v>
      </c>
    </row>
    <row r="100" spans="2:44" x14ac:dyDescent="0.2">
      <c r="B100" s="23">
        <v>45782</v>
      </c>
      <c r="C100">
        <v>1100004791</v>
      </c>
      <c r="D100" t="s">
        <v>290</v>
      </c>
      <c r="E100" t="s">
        <v>240</v>
      </c>
      <c r="F100">
        <v>50100020</v>
      </c>
      <c r="G100" t="s">
        <v>291</v>
      </c>
      <c r="H100" t="s">
        <v>240</v>
      </c>
      <c r="I100">
        <v>8.23</v>
      </c>
      <c r="J100">
        <v>8.23</v>
      </c>
      <c r="K100" t="s">
        <v>292</v>
      </c>
      <c r="M100">
        <v>1100004791</v>
      </c>
      <c r="N100" s="23">
        <v>45782</v>
      </c>
      <c r="P100" t="s">
        <v>293</v>
      </c>
      <c r="Q100" t="s">
        <v>294</v>
      </c>
      <c r="AB100">
        <v>135000</v>
      </c>
      <c r="AC100" t="s">
        <v>242</v>
      </c>
      <c r="AE100">
        <v>2</v>
      </c>
      <c r="AF100" t="s">
        <v>299</v>
      </c>
      <c r="AK100" t="s">
        <v>300</v>
      </c>
      <c r="AL100">
        <v>30822004</v>
      </c>
      <c r="AP100">
        <v>4900522237</v>
      </c>
      <c r="AR100" s="22">
        <f>IFERROR(AB100/AE100,0)</f>
        <v>67500</v>
      </c>
    </row>
    <row r="101" spans="2:44" x14ac:dyDescent="0.2">
      <c r="B101" s="23">
        <v>45786</v>
      </c>
      <c r="C101">
        <v>1100005084</v>
      </c>
      <c r="D101" t="s">
        <v>290</v>
      </c>
      <c r="E101" t="s">
        <v>240</v>
      </c>
      <c r="F101">
        <v>53100010</v>
      </c>
      <c r="G101" t="s">
        <v>303</v>
      </c>
      <c r="H101" t="s">
        <v>240</v>
      </c>
      <c r="I101">
        <v>6.98</v>
      </c>
      <c r="J101">
        <v>6.98</v>
      </c>
      <c r="K101" t="s">
        <v>343</v>
      </c>
      <c r="M101">
        <v>1100005084</v>
      </c>
      <c r="N101" s="23">
        <v>45786</v>
      </c>
      <c r="P101" t="s">
        <v>310</v>
      </c>
      <c r="Q101" t="s">
        <v>311</v>
      </c>
      <c r="AB101">
        <v>105769</v>
      </c>
      <c r="AC101" t="s">
        <v>242</v>
      </c>
      <c r="AE101">
        <v>8</v>
      </c>
      <c r="AF101" t="s">
        <v>295</v>
      </c>
      <c r="AK101" t="s">
        <v>344</v>
      </c>
      <c r="AL101">
        <v>30822004</v>
      </c>
      <c r="AP101">
        <v>4900524419</v>
      </c>
      <c r="AR101" s="22">
        <f>IFERROR(AB101/AE101,0)</f>
        <v>13221.125</v>
      </c>
    </row>
    <row r="102" spans="2:44" x14ac:dyDescent="0.2">
      <c r="B102" s="23">
        <v>45790</v>
      </c>
      <c r="C102">
        <v>1200007017</v>
      </c>
      <c r="D102" t="s">
        <v>384</v>
      </c>
      <c r="E102" t="s">
        <v>240</v>
      </c>
      <c r="F102">
        <v>50800020</v>
      </c>
      <c r="G102" t="s">
        <v>385</v>
      </c>
      <c r="H102" t="s">
        <v>242</v>
      </c>
      <c r="I102">
        <v>114000</v>
      </c>
      <c r="J102">
        <v>6.82</v>
      </c>
      <c r="M102">
        <v>1200007017</v>
      </c>
      <c r="N102" s="23">
        <v>45790</v>
      </c>
      <c r="O102" t="s">
        <v>412</v>
      </c>
      <c r="P102" t="s">
        <v>347</v>
      </c>
      <c r="Q102" t="s">
        <v>348</v>
      </c>
      <c r="W102">
        <v>4100022790</v>
      </c>
      <c r="AB102">
        <v>114000</v>
      </c>
      <c r="AC102" t="s">
        <v>242</v>
      </c>
      <c r="AE102">
        <v>2</v>
      </c>
      <c r="AF102" t="s">
        <v>295</v>
      </c>
      <c r="AG102">
        <v>2101000062</v>
      </c>
      <c r="AH102" t="s">
        <v>387</v>
      </c>
      <c r="AL102">
        <v>50217000</v>
      </c>
      <c r="AP102">
        <v>5000044883</v>
      </c>
      <c r="AR102" s="22">
        <f>IFERROR(AB102/AE102,0)</f>
        <v>57000</v>
      </c>
    </row>
    <row r="103" spans="2:44" x14ac:dyDescent="0.2">
      <c r="B103" s="23">
        <v>45786</v>
      </c>
      <c r="C103">
        <v>1100005084</v>
      </c>
      <c r="D103" t="s">
        <v>290</v>
      </c>
      <c r="E103" t="s">
        <v>240</v>
      </c>
      <c r="F103">
        <v>53100010</v>
      </c>
      <c r="G103" t="s">
        <v>303</v>
      </c>
      <c r="H103" t="s">
        <v>240</v>
      </c>
      <c r="I103">
        <v>6.5</v>
      </c>
      <c r="J103">
        <v>6.5</v>
      </c>
      <c r="K103" t="s">
        <v>343</v>
      </c>
      <c r="M103">
        <v>1100005084</v>
      </c>
      <c r="N103" s="23">
        <v>45786</v>
      </c>
      <c r="P103" t="s">
        <v>310</v>
      </c>
      <c r="Q103" t="s">
        <v>311</v>
      </c>
      <c r="AB103">
        <v>98475</v>
      </c>
      <c r="AC103" t="s">
        <v>242</v>
      </c>
      <c r="AE103">
        <v>4</v>
      </c>
      <c r="AF103" t="s">
        <v>295</v>
      </c>
      <c r="AK103" t="s">
        <v>345</v>
      </c>
      <c r="AL103">
        <v>30822004</v>
      </c>
      <c r="AP103">
        <v>4900524419</v>
      </c>
      <c r="AR103" s="22">
        <f>IFERROR(AB103/AE103,0)</f>
        <v>24618.75</v>
      </c>
    </row>
    <row r="104" spans="2:44" x14ac:dyDescent="0.2">
      <c r="B104" s="23">
        <v>45782</v>
      </c>
      <c r="C104">
        <v>1100004791</v>
      </c>
      <c r="D104" t="s">
        <v>290</v>
      </c>
      <c r="E104" t="s">
        <v>240</v>
      </c>
      <c r="F104">
        <v>50100020</v>
      </c>
      <c r="G104" t="s">
        <v>291</v>
      </c>
      <c r="H104" t="s">
        <v>240</v>
      </c>
      <c r="I104">
        <v>5.85</v>
      </c>
      <c r="J104">
        <v>5.85</v>
      </c>
      <c r="K104" t="s">
        <v>292</v>
      </c>
      <c r="M104">
        <v>1100004791</v>
      </c>
      <c r="N104" s="23">
        <v>45782</v>
      </c>
      <c r="P104" t="s">
        <v>293</v>
      </c>
      <c r="Q104" t="s">
        <v>294</v>
      </c>
      <c r="AB104">
        <v>96000</v>
      </c>
      <c r="AC104" t="s">
        <v>242</v>
      </c>
      <c r="AE104">
        <v>12</v>
      </c>
      <c r="AF104" t="s">
        <v>295</v>
      </c>
      <c r="AK104" t="s">
        <v>301</v>
      </c>
      <c r="AL104">
        <v>30822004</v>
      </c>
      <c r="AP104">
        <v>4900522237</v>
      </c>
      <c r="AR104" s="22">
        <f>IFERROR(AB104/AE104,0)</f>
        <v>8000</v>
      </c>
    </row>
    <row r="105" spans="2:44" x14ac:dyDescent="0.2">
      <c r="B105" s="23">
        <v>45782</v>
      </c>
      <c r="C105">
        <v>1100004791</v>
      </c>
      <c r="D105" t="s">
        <v>290</v>
      </c>
      <c r="E105" t="s">
        <v>240</v>
      </c>
      <c r="F105">
        <v>50100020</v>
      </c>
      <c r="G105" t="s">
        <v>291</v>
      </c>
      <c r="H105" t="s">
        <v>240</v>
      </c>
      <c r="I105">
        <v>4.6399999999999997</v>
      </c>
      <c r="J105">
        <v>4.6399999999999997</v>
      </c>
      <c r="K105" t="s">
        <v>292</v>
      </c>
      <c r="M105">
        <v>1100004791</v>
      </c>
      <c r="N105" s="23">
        <v>45782</v>
      </c>
      <c r="P105" t="s">
        <v>293</v>
      </c>
      <c r="Q105" t="s">
        <v>294</v>
      </c>
      <c r="AB105">
        <v>78000</v>
      </c>
      <c r="AC105" t="s">
        <v>242</v>
      </c>
      <c r="AE105">
        <v>10</v>
      </c>
      <c r="AF105" t="s">
        <v>295</v>
      </c>
      <c r="AK105" t="s">
        <v>302</v>
      </c>
      <c r="AL105">
        <v>30822004</v>
      </c>
      <c r="AP105">
        <v>4900522237</v>
      </c>
      <c r="AR105" s="22">
        <f>IFERROR(AB105/AE105,0)</f>
        <v>7800</v>
      </c>
    </row>
    <row r="106" spans="2:44" x14ac:dyDescent="0.2">
      <c r="B106" s="23">
        <v>45796</v>
      </c>
      <c r="C106">
        <v>1200007490</v>
      </c>
      <c r="D106" t="s">
        <v>384</v>
      </c>
      <c r="E106" t="s">
        <v>240</v>
      </c>
      <c r="F106">
        <v>52600020</v>
      </c>
      <c r="G106" t="s">
        <v>388</v>
      </c>
      <c r="H106" t="s">
        <v>242</v>
      </c>
      <c r="I106">
        <v>60000</v>
      </c>
      <c r="J106">
        <v>3.64</v>
      </c>
      <c r="M106">
        <v>1200007490</v>
      </c>
      <c r="N106" s="23">
        <v>45796</v>
      </c>
      <c r="O106" t="s">
        <v>434</v>
      </c>
      <c r="P106" t="s">
        <v>245</v>
      </c>
      <c r="Q106" t="s">
        <v>246</v>
      </c>
      <c r="W106">
        <v>4100022979</v>
      </c>
      <c r="AB106">
        <v>60000</v>
      </c>
      <c r="AC106" t="s">
        <v>242</v>
      </c>
      <c r="AE106">
        <v>3</v>
      </c>
      <c r="AF106" t="s">
        <v>295</v>
      </c>
      <c r="AG106">
        <v>2101000516</v>
      </c>
      <c r="AH106" t="s">
        <v>435</v>
      </c>
      <c r="AL106">
        <v>50217000</v>
      </c>
      <c r="AP106">
        <v>5000045364</v>
      </c>
      <c r="AR106" s="22">
        <f>IFERROR(AB106/AE106,0)</f>
        <v>20000</v>
      </c>
    </row>
    <row r="107" spans="2:44" x14ac:dyDescent="0.2">
      <c r="B107" s="23">
        <v>45783</v>
      </c>
      <c r="C107">
        <v>1100004820</v>
      </c>
      <c r="D107" t="s">
        <v>290</v>
      </c>
      <c r="E107" t="s">
        <v>240</v>
      </c>
      <c r="F107">
        <v>53100010</v>
      </c>
      <c r="G107" t="s">
        <v>303</v>
      </c>
      <c r="H107" t="s">
        <v>240</v>
      </c>
      <c r="I107">
        <v>2.97</v>
      </c>
      <c r="J107">
        <v>2.97</v>
      </c>
      <c r="K107" t="s">
        <v>309</v>
      </c>
      <c r="M107">
        <v>1100004820</v>
      </c>
      <c r="N107" s="23">
        <v>45783</v>
      </c>
      <c r="P107" t="s">
        <v>310</v>
      </c>
      <c r="Q107" t="s">
        <v>311</v>
      </c>
      <c r="AB107">
        <v>44905</v>
      </c>
      <c r="AC107" t="s">
        <v>242</v>
      </c>
      <c r="AE107">
        <v>4</v>
      </c>
      <c r="AF107" t="s">
        <v>295</v>
      </c>
      <c r="AK107" t="s">
        <v>312</v>
      </c>
      <c r="AL107">
        <v>30822004</v>
      </c>
      <c r="AP107">
        <v>4900522382</v>
      </c>
      <c r="AR107" s="22">
        <f>IFERROR(AB107/AE107,0)</f>
        <v>11226.25</v>
      </c>
    </row>
    <row r="108" spans="2:44" x14ac:dyDescent="0.2">
      <c r="B108" s="23">
        <v>45799</v>
      </c>
      <c r="C108">
        <v>1100005641</v>
      </c>
      <c r="D108" t="s">
        <v>290</v>
      </c>
      <c r="E108" t="s">
        <v>240</v>
      </c>
      <c r="F108">
        <v>53100010</v>
      </c>
      <c r="G108" t="s">
        <v>303</v>
      </c>
      <c r="H108" t="s">
        <v>240</v>
      </c>
      <c r="I108">
        <v>2.2599999999999998</v>
      </c>
      <c r="J108">
        <v>2.2599999999999998</v>
      </c>
      <c r="K108" t="s">
        <v>372</v>
      </c>
      <c r="M108">
        <v>1100005641</v>
      </c>
      <c r="N108" s="23">
        <v>45799</v>
      </c>
      <c r="P108" t="s">
        <v>310</v>
      </c>
      <c r="Q108" t="s">
        <v>311</v>
      </c>
      <c r="AB108">
        <v>37000</v>
      </c>
      <c r="AC108" t="s">
        <v>242</v>
      </c>
      <c r="AE108">
        <v>1</v>
      </c>
      <c r="AF108" t="s">
        <v>295</v>
      </c>
      <c r="AK108" t="s">
        <v>373</v>
      </c>
      <c r="AL108">
        <v>30822004</v>
      </c>
      <c r="AP108">
        <v>4900533668</v>
      </c>
      <c r="AR108" s="22">
        <f>IFERROR(AB108/AE108,0)</f>
        <v>37000</v>
      </c>
    </row>
    <row r="109" spans="2:44" x14ac:dyDescent="0.2">
      <c r="B109" s="23">
        <v>45786</v>
      </c>
      <c r="C109">
        <v>1100005081</v>
      </c>
      <c r="D109" t="s">
        <v>290</v>
      </c>
      <c r="E109" t="s">
        <v>240</v>
      </c>
      <c r="F109">
        <v>50100020</v>
      </c>
      <c r="G109" t="s">
        <v>291</v>
      </c>
      <c r="H109" t="s">
        <v>240</v>
      </c>
      <c r="I109">
        <v>0.61</v>
      </c>
      <c r="J109">
        <v>0.61</v>
      </c>
      <c r="K109" t="s">
        <v>338</v>
      </c>
      <c r="M109">
        <v>1100005081</v>
      </c>
      <c r="N109" s="23">
        <v>45786</v>
      </c>
      <c r="P109" t="s">
        <v>293</v>
      </c>
      <c r="Q109" t="s">
        <v>294</v>
      </c>
      <c r="AB109">
        <v>9900</v>
      </c>
      <c r="AC109" t="s">
        <v>242</v>
      </c>
      <c r="AE109">
        <v>3</v>
      </c>
      <c r="AF109" t="s">
        <v>295</v>
      </c>
      <c r="AK109" t="s">
        <v>339</v>
      </c>
      <c r="AL109">
        <v>30822004</v>
      </c>
      <c r="AP109">
        <v>4900524408</v>
      </c>
      <c r="AR109" s="22">
        <f>IFERROR(AB109/AE109,0)</f>
        <v>3300</v>
      </c>
    </row>
    <row r="110" spans="2:44" x14ac:dyDescent="0.2">
      <c r="B110" s="23">
        <v>45793</v>
      </c>
      <c r="C110">
        <v>1100005315</v>
      </c>
      <c r="D110" t="s">
        <v>290</v>
      </c>
      <c r="E110" t="s">
        <v>240</v>
      </c>
      <c r="F110">
        <v>53100010</v>
      </c>
      <c r="G110" t="s">
        <v>303</v>
      </c>
      <c r="H110" t="s">
        <v>240</v>
      </c>
      <c r="I110">
        <v>0.36</v>
      </c>
      <c r="J110">
        <v>0.36</v>
      </c>
      <c r="K110" t="s">
        <v>354</v>
      </c>
      <c r="M110">
        <v>1100005315</v>
      </c>
      <c r="N110" s="23">
        <v>45793</v>
      </c>
      <c r="P110" t="s">
        <v>310</v>
      </c>
      <c r="Q110" t="s">
        <v>311</v>
      </c>
      <c r="AB110">
        <v>6000</v>
      </c>
      <c r="AC110" t="s">
        <v>242</v>
      </c>
      <c r="AE110">
        <v>5</v>
      </c>
      <c r="AF110" t="s">
        <v>295</v>
      </c>
      <c r="AK110" t="s">
        <v>355</v>
      </c>
      <c r="AL110">
        <v>30822004</v>
      </c>
      <c r="AP110">
        <v>4900526293</v>
      </c>
      <c r="AR110" s="22">
        <f>IFERROR(AB110/AE110,0)</f>
        <v>1200</v>
      </c>
    </row>
    <row r="111" spans="2:44" x14ac:dyDescent="0.2">
      <c r="B111" s="23">
        <v>45793</v>
      </c>
      <c r="C111">
        <v>1100005315</v>
      </c>
      <c r="D111" t="s">
        <v>290</v>
      </c>
      <c r="E111" t="s">
        <v>240</v>
      </c>
      <c r="F111">
        <v>53100010</v>
      </c>
      <c r="G111" t="s">
        <v>303</v>
      </c>
      <c r="H111" t="s">
        <v>240</v>
      </c>
      <c r="I111">
        <v>0.36</v>
      </c>
      <c r="J111">
        <v>0.36</v>
      </c>
      <c r="K111" t="s">
        <v>354</v>
      </c>
      <c r="M111">
        <v>1100005315</v>
      </c>
      <c r="N111" s="23">
        <v>45793</v>
      </c>
      <c r="P111" t="s">
        <v>310</v>
      </c>
      <c r="Q111" t="s">
        <v>311</v>
      </c>
      <c r="AB111">
        <v>6000</v>
      </c>
      <c r="AC111" t="s">
        <v>242</v>
      </c>
      <c r="AE111">
        <v>5</v>
      </c>
      <c r="AF111" t="s">
        <v>295</v>
      </c>
      <c r="AK111" t="s">
        <v>356</v>
      </c>
      <c r="AL111">
        <v>30822004</v>
      </c>
      <c r="AP111">
        <v>4900526293</v>
      </c>
      <c r="AR111" s="22">
        <f>IFERROR(AB111/AE111,0)</f>
        <v>1200</v>
      </c>
    </row>
    <row r="112" spans="2:44" x14ac:dyDescent="0.2">
      <c r="B112" s="23">
        <v>45783</v>
      </c>
      <c r="C112">
        <v>1100004845</v>
      </c>
      <c r="D112" t="s">
        <v>290</v>
      </c>
      <c r="E112" t="s">
        <v>240</v>
      </c>
      <c r="F112">
        <v>50100020</v>
      </c>
      <c r="G112" t="s">
        <v>291</v>
      </c>
      <c r="H112" t="s">
        <v>240</v>
      </c>
      <c r="I112">
        <v>0.13</v>
      </c>
      <c r="J112">
        <v>0.13</v>
      </c>
      <c r="K112" t="s">
        <v>323</v>
      </c>
      <c r="M112">
        <v>1100004845</v>
      </c>
      <c r="N112" s="23">
        <v>45783</v>
      </c>
      <c r="P112" t="s">
        <v>293</v>
      </c>
      <c r="Q112" t="s">
        <v>294</v>
      </c>
      <c r="AB112">
        <v>2100</v>
      </c>
      <c r="AC112" t="s">
        <v>242</v>
      </c>
      <c r="AE112">
        <v>3</v>
      </c>
      <c r="AF112" t="s">
        <v>295</v>
      </c>
      <c r="AK112" t="s">
        <v>324</v>
      </c>
      <c r="AL112">
        <v>30822004</v>
      </c>
      <c r="AP112">
        <v>4900522643</v>
      </c>
      <c r="AR112" s="22">
        <f>IFERROR(AB112/AE112,0)</f>
        <v>700</v>
      </c>
    </row>
  </sheetData>
  <autoFilter ref="B33:AW33" xr:uid="{7B81086D-290C-491A-9552-85FF59F274E2}"/>
  <sortState xmlns:xlrd2="http://schemas.microsoft.com/office/spreadsheetml/2017/richdata2" ref="A34:AW112">
    <sortCondition descending="1" ref="J34:J112"/>
  </sortState>
  <conditionalFormatting sqref="AS33">
    <cfRule type="containsText" dxfId="4" priority="1" operator="containsText" text="Check to PO">
      <formula>NOT(ISERROR(SEARCH("Check to PO",AS33)))</formula>
    </cfRule>
  </conditionalFormatting>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FCD781-0CB6-40BE-A715-80BCB4C67F52}">
  <sheetPr codeName="Sheet4">
    <tabColor theme="7" tint="0.79998168889431442"/>
  </sheetPr>
  <dimension ref="B2:BB42"/>
  <sheetViews>
    <sheetView topLeftCell="AK1" zoomScale="85" zoomScaleNormal="85" workbookViewId="0">
      <selection activeCell="A5" sqref="A5:AW42"/>
    </sheetView>
  </sheetViews>
  <sheetFormatPr defaultRowHeight="12.75" x14ac:dyDescent="0.2"/>
  <cols>
    <col min="2" max="2" width="11.7109375" bestFit="1" customWidth="1"/>
    <col min="3" max="3" width="16.5703125" bestFit="1" customWidth="1"/>
    <col min="4" max="4" width="7.7109375" bestFit="1" customWidth="1"/>
    <col min="5" max="5" width="8.42578125" bestFit="1" customWidth="1"/>
    <col min="6" max="6" width="11.42578125" bestFit="1" customWidth="1"/>
    <col min="7" max="7" width="21" bestFit="1" customWidth="1"/>
    <col min="8" max="8" width="10.5703125" customWidth="1"/>
    <col min="9" max="9" width="14.28515625" bestFit="1" customWidth="1"/>
    <col min="10" max="10" width="9.5703125" bestFit="1" customWidth="1"/>
    <col min="11" max="11" width="45.28515625" bestFit="1" customWidth="1"/>
    <col min="12" max="12" width="14.5703125" bestFit="1" customWidth="1"/>
    <col min="13" max="13" width="15.5703125" bestFit="1" customWidth="1"/>
    <col min="14" max="14" width="14" bestFit="1" customWidth="1"/>
    <col min="15" max="15" width="17" bestFit="1" customWidth="1"/>
    <col min="16" max="16" width="26.28515625" bestFit="1" customWidth="1"/>
    <col min="17" max="17" width="18.42578125" bestFit="1" customWidth="1"/>
    <col min="18" max="18" width="11.5703125" bestFit="1" customWidth="1"/>
    <col min="19" max="19" width="23" bestFit="1" customWidth="1"/>
    <col min="20" max="20" width="12.7109375" bestFit="1" customWidth="1"/>
    <col min="21" max="21" width="5.5703125" bestFit="1" customWidth="1"/>
    <col min="22" max="22" width="5.7109375" bestFit="1" customWidth="1"/>
    <col min="23" max="23" width="11" bestFit="1" customWidth="1"/>
    <col min="24" max="24" width="19.5703125" bestFit="1" customWidth="1"/>
    <col min="25" max="25" width="12.28515625" bestFit="1" customWidth="1"/>
    <col min="26" max="26" width="16.7109375" bestFit="1" customWidth="1"/>
    <col min="27" max="27" width="19.28515625" bestFit="1" customWidth="1"/>
    <col min="28" max="28" width="13.28515625" bestFit="1" customWidth="1"/>
    <col min="29" max="29" width="18.42578125" bestFit="1" customWidth="1"/>
    <col min="30" max="30" width="8.42578125" bestFit="1" customWidth="1"/>
    <col min="31" max="31" width="8.7109375" bestFit="1" customWidth="1"/>
    <col min="32" max="32" width="8" bestFit="1" customWidth="1"/>
    <col min="33" max="33" width="7.28515625" bestFit="1" customWidth="1"/>
    <col min="34" max="34" width="6.7109375" bestFit="1" customWidth="1"/>
    <col min="35" max="35" width="30.28515625" bestFit="1" customWidth="1"/>
    <col min="36" max="37" width="30.28515625" customWidth="1"/>
    <col min="38" max="38" width="18" bestFit="1" customWidth="1"/>
    <col min="39" max="41" width="18" customWidth="1"/>
    <col min="42" max="42" width="18.42578125" bestFit="1" customWidth="1"/>
    <col min="43" max="43" width="24.42578125" bestFit="1" customWidth="1"/>
    <col min="44" max="44" width="18.28515625" bestFit="1" customWidth="1"/>
    <col min="45" max="45" width="10.28515625" bestFit="1" customWidth="1"/>
    <col min="46" max="46" width="8.5703125" bestFit="1" customWidth="1"/>
    <col min="47" max="47" width="18.28515625" bestFit="1" customWidth="1"/>
    <col min="48" max="48" width="8" bestFit="1" customWidth="1"/>
    <col min="49" max="49" width="8.28515625" bestFit="1" customWidth="1"/>
    <col min="50" max="50" width="8.5703125" bestFit="1" customWidth="1"/>
    <col min="51" max="51" width="8.7109375" bestFit="1" customWidth="1"/>
    <col min="52" max="52" width="7.7109375" bestFit="1" customWidth="1"/>
    <col min="53" max="53" width="8.28515625" bestFit="1" customWidth="1"/>
    <col min="54" max="54" width="8.5703125" bestFit="1" customWidth="1"/>
  </cols>
  <sheetData>
    <row r="2" spans="2:54" x14ac:dyDescent="0.2">
      <c r="I2" s="18">
        <f>SUBTOTAL(9,I4:I1048576)</f>
        <v>51855264</v>
      </c>
      <c r="J2" s="18">
        <f>SUBTOTAL(9,J4:J1048576)</f>
        <v>3139.6200000000013</v>
      </c>
    </row>
    <row r="4" spans="2:54" ht="94.5" x14ac:dyDescent="0.2">
      <c r="B4" s="1" t="s">
        <v>0</v>
      </c>
      <c r="C4" s="1" t="s">
        <v>1</v>
      </c>
      <c r="D4" s="2" t="s">
        <v>2</v>
      </c>
      <c r="E4" s="2" t="s">
        <v>3</v>
      </c>
      <c r="F4" s="1" t="s">
        <v>4</v>
      </c>
      <c r="G4" s="1" t="s">
        <v>5</v>
      </c>
      <c r="H4" s="2" t="s">
        <v>6</v>
      </c>
      <c r="I4" s="2" t="s">
        <v>7</v>
      </c>
      <c r="J4" s="2" t="s">
        <v>8</v>
      </c>
      <c r="K4" s="1" t="s">
        <v>9</v>
      </c>
      <c r="L4" s="1" t="s">
        <v>10</v>
      </c>
      <c r="M4" s="1" t="s">
        <v>11</v>
      </c>
      <c r="N4" s="1" t="s">
        <v>12</v>
      </c>
      <c r="O4" s="1" t="s">
        <v>13</v>
      </c>
      <c r="P4" s="1" t="s">
        <v>14</v>
      </c>
      <c r="Q4" s="1" t="s">
        <v>15</v>
      </c>
      <c r="R4" s="1" t="s">
        <v>210</v>
      </c>
      <c r="S4" s="1" t="s">
        <v>16</v>
      </c>
      <c r="T4" s="1" t="s">
        <v>17</v>
      </c>
      <c r="U4" s="1" t="s">
        <v>18</v>
      </c>
      <c r="V4" s="1" t="s">
        <v>19</v>
      </c>
      <c r="W4" s="1" t="s">
        <v>20</v>
      </c>
      <c r="X4" s="1" t="s">
        <v>21</v>
      </c>
      <c r="Y4" s="1" t="s">
        <v>22</v>
      </c>
      <c r="Z4" s="1" t="s">
        <v>23</v>
      </c>
      <c r="AA4" s="1" t="s">
        <v>24</v>
      </c>
      <c r="AB4" s="1" t="s">
        <v>25</v>
      </c>
      <c r="AC4" s="2" t="s">
        <v>26</v>
      </c>
      <c r="AD4" s="1" t="s">
        <v>27</v>
      </c>
      <c r="AE4" s="1" t="s">
        <v>28</v>
      </c>
      <c r="AF4" s="2" t="s">
        <v>29</v>
      </c>
      <c r="AG4" s="1" t="s">
        <v>30</v>
      </c>
      <c r="AH4" s="1" t="s">
        <v>31</v>
      </c>
      <c r="AI4" s="1" t="s">
        <v>32</v>
      </c>
      <c r="AJ4" s="1" t="s">
        <v>33</v>
      </c>
      <c r="AK4" s="1" t="s">
        <v>34</v>
      </c>
      <c r="AL4" s="1" t="s">
        <v>35</v>
      </c>
      <c r="AM4" s="2" t="s">
        <v>36</v>
      </c>
      <c r="AN4" s="1" t="s">
        <v>237</v>
      </c>
      <c r="AO4" s="2" t="s">
        <v>238</v>
      </c>
      <c r="AP4" s="1" t="s">
        <v>194</v>
      </c>
      <c r="AQ4" s="15" t="s">
        <v>40</v>
      </c>
      <c r="AR4" s="16" t="s">
        <v>41</v>
      </c>
      <c r="AS4" s="15" t="s">
        <v>42</v>
      </c>
      <c r="AT4" s="15" t="s">
        <v>43</v>
      </c>
      <c r="AU4" s="17" t="s">
        <v>44</v>
      </c>
      <c r="AV4" s="17" t="s">
        <v>45</v>
      </c>
      <c r="AW4" s="17" t="s">
        <v>46</v>
      </c>
      <c r="AX4" s="15"/>
      <c r="AY4" s="15"/>
      <c r="AZ4" s="17"/>
      <c r="BA4" s="17"/>
      <c r="BB4" s="17"/>
    </row>
    <row r="5" spans="2:54" x14ac:dyDescent="0.2">
      <c r="B5" s="23">
        <v>45792</v>
      </c>
      <c r="C5">
        <v>2100003077</v>
      </c>
      <c r="D5" t="s">
        <v>239</v>
      </c>
      <c r="E5" t="s">
        <v>240</v>
      </c>
      <c r="F5">
        <v>51300090</v>
      </c>
      <c r="G5" t="s">
        <v>241</v>
      </c>
      <c r="H5" t="s">
        <v>242</v>
      </c>
      <c r="I5">
        <v>8132925</v>
      </c>
      <c r="J5">
        <v>493.17</v>
      </c>
      <c r="K5" t="s">
        <v>274</v>
      </c>
      <c r="M5">
        <v>2100003077</v>
      </c>
      <c r="N5" s="23">
        <v>45784</v>
      </c>
      <c r="O5" t="s">
        <v>275</v>
      </c>
      <c r="P5" t="s">
        <v>245</v>
      </c>
      <c r="Q5" t="s">
        <v>246</v>
      </c>
      <c r="AB5">
        <v>8132925</v>
      </c>
      <c r="AC5" t="s">
        <v>242</v>
      </c>
      <c r="AD5" t="s">
        <v>269</v>
      </c>
      <c r="AE5">
        <v>0</v>
      </c>
      <c r="AH5" t="s">
        <v>248</v>
      </c>
      <c r="AL5">
        <v>210121002</v>
      </c>
      <c r="AP5">
        <v>5105615772</v>
      </c>
      <c r="AR5" s="22">
        <f>IFERROR(AB5/AE5,0)</f>
        <v>0</v>
      </c>
    </row>
    <row r="6" spans="2:54" x14ac:dyDescent="0.2">
      <c r="B6" s="23">
        <v>45792</v>
      </c>
      <c r="C6">
        <v>2100003077</v>
      </c>
      <c r="D6" t="s">
        <v>239</v>
      </c>
      <c r="E6" t="s">
        <v>240</v>
      </c>
      <c r="F6">
        <v>51300090</v>
      </c>
      <c r="G6" t="s">
        <v>241</v>
      </c>
      <c r="H6" t="s">
        <v>242</v>
      </c>
      <c r="I6">
        <v>5904500</v>
      </c>
      <c r="J6">
        <v>358.04</v>
      </c>
      <c r="K6" t="s">
        <v>271</v>
      </c>
      <c r="M6">
        <v>2100003077</v>
      </c>
      <c r="N6" s="23">
        <v>45784</v>
      </c>
      <c r="O6" t="s">
        <v>275</v>
      </c>
      <c r="P6" t="s">
        <v>245</v>
      </c>
      <c r="Q6" t="s">
        <v>246</v>
      </c>
      <c r="AB6">
        <v>5904500</v>
      </c>
      <c r="AC6" t="s">
        <v>242</v>
      </c>
      <c r="AD6" t="s">
        <v>267</v>
      </c>
      <c r="AE6">
        <v>0</v>
      </c>
      <c r="AH6" t="s">
        <v>248</v>
      </c>
      <c r="AL6">
        <v>210121002</v>
      </c>
      <c r="AP6">
        <v>5105615772</v>
      </c>
      <c r="AR6" s="22">
        <f>IFERROR(AB6/AE6,0)</f>
        <v>0</v>
      </c>
    </row>
    <row r="7" spans="2:54" x14ac:dyDescent="0.2">
      <c r="B7" s="23">
        <v>45792</v>
      </c>
      <c r="C7">
        <v>2100003065</v>
      </c>
      <c r="D7" t="s">
        <v>239</v>
      </c>
      <c r="E7" t="s">
        <v>240</v>
      </c>
      <c r="F7">
        <v>51300090</v>
      </c>
      <c r="G7" t="s">
        <v>241</v>
      </c>
      <c r="H7" t="s">
        <v>242</v>
      </c>
      <c r="I7">
        <v>5280000</v>
      </c>
      <c r="J7">
        <v>320.17</v>
      </c>
      <c r="K7" t="s">
        <v>259</v>
      </c>
      <c r="M7">
        <v>2100003065</v>
      </c>
      <c r="N7" s="23">
        <v>45784</v>
      </c>
      <c r="O7" t="s">
        <v>257</v>
      </c>
      <c r="P7" t="s">
        <v>245</v>
      </c>
      <c r="Q7" t="s">
        <v>246</v>
      </c>
      <c r="AB7">
        <v>5280000</v>
      </c>
      <c r="AC7" t="s">
        <v>242</v>
      </c>
      <c r="AD7" t="s">
        <v>247</v>
      </c>
      <c r="AE7">
        <v>0</v>
      </c>
      <c r="AH7" t="s">
        <v>248</v>
      </c>
      <c r="AL7">
        <v>210121002</v>
      </c>
      <c r="AP7">
        <v>5105615760</v>
      </c>
      <c r="AR7" s="22">
        <f>IFERROR(AB7/AE7,0)</f>
        <v>0</v>
      </c>
    </row>
    <row r="8" spans="2:54" x14ac:dyDescent="0.2">
      <c r="B8" s="23">
        <v>45792</v>
      </c>
      <c r="C8">
        <v>2100003071</v>
      </c>
      <c r="D8" t="s">
        <v>239</v>
      </c>
      <c r="E8" t="s">
        <v>240</v>
      </c>
      <c r="F8">
        <v>51300090</v>
      </c>
      <c r="G8" t="s">
        <v>241</v>
      </c>
      <c r="H8" t="s">
        <v>242</v>
      </c>
      <c r="I8">
        <v>3767500</v>
      </c>
      <c r="J8">
        <v>228.46</v>
      </c>
      <c r="K8" t="s">
        <v>268</v>
      </c>
      <c r="M8">
        <v>2100003071</v>
      </c>
      <c r="N8" s="23">
        <v>45775</v>
      </c>
      <c r="O8" t="s">
        <v>266</v>
      </c>
      <c r="P8" t="s">
        <v>245</v>
      </c>
      <c r="Q8" t="s">
        <v>246</v>
      </c>
      <c r="AB8">
        <v>3767500</v>
      </c>
      <c r="AC8" t="s">
        <v>242</v>
      </c>
      <c r="AD8" t="s">
        <v>269</v>
      </c>
      <c r="AE8">
        <v>0</v>
      </c>
      <c r="AH8" t="s">
        <v>248</v>
      </c>
      <c r="AL8">
        <v>210121002</v>
      </c>
      <c r="AP8">
        <v>5105615766</v>
      </c>
      <c r="AR8" s="22">
        <f>IFERROR(AB8/AE8,0)</f>
        <v>0</v>
      </c>
    </row>
    <row r="9" spans="2:54" x14ac:dyDescent="0.2">
      <c r="B9" s="23">
        <v>45792</v>
      </c>
      <c r="C9">
        <v>2100003075</v>
      </c>
      <c r="D9" t="s">
        <v>239</v>
      </c>
      <c r="E9" t="s">
        <v>240</v>
      </c>
      <c r="F9">
        <v>51300090</v>
      </c>
      <c r="G9" t="s">
        <v>241</v>
      </c>
      <c r="H9" t="s">
        <v>242</v>
      </c>
      <c r="I9">
        <v>3492500</v>
      </c>
      <c r="J9">
        <v>211.78</v>
      </c>
      <c r="K9" t="s">
        <v>274</v>
      </c>
      <c r="M9">
        <v>2100003075</v>
      </c>
      <c r="N9" s="23">
        <v>45775</v>
      </c>
      <c r="O9" t="s">
        <v>272</v>
      </c>
      <c r="P9" t="s">
        <v>245</v>
      </c>
      <c r="Q9" t="s">
        <v>246</v>
      </c>
      <c r="AB9">
        <v>3492500</v>
      </c>
      <c r="AC9" t="s">
        <v>242</v>
      </c>
      <c r="AD9" t="s">
        <v>269</v>
      </c>
      <c r="AE9">
        <v>0</v>
      </c>
      <c r="AH9" t="s">
        <v>248</v>
      </c>
      <c r="AL9">
        <v>210121002</v>
      </c>
      <c r="AP9">
        <v>5105615770</v>
      </c>
      <c r="AR9" s="22">
        <f>IFERROR(AB9/AE9,0)</f>
        <v>0</v>
      </c>
    </row>
    <row r="10" spans="2:54" x14ac:dyDescent="0.2">
      <c r="B10" s="23">
        <v>45792</v>
      </c>
      <c r="C10">
        <v>2100003075</v>
      </c>
      <c r="D10" t="s">
        <v>239</v>
      </c>
      <c r="E10" t="s">
        <v>240</v>
      </c>
      <c r="F10">
        <v>51300090</v>
      </c>
      <c r="G10" t="s">
        <v>241</v>
      </c>
      <c r="H10" t="s">
        <v>242</v>
      </c>
      <c r="I10">
        <v>3492500</v>
      </c>
      <c r="J10">
        <v>211.78</v>
      </c>
      <c r="K10" t="s">
        <v>268</v>
      </c>
      <c r="M10">
        <v>2100003075</v>
      </c>
      <c r="N10" s="23">
        <v>45775</v>
      </c>
      <c r="O10" t="s">
        <v>272</v>
      </c>
      <c r="P10" t="s">
        <v>245</v>
      </c>
      <c r="Q10" t="s">
        <v>246</v>
      </c>
      <c r="AB10">
        <v>3492500</v>
      </c>
      <c r="AC10" t="s">
        <v>242</v>
      </c>
      <c r="AD10" t="s">
        <v>269</v>
      </c>
      <c r="AE10">
        <v>0</v>
      </c>
      <c r="AH10" t="s">
        <v>248</v>
      </c>
      <c r="AL10">
        <v>210121002</v>
      </c>
      <c r="AP10">
        <v>5105615770</v>
      </c>
      <c r="AR10" s="22">
        <f>IFERROR(AB10/AE10,0)</f>
        <v>0</v>
      </c>
    </row>
    <row r="11" spans="2:54" x14ac:dyDescent="0.2">
      <c r="B11" s="23">
        <v>45792</v>
      </c>
      <c r="C11">
        <v>2100003077</v>
      </c>
      <c r="D11" t="s">
        <v>239</v>
      </c>
      <c r="E11" t="s">
        <v>240</v>
      </c>
      <c r="F11">
        <v>51300090</v>
      </c>
      <c r="G11" t="s">
        <v>241</v>
      </c>
      <c r="H11" t="s">
        <v>242</v>
      </c>
      <c r="I11">
        <v>2320000</v>
      </c>
      <c r="J11">
        <v>140.68</v>
      </c>
      <c r="K11" t="s">
        <v>273</v>
      </c>
      <c r="M11">
        <v>2100003077</v>
      </c>
      <c r="N11" s="23">
        <v>45784</v>
      </c>
      <c r="O11" t="s">
        <v>275</v>
      </c>
      <c r="P11" t="s">
        <v>245</v>
      </c>
      <c r="Q11" t="s">
        <v>246</v>
      </c>
      <c r="AB11">
        <v>2320000</v>
      </c>
      <c r="AC11" t="s">
        <v>242</v>
      </c>
      <c r="AD11" t="s">
        <v>267</v>
      </c>
      <c r="AE11">
        <v>0</v>
      </c>
      <c r="AH11" t="s">
        <v>248</v>
      </c>
      <c r="AL11">
        <v>210121002</v>
      </c>
      <c r="AP11">
        <v>5105615772</v>
      </c>
      <c r="AR11" s="22">
        <f>IFERROR(AB11/AE11,0)</f>
        <v>0</v>
      </c>
    </row>
    <row r="12" spans="2:54" x14ac:dyDescent="0.2">
      <c r="B12" s="23">
        <v>45792</v>
      </c>
      <c r="C12">
        <v>2100003071</v>
      </c>
      <c r="D12" t="s">
        <v>239</v>
      </c>
      <c r="E12" t="s">
        <v>240</v>
      </c>
      <c r="F12">
        <v>51300090</v>
      </c>
      <c r="G12" t="s">
        <v>241</v>
      </c>
      <c r="H12" t="s">
        <v>242</v>
      </c>
      <c r="I12">
        <v>1803250</v>
      </c>
      <c r="J12">
        <v>109.35</v>
      </c>
      <c r="K12" t="s">
        <v>265</v>
      </c>
      <c r="M12">
        <v>2100003071</v>
      </c>
      <c r="N12" s="23">
        <v>45775</v>
      </c>
      <c r="O12" t="s">
        <v>266</v>
      </c>
      <c r="P12" t="s">
        <v>245</v>
      </c>
      <c r="Q12" t="s">
        <v>246</v>
      </c>
      <c r="AB12">
        <v>1803250</v>
      </c>
      <c r="AC12" t="s">
        <v>242</v>
      </c>
      <c r="AD12" t="s">
        <v>267</v>
      </c>
      <c r="AE12">
        <v>0</v>
      </c>
      <c r="AH12" t="s">
        <v>248</v>
      </c>
      <c r="AL12">
        <v>210121002</v>
      </c>
      <c r="AP12">
        <v>5105615766</v>
      </c>
      <c r="AR12" s="22">
        <f>IFERROR(AB12/AE12,0)</f>
        <v>0</v>
      </c>
    </row>
    <row r="13" spans="2:54" x14ac:dyDescent="0.2">
      <c r="B13" s="23">
        <v>45792</v>
      </c>
      <c r="C13">
        <v>2100003075</v>
      </c>
      <c r="D13" t="s">
        <v>239</v>
      </c>
      <c r="E13" t="s">
        <v>240</v>
      </c>
      <c r="F13">
        <v>51300090</v>
      </c>
      <c r="G13" t="s">
        <v>241</v>
      </c>
      <c r="H13" t="s">
        <v>242</v>
      </c>
      <c r="I13">
        <v>1803250</v>
      </c>
      <c r="J13">
        <v>109.35</v>
      </c>
      <c r="K13" t="s">
        <v>271</v>
      </c>
      <c r="M13">
        <v>2100003075</v>
      </c>
      <c r="N13" s="23">
        <v>45775</v>
      </c>
      <c r="O13" t="s">
        <v>272</v>
      </c>
      <c r="P13" t="s">
        <v>245</v>
      </c>
      <c r="Q13" t="s">
        <v>246</v>
      </c>
      <c r="AB13">
        <v>1803250</v>
      </c>
      <c r="AC13" t="s">
        <v>242</v>
      </c>
      <c r="AD13" t="s">
        <v>267</v>
      </c>
      <c r="AE13">
        <v>0</v>
      </c>
      <c r="AH13" t="s">
        <v>248</v>
      </c>
      <c r="AL13">
        <v>210121002</v>
      </c>
      <c r="AP13">
        <v>5105615770</v>
      </c>
      <c r="AR13" s="22">
        <f>IFERROR(AB13/AE13,0)</f>
        <v>0</v>
      </c>
    </row>
    <row r="14" spans="2:54" x14ac:dyDescent="0.2">
      <c r="B14" s="23">
        <v>45792</v>
      </c>
      <c r="C14">
        <v>2100003075</v>
      </c>
      <c r="D14" t="s">
        <v>239</v>
      </c>
      <c r="E14" t="s">
        <v>240</v>
      </c>
      <c r="F14">
        <v>51300090</v>
      </c>
      <c r="G14" t="s">
        <v>241</v>
      </c>
      <c r="H14" t="s">
        <v>242</v>
      </c>
      <c r="I14">
        <v>1803250</v>
      </c>
      <c r="J14">
        <v>109.35</v>
      </c>
      <c r="K14" t="s">
        <v>265</v>
      </c>
      <c r="M14">
        <v>2100003075</v>
      </c>
      <c r="N14" s="23">
        <v>45775</v>
      </c>
      <c r="O14" t="s">
        <v>272</v>
      </c>
      <c r="P14" t="s">
        <v>245</v>
      </c>
      <c r="Q14" t="s">
        <v>246</v>
      </c>
      <c r="AB14">
        <v>1803250</v>
      </c>
      <c r="AC14" t="s">
        <v>242</v>
      </c>
      <c r="AD14" t="s">
        <v>267</v>
      </c>
      <c r="AE14">
        <v>0</v>
      </c>
      <c r="AH14" t="s">
        <v>248</v>
      </c>
      <c r="AL14">
        <v>210121002</v>
      </c>
      <c r="AP14">
        <v>5105615770</v>
      </c>
      <c r="AR14" s="22">
        <f>IFERROR(AB14/AE14,0)</f>
        <v>0</v>
      </c>
    </row>
    <row r="15" spans="2:54" x14ac:dyDescent="0.2">
      <c r="B15" s="23">
        <v>45792</v>
      </c>
      <c r="C15">
        <v>2100003067</v>
      </c>
      <c r="D15" t="s">
        <v>239</v>
      </c>
      <c r="E15" t="s">
        <v>240</v>
      </c>
      <c r="F15">
        <v>51300090</v>
      </c>
      <c r="G15" t="s">
        <v>241</v>
      </c>
      <c r="H15" t="s">
        <v>242</v>
      </c>
      <c r="I15">
        <v>1800000</v>
      </c>
      <c r="J15">
        <v>109.15</v>
      </c>
      <c r="K15" t="s">
        <v>259</v>
      </c>
      <c r="M15">
        <v>2100003067</v>
      </c>
      <c r="N15" s="23">
        <v>45775</v>
      </c>
      <c r="O15" t="s">
        <v>260</v>
      </c>
      <c r="P15" t="s">
        <v>245</v>
      </c>
      <c r="Q15" t="s">
        <v>246</v>
      </c>
      <c r="AB15">
        <v>1800000</v>
      </c>
      <c r="AC15" t="s">
        <v>242</v>
      </c>
      <c r="AD15" t="s">
        <v>247</v>
      </c>
      <c r="AE15">
        <v>0</v>
      </c>
      <c r="AH15" t="s">
        <v>248</v>
      </c>
      <c r="AL15">
        <v>210121002</v>
      </c>
      <c r="AP15">
        <v>5105615762</v>
      </c>
      <c r="AR15" s="22">
        <f>IFERROR(AB15/AE15,0)</f>
        <v>0</v>
      </c>
    </row>
    <row r="16" spans="2:54" x14ac:dyDescent="0.2">
      <c r="B16" s="23">
        <v>45792</v>
      </c>
      <c r="C16">
        <v>2100003067</v>
      </c>
      <c r="D16" t="s">
        <v>239</v>
      </c>
      <c r="E16" t="s">
        <v>240</v>
      </c>
      <c r="F16">
        <v>51300090</v>
      </c>
      <c r="G16" t="s">
        <v>241</v>
      </c>
      <c r="H16" t="s">
        <v>242</v>
      </c>
      <c r="I16">
        <v>1800000</v>
      </c>
      <c r="J16">
        <v>109.15</v>
      </c>
      <c r="K16" t="s">
        <v>262</v>
      </c>
      <c r="M16">
        <v>2100003067</v>
      </c>
      <c r="N16" s="23">
        <v>45775</v>
      </c>
      <c r="O16" t="s">
        <v>260</v>
      </c>
      <c r="P16" t="s">
        <v>245</v>
      </c>
      <c r="Q16" t="s">
        <v>246</v>
      </c>
      <c r="AB16">
        <v>1800000</v>
      </c>
      <c r="AC16" t="s">
        <v>242</v>
      </c>
      <c r="AD16" t="s">
        <v>247</v>
      </c>
      <c r="AE16">
        <v>0</v>
      </c>
      <c r="AH16" t="s">
        <v>248</v>
      </c>
      <c r="AL16">
        <v>210121002</v>
      </c>
      <c r="AP16">
        <v>5105615762</v>
      </c>
      <c r="AR16" s="22">
        <f>IFERROR(AB16/AE16,0)</f>
        <v>0</v>
      </c>
    </row>
    <row r="17" spans="2:44" x14ac:dyDescent="0.2">
      <c r="B17" s="23">
        <v>45792</v>
      </c>
      <c r="C17">
        <v>2100003069</v>
      </c>
      <c r="D17" t="s">
        <v>239</v>
      </c>
      <c r="E17" t="s">
        <v>240</v>
      </c>
      <c r="F17">
        <v>51300090</v>
      </c>
      <c r="G17" t="s">
        <v>241</v>
      </c>
      <c r="H17" t="s">
        <v>242</v>
      </c>
      <c r="I17">
        <v>1800000</v>
      </c>
      <c r="J17">
        <v>109.15</v>
      </c>
      <c r="K17" t="s">
        <v>262</v>
      </c>
      <c r="M17">
        <v>2100003069</v>
      </c>
      <c r="N17" s="23">
        <v>45775</v>
      </c>
      <c r="O17" t="s">
        <v>264</v>
      </c>
      <c r="P17" t="s">
        <v>245</v>
      </c>
      <c r="Q17" t="s">
        <v>246</v>
      </c>
      <c r="AB17">
        <v>1800000</v>
      </c>
      <c r="AC17" t="s">
        <v>242</v>
      </c>
      <c r="AD17" t="s">
        <v>247</v>
      </c>
      <c r="AE17">
        <v>0</v>
      </c>
      <c r="AH17" t="s">
        <v>248</v>
      </c>
      <c r="AL17">
        <v>210121002</v>
      </c>
      <c r="AP17">
        <v>5105615764</v>
      </c>
      <c r="AR17" s="22">
        <f>IFERROR(AB17/AE17,0)</f>
        <v>0</v>
      </c>
    </row>
    <row r="18" spans="2:44" x14ac:dyDescent="0.2">
      <c r="B18" s="23">
        <v>45783</v>
      </c>
      <c r="C18">
        <v>2100002892</v>
      </c>
      <c r="D18" t="s">
        <v>239</v>
      </c>
      <c r="E18" t="s">
        <v>240</v>
      </c>
      <c r="F18">
        <v>51300090</v>
      </c>
      <c r="G18" t="s">
        <v>241</v>
      </c>
      <c r="H18" t="s">
        <v>242</v>
      </c>
      <c r="I18">
        <v>1680000</v>
      </c>
      <c r="J18">
        <v>99.69</v>
      </c>
      <c r="K18" t="s">
        <v>255</v>
      </c>
      <c r="M18">
        <v>2100002892</v>
      </c>
      <c r="N18" s="23">
        <v>45769</v>
      </c>
      <c r="O18" t="s">
        <v>253</v>
      </c>
      <c r="P18" t="s">
        <v>245</v>
      </c>
      <c r="Q18" t="s">
        <v>246</v>
      </c>
      <c r="AB18">
        <v>1680000</v>
      </c>
      <c r="AC18" t="s">
        <v>242</v>
      </c>
      <c r="AD18" t="s">
        <v>247</v>
      </c>
      <c r="AE18">
        <v>0</v>
      </c>
      <c r="AH18" t="s">
        <v>248</v>
      </c>
      <c r="AL18">
        <v>210121002</v>
      </c>
      <c r="AP18">
        <v>5105615586</v>
      </c>
      <c r="AR18" s="22">
        <f>IFERROR(AB18/AE18,0)</f>
        <v>0</v>
      </c>
    </row>
    <row r="19" spans="2:44" x14ac:dyDescent="0.2">
      <c r="B19" s="23">
        <v>45783</v>
      </c>
      <c r="C19">
        <v>2100002884</v>
      </c>
      <c r="D19" t="s">
        <v>239</v>
      </c>
      <c r="E19" t="s">
        <v>240</v>
      </c>
      <c r="F19">
        <v>51300090</v>
      </c>
      <c r="G19" t="s">
        <v>241</v>
      </c>
      <c r="H19" t="s">
        <v>242</v>
      </c>
      <c r="I19">
        <v>1200000</v>
      </c>
      <c r="J19">
        <v>71.2</v>
      </c>
      <c r="K19" t="s">
        <v>243</v>
      </c>
      <c r="M19">
        <v>2100002884</v>
      </c>
      <c r="N19" s="23">
        <v>45769</v>
      </c>
      <c r="O19" t="s">
        <v>244</v>
      </c>
      <c r="P19" t="s">
        <v>245</v>
      </c>
      <c r="Q19" t="s">
        <v>246</v>
      </c>
      <c r="AB19">
        <v>1200000</v>
      </c>
      <c r="AC19" t="s">
        <v>242</v>
      </c>
      <c r="AD19" t="s">
        <v>247</v>
      </c>
      <c r="AE19">
        <v>0</v>
      </c>
      <c r="AH19" t="s">
        <v>248</v>
      </c>
      <c r="AL19">
        <v>210121002</v>
      </c>
      <c r="AP19">
        <v>5105615578</v>
      </c>
      <c r="AR19" s="22">
        <f>IFERROR(AB19/AE19,0)</f>
        <v>0</v>
      </c>
    </row>
    <row r="20" spans="2:44" x14ac:dyDescent="0.2">
      <c r="B20" s="23">
        <v>45792</v>
      </c>
      <c r="C20">
        <v>2100003065</v>
      </c>
      <c r="D20" t="s">
        <v>239</v>
      </c>
      <c r="E20" t="s">
        <v>240</v>
      </c>
      <c r="F20">
        <v>51300090</v>
      </c>
      <c r="G20" t="s">
        <v>241</v>
      </c>
      <c r="H20" t="s">
        <v>242</v>
      </c>
      <c r="I20">
        <v>900000</v>
      </c>
      <c r="J20">
        <v>54.58</v>
      </c>
      <c r="K20" t="s">
        <v>258</v>
      </c>
      <c r="M20">
        <v>2100003065</v>
      </c>
      <c r="N20" s="23">
        <v>45784</v>
      </c>
      <c r="O20" t="s">
        <v>257</v>
      </c>
      <c r="P20" t="s">
        <v>245</v>
      </c>
      <c r="Q20" t="s">
        <v>246</v>
      </c>
      <c r="AB20">
        <v>900000</v>
      </c>
      <c r="AC20" t="s">
        <v>242</v>
      </c>
      <c r="AD20" t="s">
        <v>250</v>
      </c>
      <c r="AE20">
        <v>0</v>
      </c>
      <c r="AH20" t="s">
        <v>248</v>
      </c>
      <c r="AL20">
        <v>210121002</v>
      </c>
      <c r="AP20">
        <v>5105615760</v>
      </c>
      <c r="AR20" s="22">
        <f>IFERROR(AB20/AE20,0)</f>
        <v>0</v>
      </c>
    </row>
    <row r="21" spans="2:44" x14ac:dyDescent="0.2">
      <c r="B21" s="23">
        <v>45792</v>
      </c>
      <c r="C21">
        <v>2100003071</v>
      </c>
      <c r="D21" t="s">
        <v>239</v>
      </c>
      <c r="E21" t="s">
        <v>240</v>
      </c>
      <c r="F21">
        <v>51300090</v>
      </c>
      <c r="G21" t="s">
        <v>241</v>
      </c>
      <c r="H21" t="s">
        <v>242</v>
      </c>
      <c r="I21">
        <v>645000</v>
      </c>
      <c r="J21">
        <v>39.11</v>
      </c>
      <c r="K21" t="s">
        <v>270</v>
      </c>
      <c r="M21">
        <v>2100003071</v>
      </c>
      <c r="N21" s="23">
        <v>45775</v>
      </c>
      <c r="O21" t="s">
        <v>266</v>
      </c>
      <c r="P21" t="s">
        <v>245</v>
      </c>
      <c r="Q21" t="s">
        <v>246</v>
      </c>
      <c r="AB21">
        <v>645000</v>
      </c>
      <c r="AC21" t="s">
        <v>242</v>
      </c>
      <c r="AD21" t="s">
        <v>267</v>
      </c>
      <c r="AE21">
        <v>0</v>
      </c>
      <c r="AH21" t="s">
        <v>248</v>
      </c>
      <c r="AL21">
        <v>210121002</v>
      </c>
      <c r="AP21">
        <v>5105615766</v>
      </c>
      <c r="AR21" s="22">
        <f>IFERROR(AB21/AE21,0)</f>
        <v>0</v>
      </c>
    </row>
    <row r="22" spans="2:44" x14ac:dyDescent="0.2">
      <c r="B22" s="23">
        <v>45792</v>
      </c>
      <c r="C22">
        <v>2100003075</v>
      </c>
      <c r="D22" t="s">
        <v>239</v>
      </c>
      <c r="E22" t="s">
        <v>240</v>
      </c>
      <c r="F22">
        <v>51300090</v>
      </c>
      <c r="G22" t="s">
        <v>241</v>
      </c>
      <c r="H22" t="s">
        <v>242</v>
      </c>
      <c r="I22">
        <v>645000</v>
      </c>
      <c r="J22">
        <v>39.11</v>
      </c>
      <c r="K22" t="s">
        <v>273</v>
      </c>
      <c r="M22">
        <v>2100003075</v>
      </c>
      <c r="N22" s="23">
        <v>45775</v>
      </c>
      <c r="O22" t="s">
        <v>272</v>
      </c>
      <c r="P22" t="s">
        <v>245</v>
      </c>
      <c r="Q22" t="s">
        <v>246</v>
      </c>
      <c r="AB22">
        <v>645000</v>
      </c>
      <c r="AC22" t="s">
        <v>242</v>
      </c>
      <c r="AD22" t="s">
        <v>267</v>
      </c>
      <c r="AE22">
        <v>0</v>
      </c>
      <c r="AH22" t="s">
        <v>248</v>
      </c>
      <c r="AL22">
        <v>210121002</v>
      </c>
      <c r="AP22">
        <v>5105615770</v>
      </c>
      <c r="AR22" s="22">
        <f>IFERROR(AB22/AE22,0)</f>
        <v>0</v>
      </c>
    </row>
    <row r="23" spans="2:44" x14ac:dyDescent="0.2">
      <c r="B23" s="23">
        <v>45792</v>
      </c>
      <c r="C23">
        <v>2100003075</v>
      </c>
      <c r="D23" t="s">
        <v>239</v>
      </c>
      <c r="E23" t="s">
        <v>240</v>
      </c>
      <c r="F23">
        <v>51300090</v>
      </c>
      <c r="G23" t="s">
        <v>241</v>
      </c>
      <c r="H23" t="s">
        <v>242</v>
      </c>
      <c r="I23">
        <v>645000</v>
      </c>
      <c r="J23">
        <v>39.11</v>
      </c>
      <c r="K23" t="s">
        <v>270</v>
      </c>
      <c r="M23">
        <v>2100003075</v>
      </c>
      <c r="N23" s="23">
        <v>45775</v>
      </c>
      <c r="O23" t="s">
        <v>272</v>
      </c>
      <c r="P23" t="s">
        <v>245</v>
      </c>
      <c r="Q23" t="s">
        <v>246</v>
      </c>
      <c r="AB23">
        <v>645000</v>
      </c>
      <c r="AC23" t="s">
        <v>242</v>
      </c>
      <c r="AD23" t="s">
        <v>267</v>
      </c>
      <c r="AE23">
        <v>0</v>
      </c>
      <c r="AH23" t="s">
        <v>248</v>
      </c>
      <c r="AL23">
        <v>210121002</v>
      </c>
      <c r="AP23">
        <v>5105615770</v>
      </c>
      <c r="AR23" s="22">
        <f>IFERROR(AB23/AE23,0)</f>
        <v>0</v>
      </c>
    </row>
    <row r="24" spans="2:44" x14ac:dyDescent="0.2">
      <c r="B24" s="23">
        <v>45792</v>
      </c>
      <c r="C24">
        <v>2100003067</v>
      </c>
      <c r="D24" t="s">
        <v>239</v>
      </c>
      <c r="E24" t="s">
        <v>240</v>
      </c>
      <c r="F24">
        <v>51300090</v>
      </c>
      <c r="G24" t="s">
        <v>241</v>
      </c>
      <c r="H24" t="s">
        <v>242</v>
      </c>
      <c r="I24">
        <v>300000</v>
      </c>
      <c r="J24">
        <v>18.190000000000001</v>
      </c>
      <c r="K24" t="s">
        <v>258</v>
      </c>
      <c r="M24">
        <v>2100003067</v>
      </c>
      <c r="N24" s="23">
        <v>45775</v>
      </c>
      <c r="O24" t="s">
        <v>260</v>
      </c>
      <c r="P24" t="s">
        <v>245</v>
      </c>
      <c r="Q24" t="s">
        <v>246</v>
      </c>
      <c r="AB24">
        <v>300000</v>
      </c>
      <c r="AC24" t="s">
        <v>242</v>
      </c>
      <c r="AD24" t="s">
        <v>250</v>
      </c>
      <c r="AE24">
        <v>0</v>
      </c>
      <c r="AH24" t="s">
        <v>248</v>
      </c>
      <c r="AL24">
        <v>210121002</v>
      </c>
      <c r="AP24">
        <v>5105615762</v>
      </c>
      <c r="AR24" s="22">
        <f>IFERROR(AB24/AE24,0)</f>
        <v>0</v>
      </c>
    </row>
    <row r="25" spans="2:44" x14ac:dyDescent="0.2">
      <c r="B25" s="23">
        <v>45792</v>
      </c>
      <c r="C25">
        <v>2100003067</v>
      </c>
      <c r="D25" t="s">
        <v>239</v>
      </c>
      <c r="E25" t="s">
        <v>240</v>
      </c>
      <c r="F25">
        <v>51300090</v>
      </c>
      <c r="G25" t="s">
        <v>241</v>
      </c>
      <c r="H25" t="s">
        <v>242</v>
      </c>
      <c r="I25">
        <v>300000</v>
      </c>
      <c r="J25">
        <v>18.190000000000001</v>
      </c>
      <c r="K25" t="s">
        <v>263</v>
      </c>
      <c r="M25">
        <v>2100003067</v>
      </c>
      <c r="N25" s="23">
        <v>45775</v>
      </c>
      <c r="O25" t="s">
        <v>260</v>
      </c>
      <c r="P25" t="s">
        <v>245</v>
      </c>
      <c r="Q25" t="s">
        <v>246</v>
      </c>
      <c r="AB25">
        <v>300000</v>
      </c>
      <c r="AC25" t="s">
        <v>242</v>
      </c>
      <c r="AD25" t="s">
        <v>250</v>
      </c>
      <c r="AE25">
        <v>0</v>
      </c>
      <c r="AH25" t="s">
        <v>248</v>
      </c>
      <c r="AL25">
        <v>210121002</v>
      </c>
      <c r="AP25">
        <v>5105615762</v>
      </c>
      <c r="AR25" s="22">
        <f>IFERROR(AB25/AE25,0)</f>
        <v>0</v>
      </c>
    </row>
    <row r="26" spans="2:44" x14ac:dyDescent="0.2">
      <c r="B26" s="23">
        <v>45792</v>
      </c>
      <c r="C26">
        <v>2100003069</v>
      </c>
      <c r="D26" t="s">
        <v>239</v>
      </c>
      <c r="E26" t="s">
        <v>240</v>
      </c>
      <c r="F26">
        <v>51300090</v>
      </c>
      <c r="G26" t="s">
        <v>241</v>
      </c>
      <c r="H26" t="s">
        <v>242</v>
      </c>
      <c r="I26">
        <v>300000</v>
      </c>
      <c r="J26">
        <v>18.190000000000001</v>
      </c>
      <c r="K26" t="s">
        <v>263</v>
      </c>
      <c r="M26">
        <v>2100003069</v>
      </c>
      <c r="N26" s="23">
        <v>45775</v>
      </c>
      <c r="O26" t="s">
        <v>264</v>
      </c>
      <c r="P26" t="s">
        <v>245</v>
      </c>
      <c r="Q26" t="s">
        <v>246</v>
      </c>
      <c r="AB26">
        <v>300000</v>
      </c>
      <c r="AC26" t="s">
        <v>242</v>
      </c>
      <c r="AD26" t="s">
        <v>250</v>
      </c>
      <c r="AE26">
        <v>0</v>
      </c>
      <c r="AH26" t="s">
        <v>248</v>
      </c>
      <c r="AL26">
        <v>210121002</v>
      </c>
      <c r="AP26">
        <v>5105615764</v>
      </c>
      <c r="AR26" s="22">
        <f>IFERROR(AB26/AE26,0)</f>
        <v>0</v>
      </c>
    </row>
    <row r="27" spans="2:44" x14ac:dyDescent="0.2">
      <c r="B27" s="23">
        <v>45783</v>
      </c>
      <c r="C27">
        <v>2100002884</v>
      </c>
      <c r="D27" t="s">
        <v>239</v>
      </c>
      <c r="E27" t="s">
        <v>240</v>
      </c>
      <c r="F27">
        <v>51300090</v>
      </c>
      <c r="G27" t="s">
        <v>241</v>
      </c>
      <c r="H27" t="s">
        <v>242</v>
      </c>
      <c r="I27">
        <v>300000</v>
      </c>
      <c r="J27">
        <v>17.8</v>
      </c>
      <c r="K27" t="s">
        <v>249</v>
      </c>
      <c r="M27">
        <v>2100002884</v>
      </c>
      <c r="N27" s="23">
        <v>45769</v>
      </c>
      <c r="O27" t="s">
        <v>244</v>
      </c>
      <c r="P27" t="s">
        <v>245</v>
      </c>
      <c r="Q27" t="s">
        <v>246</v>
      </c>
      <c r="AB27">
        <v>300000</v>
      </c>
      <c r="AC27" t="s">
        <v>242</v>
      </c>
      <c r="AD27" t="s">
        <v>250</v>
      </c>
      <c r="AE27">
        <v>0</v>
      </c>
      <c r="AH27" t="s">
        <v>248</v>
      </c>
      <c r="AL27">
        <v>210121002</v>
      </c>
      <c r="AP27">
        <v>5105615578</v>
      </c>
      <c r="AR27" s="22">
        <f>IFERROR(AB27/AE27,0)</f>
        <v>0</v>
      </c>
    </row>
    <row r="28" spans="2:44" x14ac:dyDescent="0.2">
      <c r="B28" s="23">
        <v>45783</v>
      </c>
      <c r="C28">
        <v>2100002892</v>
      </c>
      <c r="D28" t="s">
        <v>239</v>
      </c>
      <c r="E28" t="s">
        <v>240</v>
      </c>
      <c r="F28">
        <v>51300090</v>
      </c>
      <c r="G28" t="s">
        <v>241</v>
      </c>
      <c r="H28" t="s">
        <v>242</v>
      </c>
      <c r="I28">
        <v>300000</v>
      </c>
      <c r="J28">
        <v>17.8</v>
      </c>
      <c r="K28" t="s">
        <v>254</v>
      </c>
      <c r="M28">
        <v>2100002892</v>
      </c>
      <c r="N28" s="23">
        <v>45769</v>
      </c>
      <c r="O28" t="s">
        <v>253</v>
      </c>
      <c r="P28" t="s">
        <v>245</v>
      </c>
      <c r="Q28" t="s">
        <v>246</v>
      </c>
      <c r="AB28">
        <v>300000</v>
      </c>
      <c r="AC28" t="s">
        <v>242</v>
      </c>
      <c r="AD28" t="s">
        <v>250</v>
      </c>
      <c r="AE28">
        <v>0</v>
      </c>
      <c r="AH28" t="s">
        <v>248</v>
      </c>
      <c r="AL28">
        <v>210121002</v>
      </c>
      <c r="AP28">
        <v>5105615586</v>
      </c>
      <c r="AR28" s="22">
        <f>IFERROR(AB28/AE28,0)</f>
        <v>0</v>
      </c>
    </row>
    <row r="29" spans="2:44" x14ac:dyDescent="0.2">
      <c r="B29" s="23">
        <v>45792</v>
      </c>
      <c r="C29">
        <v>2100003077</v>
      </c>
      <c r="D29" t="s">
        <v>239</v>
      </c>
      <c r="E29" t="s">
        <v>240</v>
      </c>
      <c r="F29">
        <v>51300090</v>
      </c>
      <c r="G29" t="s">
        <v>241</v>
      </c>
      <c r="H29" t="s">
        <v>242</v>
      </c>
      <c r="I29">
        <v>196800</v>
      </c>
      <c r="J29">
        <v>11.93</v>
      </c>
      <c r="K29" t="s">
        <v>276</v>
      </c>
      <c r="M29">
        <v>2100003077</v>
      </c>
      <c r="N29" s="23">
        <v>45784</v>
      </c>
      <c r="O29" t="s">
        <v>275</v>
      </c>
      <c r="P29" t="s">
        <v>245</v>
      </c>
      <c r="Q29" t="s">
        <v>246</v>
      </c>
      <c r="AB29">
        <v>196800</v>
      </c>
      <c r="AC29" t="s">
        <v>242</v>
      </c>
      <c r="AD29" t="s">
        <v>267</v>
      </c>
      <c r="AE29">
        <v>0</v>
      </c>
      <c r="AH29" t="s">
        <v>248</v>
      </c>
      <c r="AL29">
        <v>210121002</v>
      </c>
      <c r="AP29">
        <v>5105615772</v>
      </c>
      <c r="AR29" s="22">
        <f>IFERROR(AB29/AE29,0)</f>
        <v>0</v>
      </c>
    </row>
    <row r="30" spans="2:44" x14ac:dyDescent="0.2">
      <c r="B30" s="23">
        <v>45793</v>
      </c>
      <c r="C30">
        <v>2100003156</v>
      </c>
      <c r="D30" t="s">
        <v>239</v>
      </c>
      <c r="E30" t="s">
        <v>240</v>
      </c>
      <c r="F30">
        <v>51300090</v>
      </c>
      <c r="G30" t="s">
        <v>241</v>
      </c>
      <c r="H30" t="s">
        <v>242</v>
      </c>
      <c r="I30">
        <v>162948</v>
      </c>
      <c r="J30">
        <v>9.8800000000000008</v>
      </c>
      <c r="K30" t="s">
        <v>289</v>
      </c>
      <c r="M30">
        <v>2100003156</v>
      </c>
      <c r="N30" s="23">
        <v>45713</v>
      </c>
      <c r="O30">
        <v>100001052991</v>
      </c>
      <c r="P30" t="s">
        <v>245</v>
      </c>
      <c r="Q30" t="s">
        <v>246</v>
      </c>
      <c r="AB30">
        <v>162948</v>
      </c>
      <c r="AC30" t="s">
        <v>242</v>
      </c>
      <c r="AD30" t="s">
        <v>250</v>
      </c>
      <c r="AE30">
        <v>0</v>
      </c>
      <c r="AH30" t="s">
        <v>287</v>
      </c>
      <c r="AL30">
        <v>210121002</v>
      </c>
      <c r="AP30">
        <v>5105615853</v>
      </c>
      <c r="AR30" s="22">
        <f>IFERROR(AB30/AE30,0)</f>
        <v>0</v>
      </c>
    </row>
    <row r="31" spans="2:44" x14ac:dyDescent="0.2">
      <c r="B31" s="23">
        <v>45793</v>
      </c>
      <c r="C31">
        <v>2100003127</v>
      </c>
      <c r="D31" t="s">
        <v>239</v>
      </c>
      <c r="E31" t="s">
        <v>240</v>
      </c>
      <c r="F31">
        <v>51300060</v>
      </c>
      <c r="G31" t="s">
        <v>277</v>
      </c>
      <c r="H31" t="s">
        <v>242</v>
      </c>
      <c r="I31">
        <v>118575</v>
      </c>
      <c r="J31">
        <v>7.19</v>
      </c>
      <c r="K31" t="s">
        <v>278</v>
      </c>
      <c r="M31">
        <v>2100003127</v>
      </c>
      <c r="N31" s="23">
        <v>45772</v>
      </c>
      <c r="O31" t="s">
        <v>279</v>
      </c>
      <c r="P31" t="s">
        <v>245</v>
      </c>
      <c r="Q31" t="s">
        <v>246</v>
      </c>
      <c r="AB31">
        <v>118575</v>
      </c>
      <c r="AC31" t="s">
        <v>242</v>
      </c>
      <c r="AD31" t="s">
        <v>269</v>
      </c>
      <c r="AE31">
        <v>0</v>
      </c>
      <c r="AH31" t="s">
        <v>280</v>
      </c>
      <c r="AL31">
        <v>210121002</v>
      </c>
      <c r="AP31">
        <v>5105615824</v>
      </c>
      <c r="AR31" s="22">
        <f>IFERROR(AB31/AE31,0)</f>
        <v>0</v>
      </c>
    </row>
    <row r="32" spans="2:44" x14ac:dyDescent="0.2">
      <c r="B32" s="23">
        <v>45793</v>
      </c>
      <c r="C32">
        <v>2100003127</v>
      </c>
      <c r="D32" t="s">
        <v>239</v>
      </c>
      <c r="E32" t="s">
        <v>240</v>
      </c>
      <c r="F32">
        <v>51300060</v>
      </c>
      <c r="G32" t="s">
        <v>277</v>
      </c>
      <c r="H32" t="s">
        <v>242</v>
      </c>
      <c r="I32">
        <v>118575</v>
      </c>
      <c r="J32">
        <v>7.19</v>
      </c>
      <c r="K32" t="s">
        <v>281</v>
      </c>
      <c r="M32">
        <v>2100003127</v>
      </c>
      <c r="N32" s="23">
        <v>45772</v>
      </c>
      <c r="O32" t="s">
        <v>279</v>
      </c>
      <c r="P32" t="s">
        <v>245</v>
      </c>
      <c r="Q32" t="s">
        <v>246</v>
      </c>
      <c r="AB32">
        <v>118575</v>
      </c>
      <c r="AC32" t="s">
        <v>242</v>
      </c>
      <c r="AD32" t="s">
        <v>269</v>
      </c>
      <c r="AE32">
        <v>0</v>
      </c>
      <c r="AH32" t="s">
        <v>280</v>
      </c>
      <c r="AL32">
        <v>210121002</v>
      </c>
      <c r="AP32">
        <v>5105615824</v>
      </c>
      <c r="AR32" s="22">
        <f>IFERROR(AB32/AE32,0)</f>
        <v>0</v>
      </c>
    </row>
    <row r="33" spans="2:44" x14ac:dyDescent="0.2">
      <c r="B33" s="23">
        <v>45793</v>
      </c>
      <c r="C33">
        <v>2100003127</v>
      </c>
      <c r="D33" t="s">
        <v>239</v>
      </c>
      <c r="E33" t="s">
        <v>240</v>
      </c>
      <c r="F33">
        <v>51300060</v>
      </c>
      <c r="G33" t="s">
        <v>277</v>
      </c>
      <c r="H33" t="s">
        <v>242</v>
      </c>
      <c r="I33">
        <v>118575</v>
      </c>
      <c r="J33">
        <v>7.19</v>
      </c>
      <c r="K33" t="s">
        <v>282</v>
      </c>
      <c r="M33">
        <v>2100003127</v>
      </c>
      <c r="N33" s="23">
        <v>45772</v>
      </c>
      <c r="O33" t="s">
        <v>279</v>
      </c>
      <c r="P33" t="s">
        <v>245</v>
      </c>
      <c r="Q33" t="s">
        <v>246</v>
      </c>
      <c r="AB33">
        <v>118575</v>
      </c>
      <c r="AC33" t="s">
        <v>242</v>
      </c>
      <c r="AD33" t="s">
        <v>269</v>
      </c>
      <c r="AE33">
        <v>0</v>
      </c>
      <c r="AH33" t="s">
        <v>280</v>
      </c>
      <c r="AL33">
        <v>210121002</v>
      </c>
      <c r="AP33">
        <v>5105615824</v>
      </c>
      <c r="AR33" s="22">
        <f>IFERROR(AB33/AE33,0)</f>
        <v>0</v>
      </c>
    </row>
    <row r="34" spans="2:44" x14ac:dyDescent="0.2">
      <c r="B34" s="23">
        <v>45793</v>
      </c>
      <c r="C34">
        <v>2100003127</v>
      </c>
      <c r="D34" t="s">
        <v>239</v>
      </c>
      <c r="E34" t="s">
        <v>240</v>
      </c>
      <c r="F34">
        <v>51300060</v>
      </c>
      <c r="G34" t="s">
        <v>277</v>
      </c>
      <c r="H34" t="s">
        <v>242</v>
      </c>
      <c r="I34">
        <v>118576</v>
      </c>
      <c r="J34">
        <v>7.19</v>
      </c>
      <c r="K34" t="s">
        <v>283</v>
      </c>
      <c r="M34">
        <v>2100003127</v>
      </c>
      <c r="N34" s="23">
        <v>45772</v>
      </c>
      <c r="O34" t="s">
        <v>279</v>
      </c>
      <c r="P34" t="s">
        <v>245</v>
      </c>
      <c r="Q34" t="s">
        <v>246</v>
      </c>
      <c r="AB34">
        <v>118576</v>
      </c>
      <c r="AC34" t="s">
        <v>242</v>
      </c>
      <c r="AD34" t="s">
        <v>269</v>
      </c>
      <c r="AE34">
        <v>0</v>
      </c>
      <c r="AH34" t="s">
        <v>280</v>
      </c>
      <c r="AL34">
        <v>210121002</v>
      </c>
      <c r="AP34">
        <v>5105615824</v>
      </c>
      <c r="AR34" s="22">
        <f>IFERROR(AB34/AE34,0)</f>
        <v>0</v>
      </c>
    </row>
    <row r="35" spans="2:44" x14ac:dyDescent="0.2">
      <c r="B35" s="23">
        <v>45792</v>
      </c>
      <c r="C35">
        <v>2100003065</v>
      </c>
      <c r="D35" t="s">
        <v>239</v>
      </c>
      <c r="E35" t="s">
        <v>240</v>
      </c>
      <c r="F35">
        <v>51300090</v>
      </c>
      <c r="G35" t="s">
        <v>241</v>
      </c>
      <c r="H35" t="s">
        <v>242</v>
      </c>
      <c r="I35">
        <v>100000</v>
      </c>
      <c r="J35">
        <v>6.06</v>
      </c>
      <c r="K35" t="s">
        <v>256</v>
      </c>
      <c r="M35">
        <v>2100003065</v>
      </c>
      <c r="N35" s="23">
        <v>45784</v>
      </c>
      <c r="O35" t="s">
        <v>257</v>
      </c>
      <c r="P35" t="s">
        <v>245</v>
      </c>
      <c r="Q35" t="s">
        <v>246</v>
      </c>
      <c r="AB35">
        <v>100000</v>
      </c>
      <c r="AC35" t="s">
        <v>242</v>
      </c>
      <c r="AD35" t="s">
        <v>250</v>
      </c>
      <c r="AE35">
        <v>0</v>
      </c>
      <c r="AH35" t="s">
        <v>248</v>
      </c>
      <c r="AL35">
        <v>210121002</v>
      </c>
      <c r="AP35">
        <v>5105615760</v>
      </c>
      <c r="AR35" s="22">
        <f>IFERROR(AB35/AE35,0)</f>
        <v>0</v>
      </c>
    </row>
    <row r="36" spans="2:44" x14ac:dyDescent="0.2">
      <c r="B36" s="23">
        <v>45792</v>
      </c>
      <c r="C36">
        <v>2100003069</v>
      </c>
      <c r="D36" t="s">
        <v>239</v>
      </c>
      <c r="E36" t="s">
        <v>240</v>
      </c>
      <c r="F36">
        <v>51300090</v>
      </c>
      <c r="G36" t="s">
        <v>241</v>
      </c>
      <c r="H36" t="s">
        <v>242</v>
      </c>
      <c r="I36">
        <v>100000</v>
      </c>
      <c r="J36">
        <v>6.06</v>
      </c>
      <c r="K36" t="s">
        <v>261</v>
      </c>
      <c r="M36">
        <v>2100003069</v>
      </c>
      <c r="N36" s="23">
        <v>45775</v>
      </c>
      <c r="O36" t="s">
        <v>264</v>
      </c>
      <c r="P36" t="s">
        <v>245</v>
      </c>
      <c r="Q36" t="s">
        <v>246</v>
      </c>
      <c r="AB36">
        <v>100000</v>
      </c>
      <c r="AC36" t="s">
        <v>242</v>
      </c>
      <c r="AD36" t="s">
        <v>250</v>
      </c>
      <c r="AE36">
        <v>0</v>
      </c>
      <c r="AH36" t="s">
        <v>248</v>
      </c>
      <c r="AL36">
        <v>210121002</v>
      </c>
      <c r="AP36">
        <v>5105615764</v>
      </c>
      <c r="AR36" s="22">
        <f>IFERROR(AB36/AE36,0)</f>
        <v>0</v>
      </c>
    </row>
    <row r="37" spans="2:44" x14ac:dyDescent="0.2">
      <c r="B37" s="23">
        <v>45783</v>
      </c>
      <c r="C37">
        <v>2100002884</v>
      </c>
      <c r="D37" t="s">
        <v>239</v>
      </c>
      <c r="E37" t="s">
        <v>240</v>
      </c>
      <c r="F37">
        <v>51300090</v>
      </c>
      <c r="G37" t="s">
        <v>241</v>
      </c>
      <c r="H37" t="s">
        <v>242</v>
      </c>
      <c r="I37">
        <v>100000</v>
      </c>
      <c r="J37">
        <v>5.93</v>
      </c>
      <c r="K37" t="s">
        <v>251</v>
      </c>
      <c r="M37">
        <v>2100002884</v>
      </c>
      <c r="N37" s="23">
        <v>45769</v>
      </c>
      <c r="O37" t="s">
        <v>244</v>
      </c>
      <c r="P37" t="s">
        <v>245</v>
      </c>
      <c r="Q37" t="s">
        <v>246</v>
      </c>
      <c r="AB37">
        <v>100000</v>
      </c>
      <c r="AC37" t="s">
        <v>242</v>
      </c>
      <c r="AD37" t="s">
        <v>250</v>
      </c>
      <c r="AE37">
        <v>0</v>
      </c>
      <c r="AH37" t="s">
        <v>248</v>
      </c>
      <c r="AL37">
        <v>210121002</v>
      </c>
      <c r="AP37">
        <v>5105615578</v>
      </c>
      <c r="AR37" s="22">
        <f>IFERROR(AB37/AE37,0)</f>
        <v>0</v>
      </c>
    </row>
    <row r="38" spans="2:44" x14ac:dyDescent="0.2">
      <c r="B38" s="23">
        <v>45783</v>
      </c>
      <c r="C38">
        <v>2100002892</v>
      </c>
      <c r="D38" t="s">
        <v>239</v>
      </c>
      <c r="E38" t="s">
        <v>240</v>
      </c>
      <c r="F38">
        <v>51300090</v>
      </c>
      <c r="G38" t="s">
        <v>241</v>
      </c>
      <c r="H38" t="s">
        <v>242</v>
      </c>
      <c r="I38">
        <v>100000</v>
      </c>
      <c r="J38">
        <v>5.93</v>
      </c>
      <c r="K38" t="s">
        <v>252</v>
      </c>
      <c r="M38">
        <v>2100002892</v>
      </c>
      <c r="N38" s="23">
        <v>45769</v>
      </c>
      <c r="O38" t="s">
        <v>253</v>
      </c>
      <c r="P38" t="s">
        <v>245</v>
      </c>
      <c r="Q38" t="s">
        <v>246</v>
      </c>
      <c r="AB38">
        <v>100000</v>
      </c>
      <c r="AC38" t="s">
        <v>242</v>
      </c>
      <c r="AD38" t="s">
        <v>250</v>
      </c>
      <c r="AE38">
        <v>0</v>
      </c>
      <c r="AH38" t="s">
        <v>248</v>
      </c>
      <c r="AL38">
        <v>210121002</v>
      </c>
      <c r="AP38">
        <v>5105615586</v>
      </c>
      <c r="AR38" s="22">
        <f>IFERROR(AB38/AE38,0)</f>
        <v>0</v>
      </c>
    </row>
    <row r="39" spans="2:44" x14ac:dyDescent="0.2">
      <c r="B39" s="23">
        <v>45793</v>
      </c>
      <c r="C39">
        <v>2100003147</v>
      </c>
      <c r="D39" t="s">
        <v>239</v>
      </c>
      <c r="E39" t="s">
        <v>240</v>
      </c>
      <c r="F39">
        <v>51300090</v>
      </c>
      <c r="G39" t="s">
        <v>241</v>
      </c>
      <c r="H39" t="s">
        <v>242</v>
      </c>
      <c r="I39">
        <v>89540</v>
      </c>
      <c r="J39">
        <v>5.43</v>
      </c>
      <c r="K39" t="s">
        <v>288</v>
      </c>
      <c r="M39">
        <v>2100003147</v>
      </c>
      <c r="N39" s="23">
        <v>45713</v>
      </c>
      <c r="O39">
        <v>400000659213</v>
      </c>
      <c r="P39" t="s">
        <v>245</v>
      </c>
      <c r="Q39" t="s">
        <v>246</v>
      </c>
      <c r="AB39">
        <v>89540</v>
      </c>
      <c r="AC39" t="s">
        <v>242</v>
      </c>
      <c r="AD39" t="s">
        <v>250</v>
      </c>
      <c r="AE39">
        <v>0</v>
      </c>
      <c r="AH39" t="s">
        <v>287</v>
      </c>
      <c r="AL39">
        <v>210121002</v>
      </c>
      <c r="AP39">
        <v>5105615844</v>
      </c>
      <c r="AR39" s="22">
        <f>IFERROR(AB39/AE39,0)</f>
        <v>0</v>
      </c>
    </row>
    <row r="40" spans="2:44" x14ac:dyDescent="0.2">
      <c r="B40" s="23">
        <v>45792</v>
      </c>
      <c r="C40">
        <v>2100003067</v>
      </c>
      <c r="D40" t="s">
        <v>239</v>
      </c>
      <c r="E40" t="s">
        <v>240</v>
      </c>
      <c r="F40">
        <v>51300090</v>
      </c>
      <c r="G40" t="s">
        <v>241</v>
      </c>
      <c r="H40" t="s">
        <v>242</v>
      </c>
      <c r="I40">
        <v>50000</v>
      </c>
      <c r="J40">
        <v>3.03</v>
      </c>
      <c r="K40" t="s">
        <v>256</v>
      </c>
      <c r="M40">
        <v>2100003067</v>
      </c>
      <c r="N40" s="23">
        <v>45775</v>
      </c>
      <c r="O40" t="s">
        <v>260</v>
      </c>
      <c r="P40" t="s">
        <v>245</v>
      </c>
      <c r="Q40" t="s">
        <v>246</v>
      </c>
      <c r="AB40">
        <v>50000</v>
      </c>
      <c r="AC40" t="s">
        <v>242</v>
      </c>
      <c r="AD40" t="s">
        <v>250</v>
      </c>
      <c r="AE40">
        <v>0</v>
      </c>
      <c r="AH40" t="s">
        <v>248</v>
      </c>
      <c r="AL40">
        <v>210121002</v>
      </c>
      <c r="AP40">
        <v>5105615762</v>
      </c>
      <c r="AR40" s="22">
        <f>IFERROR(AB40/AE40,0)</f>
        <v>0</v>
      </c>
    </row>
    <row r="41" spans="2:44" x14ac:dyDescent="0.2">
      <c r="B41" s="23">
        <v>45792</v>
      </c>
      <c r="C41">
        <v>2100003067</v>
      </c>
      <c r="D41" t="s">
        <v>239</v>
      </c>
      <c r="E41" t="s">
        <v>240</v>
      </c>
      <c r="F41">
        <v>51300090</v>
      </c>
      <c r="G41" t="s">
        <v>241</v>
      </c>
      <c r="H41" t="s">
        <v>242</v>
      </c>
      <c r="I41">
        <v>50000</v>
      </c>
      <c r="J41">
        <v>3.03</v>
      </c>
      <c r="K41" t="s">
        <v>261</v>
      </c>
      <c r="M41">
        <v>2100003067</v>
      </c>
      <c r="N41" s="23">
        <v>45775</v>
      </c>
      <c r="O41" t="s">
        <v>260</v>
      </c>
      <c r="P41" t="s">
        <v>245</v>
      </c>
      <c r="Q41" t="s">
        <v>246</v>
      </c>
      <c r="AB41">
        <v>50000</v>
      </c>
      <c r="AC41" t="s">
        <v>242</v>
      </c>
      <c r="AD41" t="s">
        <v>250</v>
      </c>
      <c r="AE41">
        <v>0</v>
      </c>
      <c r="AH41" t="s">
        <v>248</v>
      </c>
      <c r="AL41">
        <v>210121002</v>
      </c>
      <c r="AP41">
        <v>5105615762</v>
      </c>
      <c r="AR41" s="22">
        <f>IFERROR(AB41/AE41,0)</f>
        <v>0</v>
      </c>
    </row>
    <row r="42" spans="2:44" x14ac:dyDescent="0.2">
      <c r="B42" s="23">
        <v>45793</v>
      </c>
      <c r="C42">
        <v>2100003147</v>
      </c>
      <c r="D42" t="s">
        <v>239</v>
      </c>
      <c r="E42" t="s">
        <v>240</v>
      </c>
      <c r="F42">
        <v>51300040</v>
      </c>
      <c r="G42" t="s">
        <v>284</v>
      </c>
      <c r="H42" t="s">
        <v>242</v>
      </c>
      <c r="I42">
        <v>17000</v>
      </c>
      <c r="J42">
        <v>1.03</v>
      </c>
      <c r="K42" t="s">
        <v>285</v>
      </c>
      <c r="M42">
        <v>2100003147</v>
      </c>
      <c r="N42" s="23">
        <v>45713</v>
      </c>
      <c r="O42">
        <v>400000659213</v>
      </c>
      <c r="P42" t="s">
        <v>245</v>
      </c>
      <c r="Q42" t="s">
        <v>246</v>
      </c>
      <c r="AB42">
        <v>17000</v>
      </c>
      <c r="AC42" t="s">
        <v>242</v>
      </c>
      <c r="AD42" t="s">
        <v>286</v>
      </c>
      <c r="AE42">
        <v>0</v>
      </c>
      <c r="AH42" t="s">
        <v>287</v>
      </c>
      <c r="AL42">
        <v>210121002</v>
      </c>
      <c r="AP42">
        <v>5105615844</v>
      </c>
      <c r="AR42" s="22">
        <f>IFERROR(AB42/AE42,0)</f>
        <v>0</v>
      </c>
    </row>
  </sheetData>
  <sortState xmlns:xlrd2="http://schemas.microsoft.com/office/spreadsheetml/2017/richdata2" ref="A5:AW42">
    <sortCondition descending="1" ref="J5:J42"/>
  </sortState>
  <conditionalFormatting sqref="AS4">
    <cfRule type="containsText" dxfId="3" priority="1" operator="containsText" text="Check to PO">
      <formula>NOT(ISERROR(SEARCH("Check to PO",AS4)))</formula>
    </cfRule>
  </conditionalFormatting>
  <conditionalFormatting sqref="AX4">
    <cfRule type="containsText" dxfId="2" priority="2" operator="containsText" text="Check to PO">
      <formula>NOT(ISERROR(SEARCH("Check to PO",AX4)))</formula>
    </cfRule>
  </conditionalFormatting>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0A96BD-09E0-4E66-B982-7578D5BA6A04}">
  <sheetPr codeName="Sheet5">
    <tabColor theme="7" tint="0.79998168889431442"/>
  </sheetPr>
  <dimension ref="A1:AX42"/>
  <sheetViews>
    <sheetView topLeftCell="AE1" workbookViewId="0">
      <selection activeCell="AH3" sqref="AH3"/>
    </sheetView>
  </sheetViews>
  <sheetFormatPr defaultRowHeight="12.75" x14ac:dyDescent="0.2"/>
  <cols>
    <col min="3" max="3" width="13.7109375" bestFit="1" customWidth="1"/>
    <col min="5" max="5" width="15.42578125" bestFit="1" customWidth="1"/>
    <col min="7" max="7" width="21.28515625" bestFit="1" customWidth="1"/>
    <col min="10" max="10" width="44.28515625" bestFit="1" customWidth="1"/>
    <col min="13" max="13" width="13.28515625" bestFit="1" customWidth="1"/>
    <col min="17" max="17" width="44.7109375" bestFit="1" customWidth="1"/>
  </cols>
  <sheetData>
    <row r="1" spans="1:50" ht="89.25" x14ac:dyDescent="0.2">
      <c r="A1" s="2" t="s">
        <v>195</v>
      </c>
      <c r="B1" s="2" t="s">
        <v>196</v>
      </c>
      <c r="C1" s="1" t="s">
        <v>197</v>
      </c>
      <c r="D1" s="2" t="s">
        <v>198</v>
      </c>
      <c r="E1" s="1" t="s">
        <v>199</v>
      </c>
      <c r="F1" s="2" t="s">
        <v>200</v>
      </c>
      <c r="G1" s="1" t="s">
        <v>201</v>
      </c>
      <c r="H1" s="2" t="s">
        <v>202</v>
      </c>
      <c r="I1" s="1" t="s">
        <v>203</v>
      </c>
      <c r="J1" s="1" t="s">
        <v>204</v>
      </c>
      <c r="K1" s="2" t="s">
        <v>48</v>
      </c>
      <c r="L1" s="1" t="s">
        <v>205</v>
      </c>
      <c r="M1" s="1" t="s">
        <v>206</v>
      </c>
      <c r="N1" s="1" t="s">
        <v>47</v>
      </c>
      <c r="O1" s="1" t="s">
        <v>30</v>
      </c>
      <c r="P1" s="1" t="s">
        <v>207</v>
      </c>
      <c r="Q1" s="1" t="s">
        <v>208</v>
      </c>
      <c r="R1" s="2" t="s">
        <v>49</v>
      </c>
      <c r="S1" s="1" t="s">
        <v>209</v>
      </c>
      <c r="T1" s="1" t="s">
        <v>14</v>
      </c>
      <c r="U1" s="1" t="s">
        <v>210</v>
      </c>
      <c r="V1" s="1" t="s">
        <v>18</v>
      </c>
      <c r="W1" s="1" t="s">
        <v>19</v>
      </c>
      <c r="X1" s="1" t="s">
        <v>9</v>
      </c>
      <c r="Y1" s="1" t="s">
        <v>211</v>
      </c>
      <c r="Z1" s="1" t="s">
        <v>28</v>
      </c>
      <c r="AA1" s="2" t="s">
        <v>212</v>
      </c>
      <c r="AB1" s="2" t="s">
        <v>213</v>
      </c>
      <c r="AC1" s="2" t="s">
        <v>214</v>
      </c>
      <c r="AD1" s="1" t="s">
        <v>215</v>
      </c>
      <c r="AE1" s="2" t="s">
        <v>216</v>
      </c>
      <c r="AF1" s="1" t="s">
        <v>217</v>
      </c>
      <c r="AG1" s="1" t="s">
        <v>218</v>
      </c>
      <c r="AH1" s="1" t="s">
        <v>219</v>
      </c>
      <c r="AI1" s="2" t="s">
        <v>220</v>
      </c>
      <c r="AJ1" s="2" t="s">
        <v>221</v>
      </c>
      <c r="AK1" s="2" t="s">
        <v>222</v>
      </c>
      <c r="AL1" s="2" t="s">
        <v>223</v>
      </c>
      <c r="AM1" s="1" t="s">
        <v>224</v>
      </c>
      <c r="AN1" s="2" t="s">
        <v>225</v>
      </c>
      <c r="AO1" s="2" t="s">
        <v>226</v>
      </c>
      <c r="AP1" s="1" t="s">
        <v>227</v>
      </c>
      <c r="AQ1" s="2" t="s">
        <v>228</v>
      </c>
      <c r="AR1" s="1" t="s">
        <v>229</v>
      </c>
      <c r="AS1" s="2" t="s">
        <v>230</v>
      </c>
      <c r="AT1" s="2" t="s">
        <v>231</v>
      </c>
      <c r="AU1" s="2" t="s">
        <v>232</v>
      </c>
      <c r="AV1" s="2" t="s">
        <v>233</v>
      </c>
      <c r="AW1" s="2" t="s">
        <v>234</v>
      </c>
      <c r="AX1" s="2" t="s">
        <v>235</v>
      </c>
    </row>
    <row r="2" spans="1:50" x14ac:dyDescent="0.2">
      <c r="A2">
        <v>2025</v>
      </c>
      <c r="B2">
        <v>101</v>
      </c>
      <c r="C2">
        <v>5000044316</v>
      </c>
      <c r="D2">
        <v>1</v>
      </c>
      <c r="E2" s="23">
        <v>45779</v>
      </c>
      <c r="M2">
        <v>4100022519</v>
      </c>
      <c r="N2">
        <v>10</v>
      </c>
      <c r="O2">
        <v>2101000062</v>
      </c>
      <c r="P2" t="s">
        <v>445</v>
      </c>
      <c r="Q2" t="s">
        <v>446</v>
      </c>
      <c r="T2" t="s">
        <v>347</v>
      </c>
      <c r="Z2">
        <v>0</v>
      </c>
      <c r="AB2">
        <v>10</v>
      </c>
      <c r="AC2" t="s">
        <v>295</v>
      </c>
      <c r="AD2">
        <v>10</v>
      </c>
      <c r="AE2" t="s">
        <v>295</v>
      </c>
      <c r="AG2" t="s">
        <v>240</v>
      </c>
      <c r="AH2">
        <v>53.4</v>
      </c>
      <c r="AJ2">
        <v>0</v>
      </c>
      <c r="AK2">
        <v>-900000</v>
      </c>
      <c r="AL2">
        <v>-53.4</v>
      </c>
      <c r="AM2">
        <v>5105615801</v>
      </c>
      <c r="AN2">
        <v>2025</v>
      </c>
      <c r="AO2">
        <v>1</v>
      </c>
      <c r="AP2">
        <v>2100003105</v>
      </c>
      <c r="AQ2">
        <v>2025</v>
      </c>
      <c r="AR2">
        <v>2</v>
      </c>
      <c r="AS2" s="23">
        <v>45777</v>
      </c>
      <c r="AT2" s="23">
        <v>45792</v>
      </c>
      <c r="AU2">
        <v>900000</v>
      </c>
      <c r="AV2">
        <v>53.4</v>
      </c>
      <c r="AW2">
        <v>0</v>
      </c>
      <c r="AX2">
        <v>0</v>
      </c>
    </row>
    <row r="3" spans="1:50" x14ac:dyDescent="0.2">
      <c r="A3">
        <v>2025</v>
      </c>
      <c r="B3">
        <v>101</v>
      </c>
      <c r="C3">
        <v>5000044318</v>
      </c>
      <c r="D3">
        <v>1</v>
      </c>
      <c r="E3" s="23">
        <v>45779</v>
      </c>
      <c r="M3">
        <v>4100022573</v>
      </c>
      <c r="N3">
        <v>10</v>
      </c>
      <c r="O3">
        <v>2101000067</v>
      </c>
      <c r="P3" t="s">
        <v>445</v>
      </c>
      <c r="Q3" t="s">
        <v>447</v>
      </c>
      <c r="T3" t="s">
        <v>293</v>
      </c>
      <c r="Z3">
        <v>0</v>
      </c>
      <c r="AB3">
        <v>2</v>
      </c>
      <c r="AC3" t="s">
        <v>295</v>
      </c>
      <c r="AD3">
        <v>2</v>
      </c>
      <c r="AE3" t="s">
        <v>295</v>
      </c>
      <c r="AG3" t="s">
        <v>240</v>
      </c>
      <c r="AH3">
        <v>13.05</v>
      </c>
      <c r="AJ3">
        <v>0</v>
      </c>
      <c r="AK3">
        <v>-220000</v>
      </c>
      <c r="AL3">
        <v>-13.05</v>
      </c>
      <c r="AM3">
        <v>5105615656</v>
      </c>
      <c r="AN3">
        <v>2025</v>
      </c>
      <c r="AO3">
        <v>1</v>
      </c>
      <c r="AP3">
        <v>2100002962</v>
      </c>
      <c r="AQ3">
        <v>2025</v>
      </c>
      <c r="AR3">
        <v>2</v>
      </c>
      <c r="AS3" s="23">
        <v>45777</v>
      </c>
      <c r="AT3" s="23">
        <v>45786</v>
      </c>
      <c r="AU3">
        <v>220000</v>
      </c>
      <c r="AV3">
        <v>13.05</v>
      </c>
      <c r="AW3">
        <v>0</v>
      </c>
      <c r="AX3">
        <v>0</v>
      </c>
    </row>
    <row r="4" spans="1:50" x14ac:dyDescent="0.2">
      <c r="A4">
        <v>2025</v>
      </c>
      <c r="B4">
        <v>101</v>
      </c>
      <c r="C4">
        <v>5000044326</v>
      </c>
      <c r="D4">
        <v>1</v>
      </c>
      <c r="E4" s="23">
        <v>45779</v>
      </c>
      <c r="M4">
        <v>4100021857</v>
      </c>
      <c r="N4">
        <v>10</v>
      </c>
      <c r="O4">
        <v>2101001807</v>
      </c>
      <c r="P4" t="s">
        <v>445</v>
      </c>
      <c r="Q4" t="s">
        <v>448</v>
      </c>
      <c r="T4" t="s">
        <v>347</v>
      </c>
      <c r="Z4">
        <v>0</v>
      </c>
      <c r="AB4">
        <v>3</v>
      </c>
      <c r="AC4" t="s">
        <v>295</v>
      </c>
      <c r="AD4">
        <v>3</v>
      </c>
      <c r="AE4" t="s">
        <v>295</v>
      </c>
      <c r="AG4" t="s">
        <v>240</v>
      </c>
      <c r="AH4">
        <v>516.23</v>
      </c>
      <c r="AJ4">
        <v>0</v>
      </c>
      <c r="AK4">
        <v>-8700000</v>
      </c>
      <c r="AL4">
        <v>-516.23</v>
      </c>
      <c r="AO4">
        <v>0</v>
      </c>
      <c r="AU4">
        <v>0</v>
      </c>
      <c r="AV4">
        <v>0</v>
      </c>
      <c r="AW4">
        <v>0</v>
      </c>
      <c r="AX4">
        <v>0</v>
      </c>
    </row>
    <row r="5" spans="1:50" x14ac:dyDescent="0.2">
      <c r="A5">
        <v>2025</v>
      </c>
      <c r="B5">
        <v>101</v>
      </c>
      <c r="C5">
        <v>5000044342</v>
      </c>
      <c r="D5">
        <v>1</v>
      </c>
      <c r="E5" s="23">
        <v>45782</v>
      </c>
      <c r="M5">
        <v>4100022676</v>
      </c>
      <c r="N5">
        <v>10</v>
      </c>
      <c r="O5">
        <v>2101000601</v>
      </c>
      <c r="P5" t="s">
        <v>445</v>
      </c>
      <c r="Q5" t="s">
        <v>449</v>
      </c>
      <c r="T5" t="s">
        <v>347</v>
      </c>
      <c r="Z5">
        <v>0</v>
      </c>
      <c r="AB5">
        <v>2</v>
      </c>
      <c r="AC5" t="s">
        <v>295</v>
      </c>
      <c r="AD5">
        <v>2</v>
      </c>
      <c r="AE5" t="s">
        <v>295</v>
      </c>
      <c r="AG5" t="s">
        <v>240</v>
      </c>
      <c r="AH5">
        <v>10.38</v>
      </c>
      <c r="AJ5">
        <v>0</v>
      </c>
      <c r="AK5">
        <v>-175000</v>
      </c>
      <c r="AL5">
        <v>-10.38</v>
      </c>
      <c r="AM5">
        <v>5105615584</v>
      </c>
      <c r="AN5">
        <v>2025</v>
      </c>
      <c r="AO5">
        <v>1</v>
      </c>
      <c r="AP5">
        <v>2100002890</v>
      </c>
      <c r="AQ5">
        <v>2025</v>
      </c>
      <c r="AR5">
        <v>2</v>
      </c>
      <c r="AS5" s="23">
        <v>45779</v>
      </c>
      <c r="AT5" s="23">
        <v>45783</v>
      </c>
      <c r="AU5">
        <v>175000</v>
      </c>
      <c r="AV5">
        <v>10.38</v>
      </c>
      <c r="AW5">
        <v>0</v>
      </c>
      <c r="AX5">
        <v>0</v>
      </c>
    </row>
    <row r="6" spans="1:50" x14ac:dyDescent="0.2">
      <c r="A6">
        <v>2025</v>
      </c>
      <c r="B6">
        <v>101</v>
      </c>
      <c r="C6">
        <v>5000044392</v>
      </c>
      <c r="D6">
        <v>1</v>
      </c>
      <c r="E6" s="23">
        <v>45782</v>
      </c>
      <c r="F6">
        <v>2025</v>
      </c>
      <c r="G6">
        <v>1200006544</v>
      </c>
      <c r="H6">
        <v>1</v>
      </c>
      <c r="I6" t="s">
        <v>450</v>
      </c>
      <c r="J6" t="s">
        <v>451</v>
      </c>
      <c r="K6" t="s">
        <v>452</v>
      </c>
      <c r="L6" t="s">
        <v>453</v>
      </c>
      <c r="M6">
        <v>4100022163</v>
      </c>
      <c r="N6">
        <v>10</v>
      </c>
      <c r="O6">
        <v>2101000247</v>
      </c>
      <c r="P6" t="s">
        <v>445</v>
      </c>
      <c r="Q6" t="s">
        <v>451</v>
      </c>
      <c r="R6" t="s">
        <v>454</v>
      </c>
      <c r="Y6">
        <v>10540000</v>
      </c>
      <c r="Z6">
        <v>10</v>
      </c>
      <c r="AA6" t="s">
        <v>394</v>
      </c>
      <c r="AB6">
        <v>10</v>
      </c>
      <c r="AC6" t="s">
        <v>394</v>
      </c>
      <c r="AD6">
        <v>10</v>
      </c>
      <c r="AE6" t="s">
        <v>394</v>
      </c>
      <c r="AF6">
        <v>101999</v>
      </c>
      <c r="AG6" t="s">
        <v>240</v>
      </c>
      <c r="AH6">
        <v>16.02</v>
      </c>
      <c r="AI6" t="s">
        <v>242</v>
      </c>
      <c r="AJ6">
        <v>270000</v>
      </c>
      <c r="AK6">
        <v>-270000</v>
      </c>
      <c r="AL6">
        <v>-16.02</v>
      </c>
      <c r="AM6">
        <v>5105615839</v>
      </c>
      <c r="AN6">
        <v>2025</v>
      </c>
      <c r="AO6">
        <v>1</v>
      </c>
      <c r="AP6">
        <v>2100003142</v>
      </c>
      <c r="AQ6">
        <v>2025</v>
      </c>
      <c r="AR6">
        <v>2</v>
      </c>
      <c r="AS6" s="23">
        <v>45761</v>
      </c>
      <c r="AT6" s="23">
        <v>45793</v>
      </c>
      <c r="AU6">
        <v>270000</v>
      </c>
      <c r="AV6">
        <v>16.02</v>
      </c>
      <c r="AW6">
        <v>0</v>
      </c>
      <c r="AX6">
        <v>0</v>
      </c>
    </row>
    <row r="7" spans="1:50" x14ac:dyDescent="0.2">
      <c r="A7">
        <v>2025</v>
      </c>
      <c r="B7">
        <v>101</v>
      </c>
      <c r="C7">
        <v>5000044392</v>
      </c>
      <c r="D7">
        <v>2</v>
      </c>
      <c r="E7" s="23">
        <v>45782</v>
      </c>
      <c r="F7">
        <v>2025</v>
      </c>
      <c r="G7">
        <v>1200006544</v>
      </c>
      <c r="H7">
        <v>3</v>
      </c>
      <c r="I7" t="s">
        <v>455</v>
      </c>
      <c r="J7" t="s">
        <v>456</v>
      </c>
      <c r="K7" t="s">
        <v>452</v>
      </c>
      <c r="L7" t="s">
        <v>453</v>
      </c>
      <c r="M7">
        <v>4100022163</v>
      </c>
      <c r="N7">
        <v>20</v>
      </c>
      <c r="O7">
        <v>2101000247</v>
      </c>
      <c r="P7" t="s">
        <v>445</v>
      </c>
      <c r="Q7" t="s">
        <v>456</v>
      </c>
      <c r="R7" t="s">
        <v>454</v>
      </c>
      <c r="Y7">
        <v>10540000</v>
      </c>
      <c r="Z7">
        <v>2</v>
      </c>
      <c r="AA7" t="s">
        <v>295</v>
      </c>
      <c r="AB7">
        <v>2</v>
      </c>
      <c r="AC7" t="s">
        <v>295</v>
      </c>
      <c r="AD7">
        <v>2</v>
      </c>
      <c r="AE7" t="s">
        <v>295</v>
      </c>
      <c r="AF7">
        <v>103010</v>
      </c>
      <c r="AG7" t="s">
        <v>240</v>
      </c>
      <c r="AH7">
        <v>4.8099999999999996</v>
      </c>
      <c r="AI7" t="s">
        <v>242</v>
      </c>
      <c r="AJ7">
        <v>81000</v>
      </c>
      <c r="AK7">
        <v>-81000</v>
      </c>
      <c r="AL7">
        <v>-4.8099999999999996</v>
      </c>
      <c r="AM7">
        <v>5105615839</v>
      </c>
      <c r="AN7">
        <v>2025</v>
      </c>
      <c r="AO7">
        <v>2</v>
      </c>
      <c r="AP7">
        <v>2100003142</v>
      </c>
      <c r="AQ7">
        <v>2025</v>
      </c>
      <c r="AR7">
        <v>4</v>
      </c>
      <c r="AS7" s="23">
        <v>45761</v>
      </c>
      <c r="AT7" s="23">
        <v>45793</v>
      </c>
      <c r="AU7">
        <v>81000</v>
      </c>
      <c r="AV7">
        <v>4.8099999999999996</v>
      </c>
      <c r="AW7">
        <v>0</v>
      </c>
      <c r="AX7">
        <v>0</v>
      </c>
    </row>
    <row r="8" spans="1:50" x14ac:dyDescent="0.2">
      <c r="A8">
        <v>2025</v>
      </c>
      <c r="B8">
        <v>101</v>
      </c>
      <c r="C8">
        <v>5000044396</v>
      </c>
      <c r="D8">
        <v>1</v>
      </c>
      <c r="E8" s="23">
        <v>45782</v>
      </c>
      <c r="M8">
        <v>4100022163</v>
      </c>
      <c r="N8">
        <v>30</v>
      </c>
      <c r="O8">
        <v>2101000247</v>
      </c>
      <c r="P8" t="s">
        <v>445</v>
      </c>
      <c r="Q8" t="s">
        <v>457</v>
      </c>
      <c r="T8" t="s">
        <v>335</v>
      </c>
      <c r="Z8">
        <v>0</v>
      </c>
      <c r="AB8">
        <v>50</v>
      </c>
      <c r="AC8" t="s">
        <v>295</v>
      </c>
      <c r="AD8">
        <v>50</v>
      </c>
      <c r="AE8" t="s">
        <v>295</v>
      </c>
      <c r="AG8" t="s">
        <v>240</v>
      </c>
      <c r="AH8">
        <v>293.72000000000003</v>
      </c>
      <c r="AJ8">
        <v>0</v>
      </c>
      <c r="AK8">
        <v>-4950000</v>
      </c>
      <c r="AL8">
        <v>-293.72000000000003</v>
      </c>
      <c r="AM8">
        <v>5105615839</v>
      </c>
      <c r="AN8">
        <v>2025</v>
      </c>
      <c r="AO8">
        <v>3</v>
      </c>
      <c r="AP8">
        <v>2100003142</v>
      </c>
      <c r="AQ8">
        <v>2025</v>
      </c>
      <c r="AR8">
        <v>6</v>
      </c>
      <c r="AS8" s="23">
        <v>45761</v>
      </c>
      <c r="AT8" s="23">
        <v>45793</v>
      </c>
      <c r="AU8">
        <v>4950000</v>
      </c>
      <c r="AV8">
        <v>293.72000000000003</v>
      </c>
      <c r="AW8">
        <v>0</v>
      </c>
      <c r="AX8">
        <v>0</v>
      </c>
    </row>
    <row r="9" spans="1:50" x14ac:dyDescent="0.2">
      <c r="A9">
        <v>2025</v>
      </c>
      <c r="B9">
        <v>101</v>
      </c>
      <c r="C9">
        <v>5000044422</v>
      </c>
      <c r="D9">
        <v>1</v>
      </c>
      <c r="E9" s="23">
        <v>45783</v>
      </c>
      <c r="M9">
        <v>4100022769</v>
      </c>
      <c r="N9">
        <v>10</v>
      </c>
      <c r="O9">
        <v>2101000092</v>
      </c>
      <c r="P9" t="s">
        <v>445</v>
      </c>
      <c r="Q9" t="s">
        <v>458</v>
      </c>
      <c r="T9" t="s">
        <v>335</v>
      </c>
      <c r="Z9">
        <v>0</v>
      </c>
      <c r="AB9">
        <v>110</v>
      </c>
      <c r="AC9" t="s">
        <v>394</v>
      </c>
      <c r="AD9">
        <v>110</v>
      </c>
      <c r="AE9" t="s">
        <v>394</v>
      </c>
      <c r="AG9" t="s">
        <v>240</v>
      </c>
      <c r="AH9">
        <v>277.39999999999998</v>
      </c>
      <c r="AJ9">
        <v>0</v>
      </c>
      <c r="AK9">
        <v>-4675000</v>
      </c>
      <c r="AL9">
        <v>-277.39999999999998</v>
      </c>
      <c r="AM9">
        <v>5105615631</v>
      </c>
      <c r="AN9">
        <v>2025</v>
      </c>
      <c r="AO9">
        <v>1</v>
      </c>
      <c r="AP9">
        <v>2100002937</v>
      </c>
      <c r="AQ9">
        <v>2025</v>
      </c>
      <c r="AR9">
        <v>2</v>
      </c>
      <c r="AS9" s="23">
        <v>45783</v>
      </c>
      <c r="AT9" s="23">
        <v>45785</v>
      </c>
      <c r="AU9">
        <v>4675000</v>
      </c>
      <c r="AV9">
        <v>277.39999999999998</v>
      </c>
      <c r="AW9">
        <v>0</v>
      </c>
      <c r="AX9">
        <v>0</v>
      </c>
    </row>
    <row r="10" spans="1:50" x14ac:dyDescent="0.2">
      <c r="A10">
        <v>2025</v>
      </c>
      <c r="B10">
        <v>101</v>
      </c>
      <c r="C10">
        <v>5000044498</v>
      </c>
      <c r="D10">
        <v>1</v>
      </c>
      <c r="E10" s="23">
        <v>45784</v>
      </c>
      <c r="M10">
        <v>4100006566</v>
      </c>
      <c r="N10">
        <v>10</v>
      </c>
      <c r="O10">
        <v>2101001709</v>
      </c>
      <c r="P10" t="s">
        <v>445</v>
      </c>
      <c r="Q10" t="s">
        <v>459</v>
      </c>
      <c r="T10" t="s">
        <v>310</v>
      </c>
      <c r="Z10">
        <v>0</v>
      </c>
      <c r="AB10">
        <v>2</v>
      </c>
      <c r="AC10" t="s">
        <v>295</v>
      </c>
      <c r="AD10">
        <v>2</v>
      </c>
      <c r="AE10" t="s">
        <v>295</v>
      </c>
      <c r="AG10" t="s">
        <v>240</v>
      </c>
      <c r="AH10">
        <v>351.97</v>
      </c>
      <c r="AJ10">
        <v>0</v>
      </c>
      <c r="AK10">
        <v>-5880000</v>
      </c>
      <c r="AL10">
        <v>-351.97</v>
      </c>
      <c r="AM10">
        <v>5105615768</v>
      </c>
      <c r="AN10">
        <v>2025</v>
      </c>
      <c r="AO10">
        <v>1</v>
      </c>
      <c r="AP10">
        <v>2100003073</v>
      </c>
      <c r="AQ10">
        <v>2025</v>
      </c>
      <c r="AR10">
        <v>2</v>
      </c>
      <c r="AS10" s="23">
        <v>45784</v>
      </c>
      <c r="AT10" s="23">
        <v>45792</v>
      </c>
      <c r="AU10">
        <v>5880000</v>
      </c>
      <c r="AV10">
        <v>351.97</v>
      </c>
      <c r="AW10">
        <v>0</v>
      </c>
      <c r="AX10">
        <v>0</v>
      </c>
    </row>
    <row r="11" spans="1:50" x14ac:dyDescent="0.2">
      <c r="A11">
        <v>2025</v>
      </c>
      <c r="B11">
        <v>101</v>
      </c>
      <c r="C11">
        <v>5000044640</v>
      </c>
      <c r="D11">
        <v>1</v>
      </c>
      <c r="E11" s="23">
        <v>45785</v>
      </c>
      <c r="M11">
        <v>4100021873</v>
      </c>
      <c r="N11">
        <v>10</v>
      </c>
      <c r="O11">
        <v>2101000098</v>
      </c>
      <c r="P11" t="s">
        <v>445</v>
      </c>
      <c r="Q11" t="s">
        <v>460</v>
      </c>
      <c r="T11" t="s">
        <v>293</v>
      </c>
      <c r="Z11">
        <v>0</v>
      </c>
      <c r="AB11">
        <v>20</v>
      </c>
      <c r="AC11" t="s">
        <v>295</v>
      </c>
      <c r="AD11">
        <v>20</v>
      </c>
      <c r="AE11" t="s">
        <v>295</v>
      </c>
      <c r="AG11" t="s">
        <v>240</v>
      </c>
      <c r="AH11">
        <v>183.17</v>
      </c>
      <c r="AJ11">
        <v>0</v>
      </c>
      <c r="AK11">
        <v>-3060000</v>
      </c>
      <c r="AL11">
        <v>-183.17</v>
      </c>
      <c r="AM11">
        <v>5105615838</v>
      </c>
      <c r="AN11">
        <v>2025</v>
      </c>
      <c r="AO11">
        <v>1</v>
      </c>
      <c r="AP11">
        <v>2100003141</v>
      </c>
      <c r="AQ11">
        <v>2025</v>
      </c>
      <c r="AR11">
        <v>2</v>
      </c>
      <c r="AS11" s="23">
        <v>45785</v>
      </c>
      <c r="AT11" s="23">
        <v>45793</v>
      </c>
      <c r="AU11">
        <v>3060000</v>
      </c>
      <c r="AV11">
        <v>183.17</v>
      </c>
      <c r="AW11">
        <v>0</v>
      </c>
      <c r="AX11">
        <v>0</v>
      </c>
    </row>
    <row r="12" spans="1:50" x14ac:dyDescent="0.2">
      <c r="A12">
        <v>2025</v>
      </c>
      <c r="B12">
        <v>101</v>
      </c>
      <c r="C12">
        <v>5000044660</v>
      </c>
      <c r="D12">
        <v>1</v>
      </c>
      <c r="E12" s="23">
        <v>45785</v>
      </c>
      <c r="M12">
        <v>4100022747</v>
      </c>
      <c r="N12">
        <v>10</v>
      </c>
      <c r="O12">
        <v>2101000045</v>
      </c>
      <c r="P12" t="s">
        <v>445</v>
      </c>
      <c r="Q12" t="s">
        <v>461</v>
      </c>
      <c r="T12" t="s">
        <v>310</v>
      </c>
      <c r="Z12">
        <v>0</v>
      </c>
      <c r="AB12">
        <v>1</v>
      </c>
      <c r="AC12" t="s">
        <v>400</v>
      </c>
      <c r="AD12">
        <v>1</v>
      </c>
      <c r="AE12" t="s">
        <v>400</v>
      </c>
      <c r="AG12" t="s">
        <v>240</v>
      </c>
      <c r="AH12">
        <v>162.82</v>
      </c>
      <c r="AJ12">
        <v>0</v>
      </c>
      <c r="AK12">
        <v>-2720000</v>
      </c>
      <c r="AL12">
        <v>-162.82</v>
      </c>
      <c r="AM12">
        <v>5105615891</v>
      </c>
      <c r="AN12">
        <v>2025</v>
      </c>
      <c r="AO12">
        <v>1</v>
      </c>
      <c r="AP12">
        <v>2100003193</v>
      </c>
      <c r="AQ12">
        <v>2025</v>
      </c>
      <c r="AR12">
        <v>2</v>
      </c>
      <c r="AS12" s="23">
        <v>45779</v>
      </c>
      <c r="AT12" s="23">
        <v>45796</v>
      </c>
      <c r="AU12">
        <v>2720000</v>
      </c>
      <c r="AV12">
        <v>162.82</v>
      </c>
      <c r="AW12">
        <v>0</v>
      </c>
      <c r="AX12">
        <v>0</v>
      </c>
    </row>
    <row r="13" spans="1:50" x14ac:dyDescent="0.2">
      <c r="A13">
        <v>2025</v>
      </c>
      <c r="B13">
        <v>101</v>
      </c>
      <c r="C13">
        <v>5000044663</v>
      </c>
      <c r="D13">
        <v>1</v>
      </c>
      <c r="E13" s="23">
        <v>45785</v>
      </c>
      <c r="M13">
        <v>4100022880</v>
      </c>
      <c r="N13">
        <v>10</v>
      </c>
      <c r="O13">
        <v>2101000043</v>
      </c>
      <c r="P13" t="s">
        <v>445</v>
      </c>
      <c r="Q13" t="s">
        <v>462</v>
      </c>
      <c r="T13" t="s">
        <v>335</v>
      </c>
      <c r="Z13">
        <v>0</v>
      </c>
      <c r="AB13">
        <v>1</v>
      </c>
      <c r="AC13" t="s">
        <v>362</v>
      </c>
      <c r="AD13">
        <v>1</v>
      </c>
      <c r="AE13" t="s">
        <v>362</v>
      </c>
      <c r="AG13" t="s">
        <v>240</v>
      </c>
      <c r="AH13">
        <v>57.46</v>
      </c>
      <c r="AJ13">
        <v>0</v>
      </c>
      <c r="AK13">
        <v>-960000</v>
      </c>
      <c r="AL13">
        <v>-57.46</v>
      </c>
      <c r="AM13">
        <v>5105615724</v>
      </c>
      <c r="AN13">
        <v>2025</v>
      </c>
      <c r="AO13">
        <v>1</v>
      </c>
      <c r="AP13">
        <v>2100003029</v>
      </c>
      <c r="AQ13">
        <v>2025</v>
      </c>
      <c r="AR13">
        <v>2</v>
      </c>
      <c r="AS13" s="23">
        <v>45784</v>
      </c>
      <c r="AT13" s="23">
        <v>45791</v>
      </c>
      <c r="AU13">
        <v>960000</v>
      </c>
      <c r="AV13">
        <v>57.46</v>
      </c>
      <c r="AW13">
        <v>0</v>
      </c>
      <c r="AX13">
        <v>0</v>
      </c>
    </row>
    <row r="14" spans="1:50" x14ac:dyDescent="0.2">
      <c r="A14">
        <v>2025</v>
      </c>
      <c r="B14">
        <v>101</v>
      </c>
      <c r="C14">
        <v>5000044673</v>
      </c>
      <c r="D14">
        <v>1</v>
      </c>
      <c r="E14" s="23">
        <v>45785</v>
      </c>
      <c r="M14">
        <v>4100022771</v>
      </c>
      <c r="N14">
        <v>10</v>
      </c>
      <c r="O14">
        <v>2101000067</v>
      </c>
      <c r="P14" t="s">
        <v>445</v>
      </c>
      <c r="Q14" t="s">
        <v>463</v>
      </c>
      <c r="T14" t="s">
        <v>293</v>
      </c>
      <c r="Z14">
        <v>0</v>
      </c>
      <c r="AB14">
        <v>4</v>
      </c>
      <c r="AC14" t="s">
        <v>295</v>
      </c>
      <c r="AD14">
        <v>4</v>
      </c>
      <c r="AE14" t="s">
        <v>295</v>
      </c>
      <c r="AG14" t="s">
        <v>240</v>
      </c>
      <c r="AH14">
        <v>13.41</v>
      </c>
      <c r="AJ14">
        <v>0</v>
      </c>
      <c r="AK14">
        <v>-224000</v>
      </c>
      <c r="AL14">
        <v>-13.41</v>
      </c>
      <c r="AM14">
        <v>5105615686</v>
      </c>
      <c r="AN14">
        <v>2025</v>
      </c>
      <c r="AO14">
        <v>1</v>
      </c>
      <c r="AP14">
        <v>2100002992</v>
      </c>
      <c r="AQ14">
        <v>2025</v>
      </c>
      <c r="AR14">
        <v>2</v>
      </c>
      <c r="AS14" s="23">
        <v>45784</v>
      </c>
      <c r="AT14" s="23">
        <v>45790</v>
      </c>
      <c r="AU14">
        <v>224000</v>
      </c>
      <c r="AV14">
        <v>13.41</v>
      </c>
      <c r="AW14">
        <v>0</v>
      </c>
      <c r="AX14">
        <v>0</v>
      </c>
    </row>
    <row r="15" spans="1:50" x14ac:dyDescent="0.2">
      <c r="A15">
        <v>2025</v>
      </c>
      <c r="B15">
        <v>101</v>
      </c>
      <c r="C15">
        <v>5000044754</v>
      </c>
      <c r="D15">
        <v>1</v>
      </c>
      <c r="E15" s="23">
        <v>45785</v>
      </c>
      <c r="M15">
        <v>4200003224</v>
      </c>
      <c r="N15">
        <v>10</v>
      </c>
      <c r="O15">
        <v>2111000151</v>
      </c>
      <c r="P15" t="s">
        <v>464</v>
      </c>
      <c r="Q15" t="s">
        <v>410</v>
      </c>
      <c r="T15" t="s">
        <v>245</v>
      </c>
      <c r="X15" t="s">
        <v>404</v>
      </c>
      <c r="Z15">
        <v>0</v>
      </c>
      <c r="AB15">
        <v>91.06</v>
      </c>
      <c r="AC15" t="s">
        <v>405</v>
      </c>
      <c r="AD15">
        <v>91.06</v>
      </c>
      <c r="AE15" t="s">
        <v>405</v>
      </c>
      <c r="AG15" t="s">
        <v>240</v>
      </c>
      <c r="AH15">
        <v>61.05</v>
      </c>
      <c r="AJ15">
        <v>0</v>
      </c>
      <c r="AK15">
        <v>-1019872</v>
      </c>
      <c r="AL15">
        <v>-61.05</v>
      </c>
      <c r="AO15">
        <v>0</v>
      </c>
      <c r="AU15">
        <v>0</v>
      </c>
      <c r="AV15">
        <v>0</v>
      </c>
      <c r="AW15">
        <v>0</v>
      </c>
      <c r="AX15">
        <v>0</v>
      </c>
    </row>
    <row r="16" spans="1:50" x14ac:dyDescent="0.2">
      <c r="A16">
        <v>2025</v>
      </c>
      <c r="B16">
        <v>101</v>
      </c>
      <c r="C16">
        <v>5000044757</v>
      </c>
      <c r="D16">
        <v>1</v>
      </c>
      <c r="E16" s="23">
        <v>45785</v>
      </c>
      <c r="M16">
        <v>4200003223</v>
      </c>
      <c r="N16">
        <v>10</v>
      </c>
      <c r="O16">
        <v>2111000151</v>
      </c>
      <c r="P16" t="s">
        <v>464</v>
      </c>
      <c r="Q16" t="s">
        <v>410</v>
      </c>
      <c r="T16" t="s">
        <v>245</v>
      </c>
      <c r="X16" t="s">
        <v>408</v>
      </c>
      <c r="Z16">
        <v>0</v>
      </c>
      <c r="AB16">
        <v>160</v>
      </c>
      <c r="AC16" t="s">
        <v>409</v>
      </c>
      <c r="AD16">
        <v>160</v>
      </c>
      <c r="AE16" t="s">
        <v>409</v>
      </c>
      <c r="AG16" t="s">
        <v>240</v>
      </c>
      <c r="AH16">
        <v>957.74</v>
      </c>
      <c r="AJ16">
        <v>0</v>
      </c>
      <c r="AK16">
        <v>-16000000</v>
      </c>
      <c r="AL16">
        <v>-957.74</v>
      </c>
      <c r="AO16">
        <v>0</v>
      </c>
      <c r="AU16">
        <v>0</v>
      </c>
      <c r="AV16">
        <v>0</v>
      </c>
      <c r="AW16">
        <v>0</v>
      </c>
      <c r="AX16">
        <v>0</v>
      </c>
    </row>
    <row r="17" spans="1:50" x14ac:dyDescent="0.2">
      <c r="A17">
        <v>2025</v>
      </c>
      <c r="B17">
        <v>101</v>
      </c>
      <c r="C17">
        <v>5000044844</v>
      </c>
      <c r="D17">
        <v>1</v>
      </c>
      <c r="E17" s="23">
        <v>45786</v>
      </c>
      <c r="M17">
        <v>4200003225</v>
      </c>
      <c r="N17">
        <v>10</v>
      </c>
      <c r="O17">
        <v>2111000113</v>
      </c>
      <c r="P17" t="s">
        <v>464</v>
      </c>
      <c r="Q17" t="s">
        <v>410</v>
      </c>
      <c r="T17" t="s">
        <v>245</v>
      </c>
      <c r="X17" t="s">
        <v>410</v>
      </c>
      <c r="Z17">
        <v>0</v>
      </c>
      <c r="AB17">
        <v>71.06</v>
      </c>
      <c r="AC17" t="s">
        <v>405</v>
      </c>
      <c r="AD17">
        <v>71.06</v>
      </c>
      <c r="AE17" t="s">
        <v>405</v>
      </c>
      <c r="AG17" t="s">
        <v>240</v>
      </c>
      <c r="AH17">
        <v>26.37</v>
      </c>
      <c r="AJ17">
        <v>0</v>
      </c>
      <c r="AK17">
        <v>-440572</v>
      </c>
      <c r="AL17">
        <v>-26.37</v>
      </c>
      <c r="AO17">
        <v>0</v>
      </c>
      <c r="AU17">
        <v>0</v>
      </c>
      <c r="AV17">
        <v>0</v>
      </c>
      <c r="AW17">
        <v>0</v>
      </c>
      <c r="AX17">
        <v>0</v>
      </c>
    </row>
    <row r="18" spans="1:50" x14ac:dyDescent="0.2">
      <c r="A18">
        <v>2025</v>
      </c>
      <c r="B18">
        <v>101</v>
      </c>
      <c r="C18">
        <v>5000044883</v>
      </c>
      <c r="D18">
        <v>1</v>
      </c>
      <c r="E18" s="23">
        <v>45790</v>
      </c>
      <c r="M18">
        <v>4100022790</v>
      </c>
      <c r="N18">
        <v>10</v>
      </c>
      <c r="O18">
        <v>2101000062</v>
      </c>
      <c r="P18" t="s">
        <v>445</v>
      </c>
      <c r="Q18" t="s">
        <v>465</v>
      </c>
      <c r="T18" t="s">
        <v>347</v>
      </c>
      <c r="Z18">
        <v>0</v>
      </c>
      <c r="AB18">
        <v>2</v>
      </c>
      <c r="AC18" t="s">
        <v>295</v>
      </c>
      <c r="AD18">
        <v>2</v>
      </c>
      <c r="AE18" t="s">
        <v>295</v>
      </c>
      <c r="AG18" t="s">
        <v>240</v>
      </c>
      <c r="AH18">
        <v>6.82</v>
      </c>
      <c r="AJ18">
        <v>0</v>
      </c>
      <c r="AK18">
        <v>-114000</v>
      </c>
      <c r="AL18">
        <v>-6.82</v>
      </c>
      <c r="AO18">
        <v>0</v>
      </c>
      <c r="AU18">
        <v>0</v>
      </c>
      <c r="AV18">
        <v>0</v>
      </c>
      <c r="AW18">
        <v>0</v>
      </c>
      <c r="AX18">
        <v>0</v>
      </c>
    </row>
    <row r="19" spans="1:50" x14ac:dyDescent="0.2">
      <c r="A19">
        <v>2025</v>
      </c>
      <c r="B19">
        <v>101</v>
      </c>
      <c r="C19">
        <v>5000045024</v>
      </c>
      <c r="D19">
        <v>1</v>
      </c>
      <c r="E19" s="23">
        <v>45791</v>
      </c>
      <c r="M19">
        <v>4100021778</v>
      </c>
      <c r="N19">
        <v>10</v>
      </c>
      <c r="O19">
        <v>2101001352</v>
      </c>
      <c r="P19" t="s">
        <v>445</v>
      </c>
      <c r="Q19" t="s">
        <v>466</v>
      </c>
      <c r="T19" t="s">
        <v>245</v>
      </c>
      <c r="Z19">
        <v>0</v>
      </c>
      <c r="AB19">
        <v>20</v>
      </c>
      <c r="AC19" t="s">
        <v>295</v>
      </c>
      <c r="AD19">
        <v>20</v>
      </c>
      <c r="AE19" t="s">
        <v>295</v>
      </c>
      <c r="AG19" t="s">
        <v>240</v>
      </c>
      <c r="AH19">
        <v>1657.91</v>
      </c>
      <c r="AJ19">
        <v>0</v>
      </c>
      <c r="AK19">
        <v>-27340540</v>
      </c>
      <c r="AL19">
        <v>-1657.91</v>
      </c>
      <c r="AM19">
        <v>5105615874</v>
      </c>
      <c r="AN19">
        <v>2025</v>
      </c>
      <c r="AO19">
        <v>1</v>
      </c>
      <c r="AP19">
        <v>2100003176</v>
      </c>
      <c r="AQ19">
        <v>2025</v>
      </c>
      <c r="AR19">
        <v>2</v>
      </c>
      <c r="AS19" s="23">
        <v>45791</v>
      </c>
      <c r="AT19" s="23">
        <v>45796</v>
      </c>
      <c r="AU19">
        <v>27340540</v>
      </c>
      <c r="AV19">
        <v>1657.91</v>
      </c>
      <c r="AW19">
        <v>0</v>
      </c>
      <c r="AX19">
        <v>0</v>
      </c>
    </row>
    <row r="20" spans="1:50" x14ac:dyDescent="0.2">
      <c r="A20">
        <v>2025</v>
      </c>
      <c r="B20">
        <v>101</v>
      </c>
      <c r="C20">
        <v>5000045036</v>
      </c>
      <c r="D20">
        <v>1</v>
      </c>
      <c r="E20" s="23">
        <v>45791</v>
      </c>
      <c r="F20">
        <v>2025</v>
      </c>
      <c r="G20">
        <v>1200007167</v>
      </c>
      <c r="H20">
        <v>1</v>
      </c>
      <c r="I20" t="s">
        <v>467</v>
      </c>
      <c r="J20" t="s">
        <v>468</v>
      </c>
      <c r="K20" t="s">
        <v>452</v>
      </c>
      <c r="L20" t="s">
        <v>453</v>
      </c>
      <c r="M20">
        <v>4100021874</v>
      </c>
      <c r="N20">
        <v>10</v>
      </c>
      <c r="O20">
        <v>2101000107</v>
      </c>
      <c r="P20" t="s">
        <v>445</v>
      </c>
      <c r="Q20" t="s">
        <v>468</v>
      </c>
      <c r="R20" t="s">
        <v>454</v>
      </c>
      <c r="Y20">
        <v>10550000</v>
      </c>
      <c r="Z20">
        <v>30</v>
      </c>
      <c r="AA20" t="s">
        <v>295</v>
      </c>
      <c r="AB20">
        <v>30</v>
      </c>
      <c r="AC20" t="s">
        <v>295</v>
      </c>
      <c r="AD20">
        <v>30</v>
      </c>
      <c r="AE20" t="s">
        <v>295</v>
      </c>
      <c r="AF20">
        <v>101999</v>
      </c>
      <c r="AG20" t="s">
        <v>240</v>
      </c>
      <c r="AH20">
        <v>200.11</v>
      </c>
      <c r="AI20" t="s">
        <v>242</v>
      </c>
      <c r="AJ20">
        <v>3300000</v>
      </c>
      <c r="AK20">
        <v>-3300000</v>
      </c>
      <c r="AL20">
        <v>-200.11</v>
      </c>
      <c r="AM20">
        <v>5105615820</v>
      </c>
      <c r="AN20">
        <v>2025</v>
      </c>
      <c r="AO20">
        <v>1</v>
      </c>
      <c r="AP20">
        <v>2100003123</v>
      </c>
      <c r="AQ20">
        <v>2025</v>
      </c>
      <c r="AR20">
        <v>2</v>
      </c>
      <c r="AS20" s="23">
        <v>45791</v>
      </c>
      <c r="AT20" s="23">
        <v>45793</v>
      </c>
      <c r="AU20">
        <v>3300000</v>
      </c>
      <c r="AV20">
        <v>200.11</v>
      </c>
      <c r="AW20">
        <v>0</v>
      </c>
      <c r="AX20">
        <v>0</v>
      </c>
    </row>
    <row r="21" spans="1:50" x14ac:dyDescent="0.2">
      <c r="A21">
        <v>2025</v>
      </c>
      <c r="B21">
        <v>101</v>
      </c>
      <c r="C21">
        <v>5000045037</v>
      </c>
      <c r="D21">
        <v>1</v>
      </c>
      <c r="E21" s="23">
        <v>45791</v>
      </c>
      <c r="M21">
        <v>4100021874</v>
      </c>
      <c r="N21">
        <v>20</v>
      </c>
      <c r="O21">
        <v>2101000107</v>
      </c>
      <c r="P21" t="s">
        <v>445</v>
      </c>
      <c r="Q21" t="s">
        <v>469</v>
      </c>
      <c r="T21" t="s">
        <v>293</v>
      </c>
      <c r="Z21">
        <v>0</v>
      </c>
      <c r="AB21">
        <v>2</v>
      </c>
      <c r="AC21" t="s">
        <v>295</v>
      </c>
      <c r="AD21">
        <v>2</v>
      </c>
      <c r="AE21" t="s">
        <v>295</v>
      </c>
      <c r="AG21" t="s">
        <v>240</v>
      </c>
      <c r="AH21">
        <v>275.06</v>
      </c>
      <c r="AJ21">
        <v>0</v>
      </c>
      <c r="AK21">
        <v>-4536000</v>
      </c>
      <c r="AL21">
        <v>-275.06</v>
      </c>
      <c r="AM21">
        <v>5105615820</v>
      </c>
      <c r="AN21">
        <v>2025</v>
      </c>
      <c r="AO21">
        <v>2</v>
      </c>
      <c r="AP21">
        <v>2100003123</v>
      </c>
      <c r="AQ21">
        <v>2025</v>
      </c>
      <c r="AR21">
        <v>3</v>
      </c>
      <c r="AS21" s="23">
        <v>45791</v>
      </c>
      <c r="AT21" s="23">
        <v>45793</v>
      </c>
      <c r="AU21">
        <v>4536000</v>
      </c>
      <c r="AV21">
        <v>275.06</v>
      </c>
      <c r="AW21">
        <v>0</v>
      </c>
      <c r="AX21">
        <v>0</v>
      </c>
    </row>
    <row r="22" spans="1:50" x14ac:dyDescent="0.2">
      <c r="A22">
        <v>2025</v>
      </c>
      <c r="B22">
        <v>101</v>
      </c>
      <c r="C22">
        <v>5000045037</v>
      </c>
      <c r="D22">
        <v>2</v>
      </c>
      <c r="E22" s="23">
        <v>45791</v>
      </c>
      <c r="M22">
        <v>4100021874</v>
      </c>
      <c r="N22">
        <v>30</v>
      </c>
      <c r="O22">
        <v>2101000107</v>
      </c>
      <c r="P22" t="s">
        <v>445</v>
      </c>
      <c r="Q22" t="s">
        <v>470</v>
      </c>
      <c r="T22" t="s">
        <v>293</v>
      </c>
      <c r="Z22">
        <v>0</v>
      </c>
      <c r="AB22">
        <v>2</v>
      </c>
      <c r="AC22" t="s">
        <v>295</v>
      </c>
      <c r="AD22">
        <v>2</v>
      </c>
      <c r="AE22" t="s">
        <v>295</v>
      </c>
      <c r="AG22" t="s">
        <v>240</v>
      </c>
      <c r="AH22">
        <v>275.06</v>
      </c>
      <c r="AJ22">
        <v>0</v>
      </c>
      <c r="AK22">
        <v>-4536000</v>
      </c>
      <c r="AL22">
        <v>-275.06</v>
      </c>
      <c r="AM22">
        <v>5105615820</v>
      </c>
      <c r="AN22">
        <v>2025</v>
      </c>
      <c r="AO22">
        <v>3</v>
      </c>
      <c r="AP22">
        <v>2100003123</v>
      </c>
      <c r="AQ22">
        <v>2025</v>
      </c>
      <c r="AR22">
        <v>4</v>
      </c>
      <c r="AS22" s="23">
        <v>45791</v>
      </c>
      <c r="AT22" s="23">
        <v>45793</v>
      </c>
      <c r="AU22">
        <v>4536000</v>
      </c>
      <c r="AV22">
        <v>275.06</v>
      </c>
      <c r="AW22">
        <v>0</v>
      </c>
      <c r="AX22">
        <v>0</v>
      </c>
    </row>
    <row r="23" spans="1:50" x14ac:dyDescent="0.2">
      <c r="A23">
        <v>2025</v>
      </c>
      <c r="B23">
        <v>101</v>
      </c>
      <c r="C23">
        <v>5000045083</v>
      </c>
      <c r="D23">
        <v>1</v>
      </c>
      <c r="E23" s="23">
        <v>45792</v>
      </c>
      <c r="M23">
        <v>4100022379</v>
      </c>
      <c r="N23">
        <v>10</v>
      </c>
      <c r="O23">
        <v>2101000149</v>
      </c>
      <c r="P23" t="s">
        <v>445</v>
      </c>
      <c r="Q23" t="s">
        <v>471</v>
      </c>
      <c r="T23" t="s">
        <v>347</v>
      </c>
      <c r="Z23">
        <v>0</v>
      </c>
      <c r="AB23">
        <v>2</v>
      </c>
      <c r="AC23" t="s">
        <v>295</v>
      </c>
      <c r="AD23">
        <v>2</v>
      </c>
      <c r="AE23" t="s">
        <v>295</v>
      </c>
      <c r="AG23" t="s">
        <v>240</v>
      </c>
      <c r="AH23">
        <v>120.07</v>
      </c>
      <c r="AJ23">
        <v>0</v>
      </c>
      <c r="AK23">
        <v>-1980000</v>
      </c>
      <c r="AL23">
        <v>-120.07</v>
      </c>
      <c r="AM23">
        <v>5105616036</v>
      </c>
      <c r="AN23">
        <v>2025</v>
      </c>
      <c r="AO23">
        <v>1</v>
      </c>
      <c r="AP23">
        <v>2100003337</v>
      </c>
      <c r="AQ23">
        <v>2025</v>
      </c>
      <c r="AR23">
        <v>2</v>
      </c>
      <c r="AS23" s="23">
        <v>45791</v>
      </c>
      <c r="AT23" s="23">
        <v>45800</v>
      </c>
      <c r="AU23">
        <v>1980000</v>
      </c>
      <c r="AV23">
        <v>120.07</v>
      </c>
      <c r="AW23">
        <v>0</v>
      </c>
      <c r="AX23">
        <v>0</v>
      </c>
    </row>
    <row r="24" spans="1:50" x14ac:dyDescent="0.2">
      <c r="A24">
        <v>2025</v>
      </c>
      <c r="B24">
        <v>101</v>
      </c>
      <c r="C24">
        <v>5000045089</v>
      </c>
      <c r="D24">
        <v>1</v>
      </c>
      <c r="E24" s="23">
        <v>45792</v>
      </c>
      <c r="M24">
        <v>4100022253</v>
      </c>
      <c r="N24">
        <v>20</v>
      </c>
      <c r="O24">
        <v>2101000108</v>
      </c>
      <c r="P24" t="s">
        <v>445</v>
      </c>
      <c r="Q24" t="s">
        <v>472</v>
      </c>
      <c r="T24" t="s">
        <v>310</v>
      </c>
      <c r="Z24">
        <v>0</v>
      </c>
      <c r="AB24">
        <v>18</v>
      </c>
      <c r="AC24" t="s">
        <v>295</v>
      </c>
      <c r="AD24">
        <v>18</v>
      </c>
      <c r="AE24" t="s">
        <v>295</v>
      </c>
      <c r="AG24" t="s">
        <v>240</v>
      </c>
      <c r="AH24">
        <v>1091.5</v>
      </c>
      <c r="AJ24">
        <v>0</v>
      </c>
      <c r="AK24">
        <v>-18000000</v>
      </c>
      <c r="AL24">
        <v>-1091.5</v>
      </c>
      <c r="AM24">
        <v>5105616034</v>
      </c>
      <c r="AN24">
        <v>2025</v>
      </c>
      <c r="AO24">
        <v>1</v>
      </c>
      <c r="AP24">
        <v>2100003335</v>
      </c>
      <c r="AQ24">
        <v>2025</v>
      </c>
      <c r="AR24">
        <v>2</v>
      </c>
      <c r="AS24" s="23">
        <v>45792</v>
      </c>
      <c r="AT24" s="23">
        <v>45800</v>
      </c>
      <c r="AU24">
        <v>18000000</v>
      </c>
      <c r="AV24">
        <v>1091.5</v>
      </c>
      <c r="AW24">
        <v>0</v>
      </c>
      <c r="AX24">
        <v>0</v>
      </c>
    </row>
    <row r="25" spans="1:50" x14ac:dyDescent="0.2">
      <c r="A25">
        <v>2025</v>
      </c>
      <c r="B25">
        <v>101</v>
      </c>
      <c r="C25">
        <v>5000045089</v>
      </c>
      <c r="D25">
        <v>2</v>
      </c>
      <c r="E25" s="23">
        <v>45792</v>
      </c>
      <c r="M25">
        <v>4100022253</v>
      </c>
      <c r="N25">
        <v>30</v>
      </c>
      <c r="O25">
        <v>2101000108</v>
      </c>
      <c r="P25" t="s">
        <v>445</v>
      </c>
      <c r="Q25" t="s">
        <v>473</v>
      </c>
      <c r="T25" t="s">
        <v>310</v>
      </c>
      <c r="Z25">
        <v>0</v>
      </c>
      <c r="AB25">
        <v>5</v>
      </c>
      <c r="AC25" t="s">
        <v>295</v>
      </c>
      <c r="AD25">
        <v>5</v>
      </c>
      <c r="AE25" t="s">
        <v>295</v>
      </c>
      <c r="AG25" t="s">
        <v>240</v>
      </c>
      <c r="AH25">
        <v>16.68</v>
      </c>
      <c r="AJ25">
        <v>0</v>
      </c>
      <c r="AK25">
        <v>-275000</v>
      </c>
      <c r="AL25">
        <v>-16.68</v>
      </c>
      <c r="AM25">
        <v>5105616034</v>
      </c>
      <c r="AN25">
        <v>2025</v>
      </c>
      <c r="AO25">
        <v>2</v>
      </c>
      <c r="AP25">
        <v>2100003335</v>
      </c>
      <c r="AQ25">
        <v>2025</v>
      </c>
      <c r="AR25">
        <v>4</v>
      </c>
      <c r="AS25" s="23">
        <v>45792</v>
      </c>
      <c r="AT25" s="23">
        <v>45800</v>
      </c>
      <c r="AU25">
        <v>275000</v>
      </c>
      <c r="AV25">
        <v>16.68</v>
      </c>
      <c r="AW25">
        <v>0</v>
      </c>
      <c r="AX25">
        <v>0</v>
      </c>
    </row>
    <row r="26" spans="1:50" x14ac:dyDescent="0.2">
      <c r="A26">
        <v>2025</v>
      </c>
      <c r="B26">
        <v>101</v>
      </c>
      <c r="C26">
        <v>5000045089</v>
      </c>
      <c r="D26">
        <v>3</v>
      </c>
      <c r="E26" s="23">
        <v>45792</v>
      </c>
      <c r="M26">
        <v>4100022253</v>
      </c>
      <c r="N26">
        <v>40</v>
      </c>
      <c r="O26">
        <v>2101000108</v>
      </c>
      <c r="P26" t="s">
        <v>445</v>
      </c>
      <c r="Q26" t="s">
        <v>474</v>
      </c>
      <c r="T26" t="s">
        <v>310</v>
      </c>
      <c r="Z26">
        <v>0</v>
      </c>
      <c r="AB26">
        <v>2</v>
      </c>
      <c r="AC26" t="s">
        <v>295</v>
      </c>
      <c r="AD26">
        <v>2</v>
      </c>
      <c r="AE26" t="s">
        <v>295</v>
      </c>
      <c r="AG26" t="s">
        <v>240</v>
      </c>
      <c r="AH26">
        <v>118.25</v>
      </c>
      <c r="AJ26">
        <v>0</v>
      </c>
      <c r="AK26">
        <v>-1950000</v>
      </c>
      <c r="AL26">
        <v>-118.25</v>
      </c>
      <c r="AM26">
        <v>5105616034</v>
      </c>
      <c r="AN26">
        <v>2025</v>
      </c>
      <c r="AO26">
        <v>3</v>
      </c>
      <c r="AP26">
        <v>2100003335</v>
      </c>
      <c r="AQ26">
        <v>2025</v>
      </c>
      <c r="AR26">
        <v>6</v>
      </c>
      <c r="AS26" s="23">
        <v>45792</v>
      </c>
      <c r="AT26" s="23">
        <v>45800</v>
      </c>
      <c r="AU26">
        <v>1950000</v>
      </c>
      <c r="AV26">
        <v>118.25</v>
      </c>
      <c r="AW26">
        <v>0</v>
      </c>
      <c r="AX26">
        <v>0</v>
      </c>
    </row>
    <row r="27" spans="1:50" x14ac:dyDescent="0.2">
      <c r="A27">
        <v>2025</v>
      </c>
      <c r="B27">
        <v>101</v>
      </c>
      <c r="C27">
        <v>5000045089</v>
      </c>
      <c r="D27">
        <v>4</v>
      </c>
      <c r="E27" s="23">
        <v>45792</v>
      </c>
      <c r="M27">
        <v>4100022253</v>
      </c>
      <c r="N27">
        <v>50</v>
      </c>
      <c r="O27">
        <v>2101000108</v>
      </c>
      <c r="P27" t="s">
        <v>445</v>
      </c>
      <c r="Q27" t="s">
        <v>475</v>
      </c>
      <c r="T27" t="s">
        <v>310</v>
      </c>
      <c r="Z27">
        <v>0</v>
      </c>
      <c r="AB27">
        <v>2</v>
      </c>
      <c r="AC27" t="s">
        <v>295</v>
      </c>
      <c r="AD27">
        <v>2</v>
      </c>
      <c r="AE27" t="s">
        <v>295</v>
      </c>
      <c r="AG27" t="s">
        <v>240</v>
      </c>
      <c r="AH27">
        <v>84.29</v>
      </c>
      <c r="AJ27">
        <v>0</v>
      </c>
      <c r="AK27">
        <v>-1390000</v>
      </c>
      <c r="AL27">
        <v>-84.29</v>
      </c>
      <c r="AM27">
        <v>5105616034</v>
      </c>
      <c r="AN27">
        <v>2025</v>
      </c>
      <c r="AO27">
        <v>4</v>
      </c>
      <c r="AP27">
        <v>2100003335</v>
      </c>
      <c r="AQ27">
        <v>2025</v>
      </c>
      <c r="AR27">
        <v>8</v>
      </c>
      <c r="AS27" s="23">
        <v>45792</v>
      </c>
      <c r="AT27" s="23">
        <v>45800</v>
      </c>
      <c r="AU27">
        <v>1390000</v>
      </c>
      <c r="AV27">
        <v>84.29</v>
      </c>
      <c r="AW27">
        <v>0</v>
      </c>
      <c r="AX27">
        <v>0</v>
      </c>
    </row>
    <row r="28" spans="1:50" x14ac:dyDescent="0.2">
      <c r="A28">
        <v>2025</v>
      </c>
      <c r="B28">
        <v>101</v>
      </c>
      <c r="C28">
        <v>5000045141</v>
      </c>
      <c r="D28">
        <v>1</v>
      </c>
      <c r="E28" s="23">
        <v>45792</v>
      </c>
      <c r="M28">
        <v>4100022715</v>
      </c>
      <c r="N28">
        <v>10</v>
      </c>
      <c r="O28">
        <v>2101000062</v>
      </c>
      <c r="P28" t="s">
        <v>445</v>
      </c>
      <c r="Q28" t="s">
        <v>476</v>
      </c>
      <c r="T28" t="s">
        <v>293</v>
      </c>
      <c r="Z28">
        <v>0</v>
      </c>
      <c r="AB28">
        <v>18</v>
      </c>
      <c r="AC28" t="s">
        <v>295</v>
      </c>
      <c r="AD28">
        <v>18</v>
      </c>
      <c r="AE28" t="s">
        <v>295</v>
      </c>
      <c r="AG28" t="s">
        <v>240</v>
      </c>
      <c r="AH28">
        <v>136.44</v>
      </c>
      <c r="AJ28">
        <v>0</v>
      </c>
      <c r="AK28">
        <v>-2250000</v>
      </c>
      <c r="AL28">
        <v>-136.44</v>
      </c>
      <c r="AO28">
        <v>0</v>
      </c>
      <c r="AU28">
        <v>0</v>
      </c>
      <c r="AV28">
        <v>0</v>
      </c>
      <c r="AW28">
        <v>0</v>
      </c>
      <c r="AX28">
        <v>0</v>
      </c>
    </row>
    <row r="29" spans="1:50" x14ac:dyDescent="0.2">
      <c r="A29">
        <v>2025</v>
      </c>
      <c r="B29">
        <v>101</v>
      </c>
      <c r="C29">
        <v>5000045144</v>
      </c>
      <c r="D29">
        <v>1</v>
      </c>
      <c r="E29" s="23">
        <v>45792</v>
      </c>
      <c r="M29">
        <v>4100022817</v>
      </c>
      <c r="N29">
        <v>10</v>
      </c>
      <c r="O29">
        <v>2111000181</v>
      </c>
      <c r="P29" t="s">
        <v>445</v>
      </c>
      <c r="Q29" t="s">
        <v>477</v>
      </c>
      <c r="T29" t="s">
        <v>310</v>
      </c>
      <c r="Z29">
        <v>0</v>
      </c>
      <c r="AB29">
        <v>10</v>
      </c>
      <c r="AC29" t="s">
        <v>295</v>
      </c>
      <c r="AD29">
        <v>10</v>
      </c>
      <c r="AE29" t="s">
        <v>295</v>
      </c>
      <c r="AG29" t="s">
        <v>240</v>
      </c>
      <c r="AH29">
        <v>35.17</v>
      </c>
      <c r="AJ29">
        <v>0</v>
      </c>
      <c r="AK29">
        <v>-580000</v>
      </c>
      <c r="AL29">
        <v>-35.17</v>
      </c>
      <c r="AO29">
        <v>0</v>
      </c>
      <c r="AU29">
        <v>0</v>
      </c>
      <c r="AV29">
        <v>0</v>
      </c>
      <c r="AW29">
        <v>0</v>
      </c>
      <c r="AX29">
        <v>0</v>
      </c>
    </row>
    <row r="30" spans="1:50" x14ac:dyDescent="0.2">
      <c r="A30">
        <v>2025</v>
      </c>
      <c r="B30">
        <v>101</v>
      </c>
      <c r="C30">
        <v>5000045148</v>
      </c>
      <c r="D30">
        <v>1</v>
      </c>
      <c r="E30" s="23">
        <v>45792</v>
      </c>
      <c r="M30">
        <v>4100022914</v>
      </c>
      <c r="N30">
        <v>10</v>
      </c>
      <c r="O30">
        <v>2101000067</v>
      </c>
      <c r="P30" t="s">
        <v>445</v>
      </c>
      <c r="Q30" t="s">
        <v>478</v>
      </c>
      <c r="T30" t="s">
        <v>293</v>
      </c>
      <c r="Z30">
        <v>0</v>
      </c>
      <c r="AB30">
        <v>1</v>
      </c>
      <c r="AC30" t="s">
        <v>362</v>
      </c>
      <c r="AD30">
        <v>1</v>
      </c>
      <c r="AE30" t="s">
        <v>362</v>
      </c>
      <c r="AG30" t="s">
        <v>240</v>
      </c>
      <c r="AH30">
        <v>47.9</v>
      </c>
      <c r="AJ30">
        <v>0</v>
      </c>
      <c r="AK30">
        <v>-790000</v>
      </c>
      <c r="AL30">
        <v>-47.9</v>
      </c>
      <c r="AM30">
        <v>5105615888</v>
      </c>
      <c r="AN30">
        <v>2025</v>
      </c>
      <c r="AO30">
        <v>1</v>
      </c>
      <c r="AP30">
        <v>2100003190</v>
      </c>
      <c r="AQ30">
        <v>2025</v>
      </c>
      <c r="AR30">
        <v>2</v>
      </c>
      <c r="AS30" s="23">
        <v>45791</v>
      </c>
      <c r="AT30" s="23">
        <v>45796</v>
      </c>
      <c r="AU30">
        <v>790000</v>
      </c>
      <c r="AV30">
        <v>47.9</v>
      </c>
      <c r="AW30">
        <v>0</v>
      </c>
      <c r="AX30">
        <v>0</v>
      </c>
    </row>
    <row r="31" spans="1:50" x14ac:dyDescent="0.2">
      <c r="A31">
        <v>2025</v>
      </c>
      <c r="B31">
        <v>101</v>
      </c>
      <c r="C31">
        <v>5000045158</v>
      </c>
      <c r="D31">
        <v>1</v>
      </c>
      <c r="E31" s="23">
        <v>45792</v>
      </c>
      <c r="M31">
        <v>4200003255</v>
      </c>
      <c r="N31">
        <v>10</v>
      </c>
      <c r="O31">
        <v>2111000772</v>
      </c>
      <c r="P31" t="s">
        <v>464</v>
      </c>
      <c r="Q31" t="s">
        <v>410</v>
      </c>
      <c r="T31" t="s">
        <v>425</v>
      </c>
      <c r="X31" t="s">
        <v>424</v>
      </c>
      <c r="Z31">
        <v>0</v>
      </c>
      <c r="AB31">
        <v>20</v>
      </c>
      <c r="AC31" t="s">
        <v>427</v>
      </c>
      <c r="AD31">
        <v>20</v>
      </c>
      <c r="AE31" t="s">
        <v>427</v>
      </c>
      <c r="AG31" t="s">
        <v>240</v>
      </c>
      <c r="AH31">
        <v>1092.23</v>
      </c>
      <c r="AJ31">
        <v>0</v>
      </c>
      <c r="AK31">
        <v>-18012000</v>
      </c>
      <c r="AL31">
        <v>-1092.23</v>
      </c>
      <c r="AO31">
        <v>0</v>
      </c>
      <c r="AU31">
        <v>0</v>
      </c>
      <c r="AV31">
        <v>0</v>
      </c>
      <c r="AW31">
        <v>0</v>
      </c>
      <c r="AX31">
        <v>0</v>
      </c>
    </row>
    <row r="32" spans="1:50" x14ac:dyDescent="0.2">
      <c r="A32">
        <v>2025</v>
      </c>
      <c r="B32">
        <v>101</v>
      </c>
      <c r="C32">
        <v>5000045162</v>
      </c>
      <c r="D32">
        <v>1</v>
      </c>
      <c r="E32" s="23">
        <v>45792</v>
      </c>
      <c r="M32">
        <v>4200003255</v>
      </c>
      <c r="N32">
        <v>20</v>
      </c>
      <c r="O32">
        <v>2111000772</v>
      </c>
      <c r="P32" t="s">
        <v>464</v>
      </c>
      <c r="Q32" t="s">
        <v>410</v>
      </c>
      <c r="T32" t="s">
        <v>425</v>
      </c>
      <c r="X32" t="s">
        <v>429</v>
      </c>
      <c r="Z32">
        <v>0</v>
      </c>
      <c r="AB32">
        <v>20</v>
      </c>
      <c r="AC32" t="s">
        <v>427</v>
      </c>
      <c r="AD32">
        <v>20</v>
      </c>
      <c r="AE32" t="s">
        <v>427</v>
      </c>
      <c r="AG32" t="s">
        <v>240</v>
      </c>
      <c r="AH32">
        <v>525.38</v>
      </c>
      <c r="AJ32">
        <v>0</v>
      </c>
      <c r="AK32">
        <v>-8664000</v>
      </c>
      <c r="AL32">
        <v>-525.38</v>
      </c>
      <c r="AO32">
        <v>0</v>
      </c>
      <c r="AU32">
        <v>0</v>
      </c>
      <c r="AV32">
        <v>0</v>
      </c>
      <c r="AW32">
        <v>0</v>
      </c>
      <c r="AX32">
        <v>0</v>
      </c>
    </row>
    <row r="33" spans="1:50" x14ac:dyDescent="0.2">
      <c r="A33">
        <v>2025</v>
      </c>
      <c r="B33">
        <v>101</v>
      </c>
      <c r="C33">
        <v>5000045163</v>
      </c>
      <c r="D33">
        <v>1</v>
      </c>
      <c r="E33" s="23">
        <v>45792</v>
      </c>
      <c r="M33">
        <v>4200003255</v>
      </c>
      <c r="N33">
        <v>30</v>
      </c>
      <c r="O33">
        <v>2111000772</v>
      </c>
      <c r="P33" t="s">
        <v>464</v>
      </c>
      <c r="Q33" t="s">
        <v>410</v>
      </c>
      <c r="T33" t="s">
        <v>425</v>
      </c>
      <c r="X33" t="s">
        <v>430</v>
      </c>
      <c r="Z33">
        <v>0</v>
      </c>
      <c r="AB33">
        <v>20</v>
      </c>
      <c r="AC33" t="s">
        <v>427</v>
      </c>
      <c r="AD33">
        <v>20</v>
      </c>
      <c r="AE33" t="s">
        <v>427</v>
      </c>
      <c r="AG33" t="s">
        <v>240</v>
      </c>
      <c r="AH33">
        <v>289.86</v>
      </c>
      <c r="AJ33">
        <v>0</v>
      </c>
      <c r="AK33">
        <v>-4780000</v>
      </c>
      <c r="AL33">
        <v>-289.86</v>
      </c>
      <c r="AO33">
        <v>0</v>
      </c>
      <c r="AU33">
        <v>0</v>
      </c>
      <c r="AV33">
        <v>0</v>
      </c>
      <c r="AW33">
        <v>0</v>
      </c>
      <c r="AX33">
        <v>0</v>
      </c>
    </row>
    <row r="34" spans="1:50" x14ac:dyDescent="0.2">
      <c r="A34">
        <v>2025</v>
      </c>
      <c r="B34">
        <v>101</v>
      </c>
      <c r="C34">
        <v>5000045166</v>
      </c>
      <c r="D34">
        <v>1</v>
      </c>
      <c r="E34" s="23">
        <v>45792</v>
      </c>
      <c r="M34">
        <v>4200003259</v>
      </c>
      <c r="N34">
        <v>10</v>
      </c>
      <c r="O34">
        <v>2111000772</v>
      </c>
      <c r="P34" t="s">
        <v>464</v>
      </c>
      <c r="Q34" t="s">
        <v>410</v>
      </c>
      <c r="T34" t="s">
        <v>425</v>
      </c>
      <c r="X34" t="s">
        <v>431</v>
      </c>
      <c r="Z34">
        <v>0</v>
      </c>
      <c r="AB34">
        <v>20</v>
      </c>
      <c r="AC34" t="s">
        <v>427</v>
      </c>
      <c r="AD34">
        <v>20</v>
      </c>
      <c r="AE34" t="s">
        <v>427</v>
      </c>
      <c r="AG34" t="s">
        <v>240</v>
      </c>
      <c r="AH34">
        <v>2488.63</v>
      </c>
      <c r="AJ34">
        <v>0</v>
      </c>
      <c r="AK34">
        <v>-41040000</v>
      </c>
      <c r="AL34">
        <v>-2488.63</v>
      </c>
      <c r="AO34">
        <v>0</v>
      </c>
      <c r="AU34">
        <v>0</v>
      </c>
      <c r="AV34">
        <v>0</v>
      </c>
      <c r="AW34">
        <v>0</v>
      </c>
      <c r="AX34">
        <v>0</v>
      </c>
    </row>
    <row r="35" spans="1:50" x14ac:dyDescent="0.2">
      <c r="A35">
        <v>2025</v>
      </c>
      <c r="B35">
        <v>101</v>
      </c>
      <c r="C35">
        <v>5000045362</v>
      </c>
      <c r="D35">
        <v>1</v>
      </c>
      <c r="E35" s="23">
        <v>45796</v>
      </c>
      <c r="M35">
        <v>4100022054</v>
      </c>
      <c r="N35">
        <v>10</v>
      </c>
      <c r="O35">
        <v>2101000632</v>
      </c>
      <c r="P35" t="s">
        <v>445</v>
      </c>
      <c r="Q35" t="s">
        <v>479</v>
      </c>
      <c r="T35" t="s">
        <v>425</v>
      </c>
      <c r="Z35">
        <v>0</v>
      </c>
      <c r="AB35">
        <v>2</v>
      </c>
      <c r="AC35" t="s">
        <v>400</v>
      </c>
      <c r="AD35">
        <v>2</v>
      </c>
      <c r="AE35" t="s">
        <v>400</v>
      </c>
      <c r="AG35" t="s">
        <v>240</v>
      </c>
      <c r="AH35">
        <v>485.11</v>
      </c>
      <c r="AJ35">
        <v>0</v>
      </c>
      <c r="AK35">
        <v>-8000000</v>
      </c>
      <c r="AL35">
        <v>-485.11</v>
      </c>
      <c r="AM35">
        <v>5105616026</v>
      </c>
      <c r="AN35">
        <v>2025</v>
      </c>
      <c r="AO35">
        <v>1</v>
      </c>
      <c r="AP35">
        <v>2100003327</v>
      </c>
      <c r="AQ35">
        <v>2025</v>
      </c>
      <c r="AR35">
        <v>2</v>
      </c>
      <c r="AS35" s="23">
        <v>45793</v>
      </c>
      <c r="AT35" s="23">
        <v>45799</v>
      </c>
      <c r="AU35">
        <v>8000000</v>
      </c>
      <c r="AV35">
        <v>485.11</v>
      </c>
      <c r="AW35">
        <v>0</v>
      </c>
      <c r="AX35">
        <v>0</v>
      </c>
    </row>
    <row r="36" spans="1:50" x14ac:dyDescent="0.2">
      <c r="A36">
        <v>2025</v>
      </c>
      <c r="B36">
        <v>101</v>
      </c>
      <c r="C36">
        <v>5000045363</v>
      </c>
      <c r="D36">
        <v>1</v>
      </c>
      <c r="E36" s="23">
        <v>45796</v>
      </c>
      <c r="M36">
        <v>4100022054</v>
      </c>
      <c r="N36">
        <v>20</v>
      </c>
      <c r="O36">
        <v>2101000632</v>
      </c>
      <c r="P36" t="s">
        <v>445</v>
      </c>
      <c r="Q36" t="s">
        <v>479</v>
      </c>
      <c r="T36" t="s">
        <v>480</v>
      </c>
      <c r="Z36">
        <v>0</v>
      </c>
      <c r="AB36">
        <v>2</v>
      </c>
      <c r="AC36" t="s">
        <v>400</v>
      </c>
      <c r="AD36">
        <v>2</v>
      </c>
      <c r="AE36" t="s">
        <v>400</v>
      </c>
      <c r="AG36" t="s">
        <v>240</v>
      </c>
      <c r="AH36">
        <v>485.11</v>
      </c>
      <c r="AJ36">
        <v>0</v>
      </c>
      <c r="AK36">
        <v>-8000000</v>
      </c>
      <c r="AL36">
        <v>-485.11</v>
      </c>
      <c r="AM36">
        <v>5105616026</v>
      </c>
      <c r="AN36">
        <v>2025</v>
      </c>
      <c r="AO36">
        <v>2</v>
      </c>
      <c r="AP36">
        <v>2100003327</v>
      </c>
      <c r="AQ36">
        <v>2025</v>
      </c>
      <c r="AR36">
        <v>4</v>
      </c>
      <c r="AS36" s="23">
        <v>45793</v>
      </c>
      <c r="AT36" s="23">
        <v>45799</v>
      </c>
      <c r="AU36">
        <v>8000000</v>
      </c>
      <c r="AV36">
        <v>485.11</v>
      </c>
      <c r="AW36">
        <v>0</v>
      </c>
      <c r="AX36">
        <v>0</v>
      </c>
    </row>
    <row r="37" spans="1:50" x14ac:dyDescent="0.2">
      <c r="A37">
        <v>2025</v>
      </c>
      <c r="B37">
        <v>101</v>
      </c>
      <c r="C37">
        <v>5000045364</v>
      </c>
      <c r="D37">
        <v>1</v>
      </c>
      <c r="E37" s="23">
        <v>45796</v>
      </c>
      <c r="M37">
        <v>4100022979</v>
      </c>
      <c r="N37">
        <v>10</v>
      </c>
      <c r="O37">
        <v>2101000516</v>
      </c>
      <c r="P37" t="s">
        <v>445</v>
      </c>
      <c r="Q37" t="s">
        <v>481</v>
      </c>
      <c r="T37" t="s">
        <v>245</v>
      </c>
      <c r="Z37">
        <v>0</v>
      </c>
      <c r="AB37">
        <v>3</v>
      </c>
      <c r="AC37" t="s">
        <v>295</v>
      </c>
      <c r="AD37">
        <v>3</v>
      </c>
      <c r="AE37" t="s">
        <v>295</v>
      </c>
      <c r="AG37" t="s">
        <v>240</v>
      </c>
      <c r="AH37">
        <v>3.64</v>
      </c>
      <c r="AJ37">
        <v>0</v>
      </c>
      <c r="AK37">
        <v>-60000</v>
      </c>
      <c r="AL37">
        <v>-3.64</v>
      </c>
      <c r="AO37">
        <v>0</v>
      </c>
      <c r="AU37">
        <v>0</v>
      </c>
      <c r="AV37">
        <v>0</v>
      </c>
      <c r="AW37">
        <v>0</v>
      </c>
      <c r="AX37">
        <v>0</v>
      </c>
    </row>
    <row r="38" spans="1:50" x14ac:dyDescent="0.2">
      <c r="A38">
        <v>2025</v>
      </c>
      <c r="B38">
        <v>101</v>
      </c>
      <c r="C38">
        <v>5000045388</v>
      </c>
      <c r="D38">
        <v>1</v>
      </c>
      <c r="E38" s="23">
        <v>45796</v>
      </c>
      <c r="M38">
        <v>4200003250</v>
      </c>
      <c r="N38">
        <v>10</v>
      </c>
      <c r="O38">
        <v>2101001246</v>
      </c>
      <c r="P38" t="s">
        <v>464</v>
      </c>
      <c r="Q38" t="s">
        <v>410</v>
      </c>
      <c r="T38" t="s">
        <v>335</v>
      </c>
      <c r="X38" t="s">
        <v>436</v>
      </c>
      <c r="Z38">
        <v>0</v>
      </c>
      <c r="AB38">
        <v>20</v>
      </c>
      <c r="AC38" t="s">
        <v>427</v>
      </c>
      <c r="AD38">
        <v>20</v>
      </c>
      <c r="AE38" t="s">
        <v>427</v>
      </c>
      <c r="AG38" t="s">
        <v>240</v>
      </c>
      <c r="AH38">
        <v>1267.83</v>
      </c>
      <c r="AJ38">
        <v>0</v>
      </c>
      <c r="AK38">
        <v>-20907720</v>
      </c>
      <c r="AL38">
        <v>-1267.83</v>
      </c>
      <c r="AO38">
        <v>0</v>
      </c>
      <c r="AU38">
        <v>0</v>
      </c>
      <c r="AV38">
        <v>0</v>
      </c>
      <c r="AW38">
        <v>0</v>
      </c>
      <c r="AX38">
        <v>0</v>
      </c>
    </row>
    <row r="39" spans="1:50" x14ac:dyDescent="0.2">
      <c r="A39">
        <v>2025</v>
      </c>
      <c r="B39">
        <v>101</v>
      </c>
      <c r="C39">
        <v>5000045676</v>
      </c>
      <c r="D39">
        <v>1</v>
      </c>
      <c r="E39" s="23">
        <v>45799</v>
      </c>
      <c r="M39">
        <v>4100023254</v>
      </c>
      <c r="N39">
        <v>10</v>
      </c>
      <c r="O39">
        <v>2101000062</v>
      </c>
      <c r="P39" t="s">
        <v>445</v>
      </c>
      <c r="Q39" t="s">
        <v>482</v>
      </c>
      <c r="T39" t="s">
        <v>439</v>
      </c>
      <c r="Z39">
        <v>0</v>
      </c>
      <c r="AB39">
        <v>3</v>
      </c>
      <c r="AC39" t="s">
        <v>295</v>
      </c>
      <c r="AD39">
        <v>3</v>
      </c>
      <c r="AE39" t="s">
        <v>295</v>
      </c>
      <c r="AG39" t="s">
        <v>240</v>
      </c>
      <c r="AH39">
        <v>96.31</v>
      </c>
      <c r="AJ39">
        <v>0</v>
      </c>
      <c r="AK39">
        <v>-1590000</v>
      </c>
      <c r="AL39">
        <v>-96.31</v>
      </c>
      <c r="AO39">
        <v>0</v>
      </c>
      <c r="AU39">
        <v>0</v>
      </c>
      <c r="AV39">
        <v>0</v>
      </c>
      <c r="AW39">
        <v>0</v>
      </c>
      <c r="AX39">
        <v>0</v>
      </c>
    </row>
    <row r="40" spans="1:50" x14ac:dyDescent="0.2">
      <c r="A40">
        <v>2025</v>
      </c>
      <c r="B40">
        <v>101</v>
      </c>
      <c r="C40">
        <v>5000045683</v>
      </c>
      <c r="D40">
        <v>1</v>
      </c>
      <c r="E40" s="23">
        <v>45799</v>
      </c>
      <c r="M40">
        <v>4100023247</v>
      </c>
      <c r="N40">
        <v>10</v>
      </c>
      <c r="O40">
        <v>2101000294</v>
      </c>
      <c r="P40" t="s">
        <v>445</v>
      </c>
      <c r="Q40" t="s">
        <v>483</v>
      </c>
      <c r="T40" t="s">
        <v>310</v>
      </c>
      <c r="Z40">
        <v>0</v>
      </c>
      <c r="AB40">
        <v>30</v>
      </c>
      <c r="AC40" t="s">
        <v>295</v>
      </c>
      <c r="AD40">
        <v>30</v>
      </c>
      <c r="AE40" t="s">
        <v>295</v>
      </c>
      <c r="AG40" t="s">
        <v>240</v>
      </c>
      <c r="AH40">
        <v>9.09</v>
      </c>
      <c r="AJ40">
        <v>0</v>
      </c>
      <c r="AK40">
        <v>-150000</v>
      </c>
      <c r="AL40">
        <v>-9.09</v>
      </c>
      <c r="AO40">
        <v>0</v>
      </c>
      <c r="AU40">
        <v>0</v>
      </c>
      <c r="AV40">
        <v>0</v>
      </c>
      <c r="AW40">
        <v>0</v>
      </c>
      <c r="AX40">
        <v>0</v>
      </c>
    </row>
    <row r="41" spans="1:50" x14ac:dyDescent="0.2">
      <c r="A41">
        <v>2025</v>
      </c>
      <c r="B41">
        <v>101</v>
      </c>
      <c r="C41">
        <v>5000045747</v>
      </c>
      <c r="D41">
        <v>1</v>
      </c>
      <c r="E41" s="23">
        <v>45799</v>
      </c>
      <c r="M41">
        <v>4200003295</v>
      </c>
      <c r="N41">
        <v>10</v>
      </c>
      <c r="O41">
        <v>2101001246</v>
      </c>
      <c r="P41" t="s">
        <v>464</v>
      </c>
      <c r="Q41" t="s">
        <v>484</v>
      </c>
      <c r="T41" t="s">
        <v>245</v>
      </c>
      <c r="X41" t="s">
        <v>443</v>
      </c>
      <c r="Z41">
        <v>0</v>
      </c>
      <c r="AB41">
        <v>1</v>
      </c>
      <c r="AC41" t="s">
        <v>427</v>
      </c>
      <c r="AD41">
        <v>1</v>
      </c>
      <c r="AE41" t="s">
        <v>427</v>
      </c>
      <c r="AG41" t="s">
        <v>240</v>
      </c>
      <c r="AH41">
        <v>183.17</v>
      </c>
      <c r="AJ41">
        <v>0</v>
      </c>
      <c r="AK41">
        <v>-3024000</v>
      </c>
      <c r="AL41">
        <v>-183.17</v>
      </c>
      <c r="AO41">
        <v>0</v>
      </c>
      <c r="AU41">
        <v>0</v>
      </c>
      <c r="AV41">
        <v>0</v>
      </c>
      <c r="AW41">
        <v>0</v>
      </c>
      <c r="AX41">
        <v>0</v>
      </c>
    </row>
    <row r="42" spans="1:50" x14ac:dyDescent="0.2">
      <c r="A42">
        <v>2025</v>
      </c>
      <c r="B42">
        <v>101</v>
      </c>
      <c r="C42">
        <v>5000045783</v>
      </c>
      <c r="D42">
        <v>1</v>
      </c>
      <c r="E42" s="23">
        <v>45800</v>
      </c>
      <c r="M42">
        <v>4100022060</v>
      </c>
      <c r="N42">
        <v>10</v>
      </c>
      <c r="O42">
        <v>2101000186</v>
      </c>
      <c r="P42" t="s">
        <v>445</v>
      </c>
      <c r="Q42" t="s">
        <v>485</v>
      </c>
      <c r="T42" t="s">
        <v>310</v>
      </c>
      <c r="Z42">
        <v>0</v>
      </c>
      <c r="AB42">
        <v>1</v>
      </c>
      <c r="AC42" t="s">
        <v>295</v>
      </c>
      <c r="AD42">
        <v>1</v>
      </c>
      <c r="AE42" t="s">
        <v>295</v>
      </c>
      <c r="AG42" t="s">
        <v>240</v>
      </c>
      <c r="AH42">
        <v>324.07</v>
      </c>
      <c r="AJ42">
        <v>0</v>
      </c>
      <c r="AK42">
        <v>-5350000</v>
      </c>
      <c r="AL42">
        <v>-324.07</v>
      </c>
      <c r="AO42">
        <v>0</v>
      </c>
      <c r="AU42">
        <v>0</v>
      </c>
      <c r="AV42">
        <v>0</v>
      </c>
      <c r="AW42">
        <v>0</v>
      </c>
      <c r="AX42">
        <v>0</v>
      </c>
    </row>
  </sheetData>
  <autoFilter ref="A1:AX1" xr:uid="{8C0A96BD-09E0-4E66-B982-7578D5BA6A04}"/>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7"/>
  <dimension ref="A2:D143"/>
  <sheetViews>
    <sheetView workbookViewId="0">
      <pane ySplit="10" topLeftCell="A60" activePane="bottomLeft" state="frozen"/>
      <selection pane="bottomLeft" activeCell="E124" sqref="E124"/>
    </sheetView>
  </sheetViews>
  <sheetFormatPr defaultColWidth="9.28515625" defaultRowHeight="13.5" outlineLevelRow="1" x14ac:dyDescent="0.25"/>
  <cols>
    <col min="1" max="1" width="9.28515625" style="7"/>
    <col min="2" max="2" width="17.28515625" style="7" customWidth="1"/>
    <col min="3" max="3" width="49.7109375" style="7" bestFit="1" customWidth="1"/>
    <col min="4" max="4" width="27.7109375" style="8" customWidth="1"/>
    <col min="5" max="6" width="9.28515625" style="7"/>
    <col min="7" max="7" width="7" style="7" bestFit="1" customWidth="1"/>
    <col min="8" max="8" width="10.28515625" style="7" bestFit="1" customWidth="1"/>
    <col min="9" max="9" width="5.7109375" style="7" bestFit="1" customWidth="1"/>
    <col min="10" max="10" width="18.7109375" style="7" bestFit="1" customWidth="1"/>
    <col min="11" max="16384" width="9.28515625" style="7"/>
  </cols>
  <sheetData>
    <row r="2" spans="1:4" s="5" customFormat="1" x14ac:dyDescent="0.25">
      <c r="D2" s="6"/>
    </row>
    <row r="6" spans="1:4" x14ac:dyDescent="0.25">
      <c r="B6" s="5" t="s">
        <v>50</v>
      </c>
    </row>
    <row r="8" spans="1:4" s="5" customFormat="1" x14ac:dyDescent="0.25">
      <c r="A8" s="5">
        <v>1</v>
      </c>
      <c r="B8" s="5" t="s">
        <v>51</v>
      </c>
      <c r="D8" s="6"/>
    </row>
    <row r="10" spans="1:4" s="9" customFormat="1" ht="27" x14ac:dyDescent="0.25">
      <c r="B10" s="10" t="s">
        <v>52</v>
      </c>
      <c r="C10" s="10" t="s">
        <v>53</v>
      </c>
      <c r="D10" s="10" t="s">
        <v>54</v>
      </c>
    </row>
    <row r="11" spans="1:4" x14ac:dyDescent="0.25">
      <c r="B11" s="7">
        <v>50100010</v>
      </c>
      <c r="C11" s="7" t="s">
        <v>55</v>
      </c>
      <c r="D11" s="8" t="s">
        <v>56</v>
      </c>
    </row>
    <row r="12" spans="1:4" outlineLevel="1" x14ac:dyDescent="0.25">
      <c r="B12" s="7">
        <v>50100020</v>
      </c>
      <c r="C12" s="7" t="s">
        <v>57</v>
      </c>
      <c r="D12" s="8" t="s">
        <v>58</v>
      </c>
    </row>
    <row r="13" spans="1:4" outlineLevel="1" x14ac:dyDescent="0.25">
      <c r="B13" s="7">
        <v>50100030</v>
      </c>
      <c r="C13" s="7" t="s">
        <v>59</v>
      </c>
      <c r="D13" s="8" t="s">
        <v>56</v>
      </c>
    </row>
    <row r="14" spans="1:4" outlineLevel="1" x14ac:dyDescent="0.25">
      <c r="B14" s="7">
        <v>50200010</v>
      </c>
      <c r="C14" s="7" t="s">
        <v>60</v>
      </c>
      <c r="D14" s="8" t="s">
        <v>56</v>
      </c>
    </row>
    <row r="15" spans="1:4" outlineLevel="1" x14ac:dyDescent="0.25">
      <c r="B15" s="7">
        <v>50300010</v>
      </c>
      <c r="C15" s="7" t="s">
        <v>61</v>
      </c>
      <c r="D15" s="8" t="s">
        <v>56</v>
      </c>
    </row>
    <row r="16" spans="1:4" outlineLevel="1" x14ac:dyDescent="0.25">
      <c r="B16" s="7">
        <v>50300020</v>
      </c>
      <c r="C16" s="7" t="s">
        <v>62</v>
      </c>
      <c r="D16" s="8" t="s">
        <v>56</v>
      </c>
    </row>
    <row r="17" spans="2:4" outlineLevel="1" x14ac:dyDescent="0.25">
      <c r="B17" s="7">
        <v>50300030</v>
      </c>
      <c r="C17" s="7" t="s">
        <v>63</v>
      </c>
      <c r="D17" s="8" t="s">
        <v>56</v>
      </c>
    </row>
    <row r="18" spans="2:4" outlineLevel="1" x14ac:dyDescent="0.25">
      <c r="B18" s="7">
        <v>50300040</v>
      </c>
      <c r="C18" s="7" t="s">
        <v>64</v>
      </c>
      <c r="D18" s="8" t="s">
        <v>56</v>
      </c>
    </row>
    <row r="19" spans="2:4" outlineLevel="1" x14ac:dyDescent="0.25">
      <c r="B19" s="7">
        <v>50300050</v>
      </c>
      <c r="C19" s="7" t="s">
        <v>65</v>
      </c>
      <c r="D19" s="8" t="s">
        <v>56</v>
      </c>
    </row>
    <row r="20" spans="2:4" outlineLevel="1" x14ac:dyDescent="0.25">
      <c r="B20" s="7">
        <v>50300060</v>
      </c>
      <c r="C20" s="7" t="s">
        <v>66</v>
      </c>
      <c r="D20" s="8" t="s">
        <v>56</v>
      </c>
    </row>
    <row r="21" spans="2:4" outlineLevel="1" x14ac:dyDescent="0.25">
      <c r="B21" s="7">
        <v>50300070</v>
      </c>
      <c r="C21" s="7" t="s">
        <v>67</v>
      </c>
      <c r="D21" s="8" t="s">
        <v>56</v>
      </c>
    </row>
    <row r="22" spans="2:4" outlineLevel="1" x14ac:dyDescent="0.25">
      <c r="B22" s="7">
        <v>50300080</v>
      </c>
      <c r="C22" s="7" t="s">
        <v>68</v>
      </c>
      <c r="D22" s="8" t="s">
        <v>56</v>
      </c>
    </row>
    <row r="23" spans="2:4" outlineLevel="1" x14ac:dyDescent="0.25">
      <c r="B23" s="7">
        <v>50300090</v>
      </c>
      <c r="C23" s="7" t="s">
        <v>69</v>
      </c>
      <c r="D23" s="8" t="s">
        <v>56</v>
      </c>
    </row>
    <row r="24" spans="2:4" outlineLevel="1" x14ac:dyDescent="0.25">
      <c r="B24" s="7">
        <v>50300100</v>
      </c>
      <c r="C24" s="7" t="s">
        <v>70</v>
      </c>
      <c r="D24" s="8" t="s">
        <v>56</v>
      </c>
    </row>
    <row r="25" spans="2:4" outlineLevel="1" x14ac:dyDescent="0.25">
      <c r="B25" s="7">
        <v>50300110</v>
      </c>
      <c r="C25" s="7" t="s">
        <v>71</v>
      </c>
      <c r="D25" s="8" t="s">
        <v>56</v>
      </c>
    </row>
    <row r="26" spans="2:4" outlineLevel="1" x14ac:dyDescent="0.25">
      <c r="B26" s="7">
        <v>50300990</v>
      </c>
      <c r="C26" s="7" t="s">
        <v>72</v>
      </c>
      <c r="D26" s="8" t="s">
        <v>56</v>
      </c>
    </row>
    <row r="27" spans="2:4" outlineLevel="1" x14ac:dyDescent="0.25">
      <c r="B27" s="7">
        <v>50400010</v>
      </c>
      <c r="C27" s="7" t="s">
        <v>73</v>
      </c>
      <c r="D27" s="8" t="s">
        <v>56</v>
      </c>
    </row>
    <row r="28" spans="2:4" outlineLevel="1" x14ac:dyDescent="0.25">
      <c r="B28" s="7">
        <v>50500000</v>
      </c>
      <c r="C28" s="7" t="s">
        <v>74</v>
      </c>
      <c r="D28" s="8" t="s">
        <v>58</v>
      </c>
    </row>
    <row r="29" spans="2:4" outlineLevel="1" x14ac:dyDescent="0.25">
      <c r="B29" s="7">
        <v>50500010</v>
      </c>
      <c r="C29" s="7" t="s">
        <v>75</v>
      </c>
      <c r="D29" s="8" t="s">
        <v>58</v>
      </c>
    </row>
    <row r="30" spans="2:4" outlineLevel="1" x14ac:dyDescent="0.25">
      <c r="B30" s="7">
        <v>50500020</v>
      </c>
      <c r="C30" s="7" t="s">
        <v>76</v>
      </c>
      <c r="D30" s="8" t="s">
        <v>58</v>
      </c>
    </row>
    <row r="31" spans="2:4" outlineLevel="1" x14ac:dyDescent="0.25">
      <c r="B31" s="7">
        <v>50500030</v>
      </c>
      <c r="C31" s="7" t="s">
        <v>77</v>
      </c>
      <c r="D31" s="8" t="s">
        <v>58</v>
      </c>
    </row>
    <row r="32" spans="2:4" outlineLevel="1" x14ac:dyDescent="0.25">
      <c r="B32" s="7">
        <v>50500040</v>
      </c>
      <c r="C32" s="7" t="s">
        <v>78</v>
      </c>
      <c r="D32" s="8" t="s">
        <v>58</v>
      </c>
    </row>
    <row r="33" spans="2:4" outlineLevel="1" x14ac:dyDescent="0.25">
      <c r="B33" s="7">
        <v>50600010</v>
      </c>
      <c r="C33" s="7" t="s">
        <v>79</v>
      </c>
      <c r="D33" s="8" t="s">
        <v>56</v>
      </c>
    </row>
    <row r="34" spans="2:4" outlineLevel="1" x14ac:dyDescent="0.25">
      <c r="B34" s="7">
        <v>50600020</v>
      </c>
      <c r="C34" s="7" t="s">
        <v>80</v>
      </c>
      <c r="D34" s="8" t="s">
        <v>56</v>
      </c>
    </row>
    <row r="35" spans="2:4" outlineLevel="1" x14ac:dyDescent="0.25">
      <c r="B35" s="7">
        <v>50600030</v>
      </c>
      <c r="C35" s="7" t="s">
        <v>81</v>
      </c>
      <c r="D35" s="8" t="s">
        <v>56</v>
      </c>
    </row>
    <row r="36" spans="2:4" outlineLevel="1" x14ac:dyDescent="0.25">
      <c r="B36" s="7">
        <v>50600040</v>
      </c>
      <c r="C36" s="7" t="s">
        <v>82</v>
      </c>
      <c r="D36" s="8" t="s">
        <v>56</v>
      </c>
    </row>
    <row r="37" spans="2:4" outlineLevel="1" x14ac:dyDescent="0.25">
      <c r="B37" s="7">
        <v>50600050</v>
      </c>
      <c r="C37" s="7" t="s">
        <v>83</v>
      </c>
      <c r="D37" s="8" t="s">
        <v>56</v>
      </c>
    </row>
    <row r="38" spans="2:4" outlineLevel="1" x14ac:dyDescent="0.25">
      <c r="B38" s="7">
        <v>50700010</v>
      </c>
      <c r="C38" s="7" t="s">
        <v>84</v>
      </c>
      <c r="D38" s="8" t="s">
        <v>56</v>
      </c>
    </row>
    <row r="39" spans="2:4" outlineLevel="1" x14ac:dyDescent="0.25">
      <c r="B39" s="7">
        <v>50800010</v>
      </c>
      <c r="C39" s="7" t="s">
        <v>85</v>
      </c>
      <c r="D39" s="8" t="s">
        <v>58</v>
      </c>
    </row>
    <row r="40" spans="2:4" outlineLevel="1" x14ac:dyDescent="0.25">
      <c r="B40" s="7">
        <v>50800020</v>
      </c>
      <c r="C40" s="7" t="s">
        <v>86</v>
      </c>
      <c r="D40" s="8" t="s">
        <v>58</v>
      </c>
    </row>
    <row r="41" spans="2:4" outlineLevel="1" x14ac:dyDescent="0.25">
      <c r="B41" s="7">
        <v>50800030</v>
      </c>
      <c r="C41" s="7" t="s">
        <v>87</v>
      </c>
      <c r="D41" s="8" t="s">
        <v>58</v>
      </c>
    </row>
    <row r="42" spans="2:4" outlineLevel="1" x14ac:dyDescent="0.25">
      <c r="B42" s="7">
        <v>50800040</v>
      </c>
      <c r="C42" s="7" t="s">
        <v>88</v>
      </c>
      <c r="D42" s="8" t="s">
        <v>58</v>
      </c>
    </row>
    <row r="43" spans="2:4" outlineLevel="1" x14ac:dyDescent="0.25">
      <c r="B43" s="7">
        <v>50800050</v>
      </c>
      <c r="C43" s="7" t="s">
        <v>89</v>
      </c>
      <c r="D43" s="8" t="s">
        <v>58</v>
      </c>
    </row>
    <row r="44" spans="2:4" outlineLevel="1" x14ac:dyDescent="0.25">
      <c r="B44" s="7">
        <v>50800060</v>
      </c>
      <c r="C44" s="7" t="s">
        <v>90</v>
      </c>
      <c r="D44" s="8" t="s">
        <v>58</v>
      </c>
    </row>
    <row r="45" spans="2:4" outlineLevel="1" x14ac:dyDescent="0.25">
      <c r="B45" s="7">
        <v>50800070</v>
      </c>
      <c r="C45" s="7" t="s">
        <v>91</v>
      </c>
      <c r="D45" s="8" t="s">
        <v>58</v>
      </c>
    </row>
    <row r="46" spans="2:4" outlineLevel="1" x14ac:dyDescent="0.25">
      <c r="B46" s="7">
        <v>50800080</v>
      </c>
      <c r="C46" s="7" t="s">
        <v>92</v>
      </c>
      <c r="D46" s="8" t="s">
        <v>58</v>
      </c>
    </row>
    <row r="47" spans="2:4" outlineLevel="1" x14ac:dyDescent="0.25">
      <c r="B47" s="7">
        <v>50900000</v>
      </c>
      <c r="C47" s="7" t="s">
        <v>93</v>
      </c>
      <c r="D47" s="8" t="s">
        <v>56</v>
      </c>
    </row>
    <row r="48" spans="2:4" outlineLevel="1" x14ac:dyDescent="0.25">
      <c r="B48" s="7">
        <v>50900010</v>
      </c>
      <c r="C48" s="7" t="s">
        <v>94</v>
      </c>
      <c r="D48" s="8" t="s">
        <v>56</v>
      </c>
    </row>
    <row r="49" spans="2:4" outlineLevel="1" x14ac:dyDescent="0.25">
      <c r="B49" s="7">
        <v>50900020</v>
      </c>
      <c r="C49" s="7" t="s">
        <v>95</v>
      </c>
      <c r="D49" s="8" t="s">
        <v>56</v>
      </c>
    </row>
    <row r="50" spans="2:4" outlineLevel="1" x14ac:dyDescent="0.25">
      <c r="B50" s="7">
        <v>50900030</v>
      </c>
      <c r="C50" s="7" t="s">
        <v>96</v>
      </c>
      <c r="D50" s="8" t="s">
        <v>56</v>
      </c>
    </row>
    <row r="51" spans="2:4" outlineLevel="1" x14ac:dyDescent="0.25">
      <c r="B51" s="7">
        <v>50900040</v>
      </c>
      <c r="C51" s="7" t="s">
        <v>97</v>
      </c>
      <c r="D51" s="8" t="s">
        <v>56</v>
      </c>
    </row>
    <row r="52" spans="2:4" outlineLevel="1" x14ac:dyDescent="0.25">
      <c r="B52" s="7">
        <v>50900050</v>
      </c>
      <c r="C52" s="7" t="s">
        <v>98</v>
      </c>
      <c r="D52" s="8" t="s">
        <v>56</v>
      </c>
    </row>
    <row r="53" spans="2:4" outlineLevel="1" x14ac:dyDescent="0.25">
      <c r="B53" s="7">
        <v>50900060</v>
      </c>
      <c r="C53" s="7" t="s">
        <v>99</v>
      </c>
      <c r="D53" s="8" t="s">
        <v>56</v>
      </c>
    </row>
    <row r="54" spans="2:4" outlineLevel="1" x14ac:dyDescent="0.25">
      <c r="B54" s="7">
        <v>50900070</v>
      </c>
      <c r="C54" s="7" t="s">
        <v>100</v>
      </c>
      <c r="D54" s="8" t="s">
        <v>56</v>
      </c>
    </row>
    <row r="55" spans="2:4" outlineLevel="1" x14ac:dyDescent="0.25">
      <c r="B55" s="7">
        <v>50900090</v>
      </c>
      <c r="C55" s="7" t="s">
        <v>101</v>
      </c>
      <c r="D55" s="8" t="s">
        <v>56</v>
      </c>
    </row>
    <row r="56" spans="2:4" outlineLevel="1" x14ac:dyDescent="0.25">
      <c r="B56" s="7">
        <v>51000000</v>
      </c>
      <c r="C56" s="7" t="s">
        <v>102</v>
      </c>
      <c r="D56" s="8" t="s">
        <v>56</v>
      </c>
    </row>
    <row r="57" spans="2:4" outlineLevel="1" x14ac:dyDescent="0.25">
      <c r="B57" s="7">
        <v>51000010</v>
      </c>
      <c r="C57" s="7" t="s">
        <v>103</v>
      </c>
      <c r="D57" s="8" t="s">
        <v>56</v>
      </c>
    </row>
    <row r="58" spans="2:4" outlineLevel="1" x14ac:dyDescent="0.25">
      <c r="B58" s="7">
        <v>51000020</v>
      </c>
      <c r="C58" s="7" t="s">
        <v>104</v>
      </c>
      <c r="D58" s="8" t="s">
        <v>56</v>
      </c>
    </row>
    <row r="59" spans="2:4" outlineLevel="1" x14ac:dyDescent="0.25">
      <c r="B59" s="7">
        <v>51000040</v>
      </c>
      <c r="C59" s="7" t="s">
        <v>105</v>
      </c>
      <c r="D59" s="8" t="s">
        <v>56</v>
      </c>
    </row>
    <row r="60" spans="2:4" outlineLevel="1" x14ac:dyDescent="0.25">
      <c r="B60" s="7">
        <v>51100000</v>
      </c>
      <c r="C60" s="7" t="s">
        <v>106</v>
      </c>
      <c r="D60" s="8" t="s">
        <v>58</v>
      </c>
    </row>
    <row r="61" spans="2:4" outlineLevel="1" x14ac:dyDescent="0.25">
      <c r="B61" s="7">
        <v>51300010</v>
      </c>
      <c r="C61" s="7" t="s">
        <v>107</v>
      </c>
      <c r="D61" s="8" t="s">
        <v>236</v>
      </c>
    </row>
    <row r="62" spans="2:4" outlineLevel="1" x14ac:dyDescent="0.25">
      <c r="B62" s="7">
        <v>51300020</v>
      </c>
      <c r="C62" s="7" t="s">
        <v>108</v>
      </c>
      <c r="D62" s="8" t="s">
        <v>236</v>
      </c>
    </row>
    <row r="63" spans="2:4" outlineLevel="1" x14ac:dyDescent="0.25">
      <c r="B63" s="7">
        <v>51300030</v>
      </c>
      <c r="C63" s="7" t="s">
        <v>109</v>
      </c>
      <c r="D63" s="8" t="s">
        <v>236</v>
      </c>
    </row>
    <row r="64" spans="2:4" outlineLevel="1" x14ac:dyDescent="0.25">
      <c r="B64" s="7">
        <v>51300040</v>
      </c>
      <c r="C64" s="7" t="s">
        <v>110</v>
      </c>
      <c r="D64" s="8" t="s">
        <v>236</v>
      </c>
    </row>
    <row r="65" spans="2:4" outlineLevel="1" x14ac:dyDescent="0.25">
      <c r="B65" s="7">
        <v>51300050</v>
      </c>
      <c r="C65" s="7" t="s">
        <v>111</v>
      </c>
      <c r="D65" s="8" t="s">
        <v>236</v>
      </c>
    </row>
    <row r="66" spans="2:4" outlineLevel="1" x14ac:dyDescent="0.25">
      <c r="B66" s="7">
        <v>51300060</v>
      </c>
      <c r="C66" s="7" t="s">
        <v>112</v>
      </c>
      <c r="D66" s="8" t="s">
        <v>236</v>
      </c>
    </row>
    <row r="67" spans="2:4" outlineLevel="1" x14ac:dyDescent="0.25">
      <c r="B67" s="7">
        <v>51300070</v>
      </c>
      <c r="C67" s="7" t="s">
        <v>113</v>
      </c>
      <c r="D67" s="8" t="s">
        <v>236</v>
      </c>
    </row>
    <row r="68" spans="2:4" outlineLevel="1" x14ac:dyDescent="0.25">
      <c r="B68" s="7">
        <v>51300080</v>
      </c>
      <c r="C68" s="7" t="s">
        <v>114</v>
      </c>
      <c r="D68" s="8" t="s">
        <v>236</v>
      </c>
    </row>
    <row r="69" spans="2:4" outlineLevel="1" x14ac:dyDescent="0.25">
      <c r="B69" s="7">
        <v>51300090</v>
      </c>
      <c r="C69" s="7" t="s">
        <v>115</v>
      </c>
      <c r="D69" s="8" t="s">
        <v>236</v>
      </c>
    </row>
    <row r="70" spans="2:4" outlineLevel="1" x14ac:dyDescent="0.25">
      <c r="B70" s="7">
        <v>51400000</v>
      </c>
      <c r="C70" s="7" t="s">
        <v>116</v>
      </c>
      <c r="D70" s="8" t="s">
        <v>56</v>
      </c>
    </row>
    <row r="71" spans="2:4" outlineLevel="1" x14ac:dyDescent="0.25">
      <c r="B71" s="7">
        <v>51500010</v>
      </c>
      <c r="C71" s="7" t="s">
        <v>117</v>
      </c>
      <c r="D71" s="8" t="s">
        <v>56</v>
      </c>
    </row>
    <row r="72" spans="2:4" outlineLevel="1" x14ac:dyDescent="0.25">
      <c r="B72" s="7">
        <v>51500020</v>
      </c>
      <c r="C72" s="7" t="s">
        <v>118</v>
      </c>
      <c r="D72" s="8" t="s">
        <v>56</v>
      </c>
    </row>
    <row r="73" spans="2:4" outlineLevel="1" x14ac:dyDescent="0.25">
      <c r="B73" s="7">
        <v>51500030</v>
      </c>
      <c r="C73" s="7" t="s">
        <v>119</v>
      </c>
      <c r="D73" s="8" t="s">
        <v>56</v>
      </c>
    </row>
    <row r="74" spans="2:4" outlineLevel="1" x14ac:dyDescent="0.25">
      <c r="B74" s="7">
        <v>51600010</v>
      </c>
      <c r="C74" s="7" t="s">
        <v>120</v>
      </c>
      <c r="D74" s="8" t="s">
        <v>56</v>
      </c>
    </row>
    <row r="75" spans="2:4" outlineLevel="1" x14ac:dyDescent="0.25">
      <c r="B75" s="7">
        <v>51600020</v>
      </c>
      <c r="C75" s="7" t="s">
        <v>121</v>
      </c>
      <c r="D75" s="8" t="s">
        <v>56</v>
      </c>
    </row>
    <row r="76" spans="2:4" outlineLevel="1" x14ac:dyDescent="0.25">
      <c r="B76" s="7">
        <v>51600030</v>
      </c>
      <c r="C76" s="7" t="s">
        <v>122</v>
      </c>
      <c r="D76" s="8" t="s">
        <v>56</v>
      </c>
    </row>
    <row r="77" spans="2:4" outlineLevel="1" x14ac:dyDescent="0.25">
      <c r="B77" s="7">
        <v>51600040</v>
      </c>
      <c r="C77" s="7" t="s">
        <v>123</v>
      </c>
      <c r="D77" s="8" t="s">
        <v>56</v>
      </c>
    </row>
    <row r="78" spans="2:4" outlineLevel="1" x14ac:dyDescent="0.25">
      <c r="B78" s="7">
        <v>51600050</v>
      </c>
      <c r="C78" s="7" t="s">
        <v>124</v>
      </c>
      <c r="D78" s="8" t="s">
        <v>56</v>
      </c>
    </row>
    <row r="79" spans="2:4" outlineLevel="1" x14ac:dyDescent="0.25">
      <c r="B79" s="7">
        <v>51600070</v>
      </c>
      <c r="C79" s="7" t="s">
        <v>125</v>
      </c>
      <c r="D79" s="8" t="s">
        <v>56</v>
      </c>
    </row>
    <row r="80" spans="2:4" outlineLevel="1" x14ac:dyDescent="0.25">
      <c r="B80" s="7">
        <v>51700010</v>
      </c>
      <c r="C80" s="7" t="s">
        <v>126</v>
      </c>
      <c r="D80" s="8" t="s">
        <v>56</v>
      </c>
    </row>
    <row r="81" spans="2:4" outlineLevel="1" x14ac:dyDescent="0.25">
      <c r="B81" s="7">
        <v>51700030</v>
      </c>
      <c r="C81" s="7" t="s">
        <v>127</v>
      </c>
      <c r="D81" s="8" t="s">
        <v>56</v>
      </c>
    </row>
    <row r="82" spans="2:4" outlineLevel="1" x14ac:dyDescent="0.25">
      <c r="B82" s="7">
        <v>51700040</v>
      </c>
      <c r="C82" s="7" t="s">
        <v>128</v>
      </c>
      <c r="D82" s="8" t="s">
        <v>56</v>
      </c>
    </row>
    <row r="83" spans="2:4" outlineLevel="1" x14ac:dyDescent="0.25">
      <c r="B83" s="7">
        <v>51700050</v>
      </c>
      <c r="C83" s="7" t="s">
        <v>129</v>
      </c>
      <c r="D83" s="8" t="s">
        <v>56</v>
      </c>
    </row>
    <row r="84" spans="2:4" outlineLevel="1" x14ac:dyDescent="0.25">
      <c r="B84" s="7">
        <v>51700060</v>
      </c>
      <c r="C84" s="7" t="s">
        <v>130</v>
      </c>
      <c r="D84" s="8" t="s">
        <v>56</v>
      </c>
    </row>
    <row r="85" spans="2:4" outlineLevel="1" x14ac:dyDescent="0.25">
      <c r="B85" s="7">
        <v>51700070</v>
      </c>
      <c r="C85" s="7" t="s">
        <v>131</v>
      </c>
      <c r="D85" s="8" t="s">
        <v>56</v>
      </c>
    </row>
    <row r="86" spans="2:4" outlineLevel="1" x14ac:dyDescent="0.25">
      <c r="B86" s="7">
        <v>51800010</v>
      </c>
      <c r="C86" s="7" t="s">
        <v>132</v>
      </c>
      <c r="D86" s="8" t="s">
        <v>56</v>
      </c>
    </row>
    <row r="87" spans="2:4" outlineLevel="1" x14ac:dyDescent="0.25">
      <c r="B87" s="7">
        <v>51800020</v>
      </c>
      <c r="C87" s="7" t="s">
        <v>133</v>
      </c>
      <c r="D87" s="8" t="s">
        <v>56</v>
      </c>
    </row>
    <row r="88" spans="2:4" outlineLevel="1" x14ac:dyDescent="0.25">
      <c r="B88" s="7">
        <v>51800030</v>
      </c>
      <c r="C88" s="7" t="s">
        <v>134</v>
      </c>
      <c r="D88" s="8" t="s">
        <v>56</v>
      </c>
    </row>
    <row r="89" spans="2:4" outlineLevel="1" x14ac:dyDescent="0.25">
      <c r="B89" s="7">
        <v>51800090</v>
      </c>
      <c r="C89" s="7" t="s">
        <v>135</v>
      </c>
      <c r="D89" s="8" t="s">
        <v>56</v>
      </c>
    </row>
    <row r="90" spans="2:4" outlineLevel="1" x14ac:dyDescent="0.25">
      <c r="B90" s="7">
        <v>51900010</v>
      </c>
      <c r="C90" s="7" t="s">
        <v>136</v>
      </c>
      <c r="D90" s="8" t="s">
        <v>56</v>
      </c>
    </row>
    <row r="91" spans="2:4" outlineLevel="1" x14ac:dyDescent="0.25">
      <c r="B91" s="7">
        <v>51900020</v>
      </c>
      <c r="C91" s="7" t="s">
        <v>137</v>
      </c>
      <c r="D91" s="8" t="s">
        <v>56</v>
      </c>
    </row>
    <row r="92" spans="2:4" outlineLevel="1" x14ac:dyDescent="0.25">
      <c r="B92" s="7">
        <v>51900030</v>
      </c>
      <c r="C92" s="7" t="s">
        <v>138</v>
      </c>
      <c r="D92" s="8" t="s">
        <v>56</v>
      </c>
    </row>
    <row r="93" spans="2:4" outlineLevel="1" x14ac:dyDescent="0.25">
      <c r="B93" s="7">
        <v>51900040</v>
      </c>
      <c r="C93" s="7" t="s">
        <v>139</v>
      </c>
      <c r="D93" s="8" t="s">
        <v>56</v>
      </c>
    </row>
    <row r="94" spans="2:4" outlineLevel="1" x14ac:dyDescent="0.25">
      <c r="B94" s="7">
        <v>51900090</v>
      </c>
      <c r="C94" s="7" t="s">
        <v>140</v>
      </c>
      <c r="D94" s="8" t="s">
        <v>56</v>
      </c>
    </row>
    <row r="95" spans="2:4" outlineLevel="1" x14ac:dyDescent="0.25">
      <c r="B95" s="7">
        <v>52000010</v>
      </c>
      <c r="C95" s="7" t="s">
        <v>141</v>
      </c>
      <c r="D95" s="8" t="s">
        <v>56</v>
      </c>
    </row>
    <row r="96" spans="2:4" outlineLevel="1" x14ac:dyDescent="0.25">
      <c r="B96" s="7">
        <v>52000020</v>
      </c>
      <c r="C96" s="7" t="s">
        <v>142</v>
      </c>
      <c r="D96" s="8" t="s">
        <v>56</v>
      </c>
    </row>
    <row r="97" spans="2:4" outlineLevel="1" x14ac:dyDescent="0.25">
      <c r="B97" s="7">
        <v>52000040</v>
      </c>
      <c r="C97" s="7" t="s">
        <v>143</v>
      </c>
      <c r="D97" s="8" t="s">
        <v>56</v>
      </c>
    </row>
    <row r="98" spans="2:4" outlineLevel="1" x14ac:dyDescent="0.25">
      <c r="B98" s="7">
        <v>52100010</v>
      </c>
      <c r="C98" s="7" t="s">
        <v>144</v>
      </c>
      <c r="D98" s="8" t="s">
        <v>56</v>
      </c>
    </row>
    <row r="99" spans="2:4" outlineLevel="1" x14ac:dyDescent="0.25">
      <c r="B99" s="7">
        <v>52100020</v>
      </c>
      <c r="C99" s="7" t="s">
        <v>145</v>
      </c>
      <c r="D99" s="8" t="s">
        <v>56</v>
      </c>
    </row>
    <row r="100" spans="2:4" outlineLevel="1" x14ac:dyDescent="0.25">
      <c r="B100" s="7">
        <v>52100030</v>
      </c>
      <c r="C100" s="7" t="s">
        <v>146</v>
      </c>
      <c r="D100" s="8" t="s">
        <v>56</v>
      </c>
    </row>
    <row r="101" spans="2:4" outlineLevel="1" x14ac:dyDescent="0.25">
      <c r="B101" s="7">
        <v>52100040</v>
      </c>
      <c r="C101" s="7" t="s">
        <v>147</v>
      </c>
      <c r="D101" s="8" t="s">
        <v>56</v>
      </c>
    </row>
    <row r="102" spans="2:4" outlineLevel="1" x14ac:dyDescent="0.25">
      <c r="B102" s="7">
        <v>52100050</v>
      </c>
      <c r="C102" s="7" t="s">
        <v>148</v>
      </c>
      <c r="D102" s="8" t="s">
        <v>56</v>
      </c>
    </row>
    <row r="103" spans="2:4" outlineLevel="1" x14ac:dyDescent="0.25">
      <c r="B103" s="7">
        <v>52200010</v>
      </c>
      <c r="C103" s="7" t="s">
        <v>149</v>
      </c>
      <c r="D103" s="8" t="s">
        <v>56</v>
      </c>
    </row>
    <row r="104" spans="2:4" outlineLevel="1" x14ac:dyDescent="0.25">
      <c r="B104" s="7">
        <v>52200020</v>
      </c>
      <c r="C104" s="7" t="s">
        <v>150</v>
      </c>
      <c r="D104" s="8" t="s">
        <v>56</v>
      </c>
    </row>
    <row r="105" spans="2:4" outlineLevel="1" x14ac:dyDescent="0.25">
      <c r="B105" s="7">
        <v>52300010</v>
      </c>
      <c r="C105" s="7" t="s">
        <v>151</v>
      </c>
      <c r="D105" s="8" t="s">
        <v>56</v>
      </c>
    </row>
    <row r="106" spans="2:4" outlineLevel="1" x14ac:dyDescent="0.25">
      <c r="B106" s="7">
        <v>52300020</v>
      </c>
      <c r="C106" s="7" t="s">
        <v>152</v>
      </c>
      <c r="D106" s="8" t="s">
        <v>56</v>
      </c>
    </row>
    <row r="107" spans="2:4" outlineLevel="1" x14ac:dyDescent="0.25">
      <c r="B107" s="7">
        <v>52400030</v>
      </c>
      <c r="C107" s="7" t="s">
        <v>153</v>
      </c>
      <c r="D107" s="8" t="s">
        <v>56</v>
      </c>
    </row>
    <row r="108" spans="2:4" outlineLevel="1" x14ac:dyDescent="0.25">
      <c r="B108" s="7">
        <v>52400040</v>
      </c>
      <c r="C108" s="7" t="s">
        <v>154</v>
      </c>
      <c r="D108" s="8" t="s">
        <v>56</v>
      </c>
    </row>
    <row r="109" spans="2:4" outlineLevel="1" x14ac:dyDescent="0.25">
      <c r="B109" s="7">
        <v>52400060</v>
      </c>
      <c r="C109" s="7" t="s">
        <v>155</v>
      </c>
      <c r="D109" s="8" t="s">
        <v>56</v>
      </c>
    </row>
    <row r="110" spans="2:4" outlineLevel="1" x14ac:dyDescent="0.25">
      <c r="B110" s="7">
        <v>52500010</v>
      </c>
      <c r="C110" s="7" t="s">
        <v>156</v>
      </c>
      <c r="D110" s="8" t="s">
        <v>58</v>
      </c>
    </row>
    <row r="111" spans="2:4" outlineLevel="1" x14ac:dyDescent="0.25">
      <c r="B111" s="7">
        <v>52600010</v>
      </c>
      <c r="C111" s="7" t="s">
        <v>157</v>
      </c>
      <c r="D111" s="8" t="s">
        <v>58</v>
      </c>
    </row>
    <row r="112" spans="2:4" outlineLevel="1" x14ac:dyDescent="0.25">
      <c r="B112" s="7">
        <v>52600020</v>
      </c>
      <c r="C112" s="7" t="s">
        <v>158</v>
      </c>
      <c r="D112" s="8" t="s">
        <v>58</v>
      </c>
    </row>
    <row r="113" spans="1:4" outlineLevel="1" x14ac:dyDescent="0.25">
      <c r="B113" s="7">
        <v>52600030</v>
      </c>
      <c r="C113" s="7" t="s">
        <v>159</v>
      </c>
      <c r="D113" s="8" t="s">
        <v>58</v>
      </c>
    </row>
    <row r="114" spans="1:4" outlineLevel="1" x14ac:dyDescent="0.25">
      <c r="B114" s="7">
        <v>52700010</v>
      </c>
      <c r="C114" s="7" t="s">
        <v>160</v>
      </c>
      <c r="D114" s="8" t="s">
        <v>56</v>
      </c>
    </row>
    <row r="115" spans="1:4" outlineLevel="1" x14ac:dyDescent="0.25">
      <c r="B115" s="7">
        <v>52800010</v>
      </c>
      <c r="C115" s="7" t="s">
        <v>161</v>
      </c>
      <c r="D115" s="8" t="s">
        <v>56</v>
      </c>
    </row>
    <row r="116" spans="1:4" outlineLevel="1" x14ac:dyDescent="0.25">
      <c r="B116" s="7">
        <v>52900010</v>
      </c>
      <c r="C116" s="7" t="s">
        <v>162</v>
      </c>
      <c r="D116" s="8" t="s">
        <v>56</v>
      </c>
    </row>
    <row r="117" spans="1:4" outlineLevel="1" x14ac:dyDescent="0.25">
      <c r="B117" s="7">
        <v>52900020</v>
      </c>
      <c r="C117" s="7" t="s">
        <v>163</v>
      </c>
      <c r="D117" s="8" t="s">
        <v>56</v>
      </c>
    </row>
    <row r="118" spans="1:4" outlineLevel="1" x14ac:dyDescent="0.25">
      <c r="B118" s="7">
        <v>53000010</v>
      </c>
      <c r="C118" s="7" t="s">
        <v>164</v>
      </c>
      <c r="D118" s="8" t="s">
        <v>58</v>
      </c>
    </row>
    <row r="119" spans="1:4" outlineLevel="1" x14ac:dyDescent="0.25">
      <c r="B119" s="7">
        <v>53100010</v>
      </c>
      <c r="C119" s="7" t="s">
        <v>165</v>
      </c>
      <c r="D119" s="8" t="s">
        <v>58</v>
      </c>
    </row>
    <row r="120" spans="1:4" outlineLevel="1" x14ac:dyDescent="0.25">
      <c r="B120" s="7">
        <v>53200010</v>
      </c>
      <c r="C120" s="7" t="s">
        <v>166</v>
      </c>
      <c r="D120" s="8" t="s">
        <v>56</v>
      </c>
    </row>
    <row r="121" spans="1:4" outlineLevel="1" x14ac:dyDescent="0.25">
      <c r="B121" s="7">
        <v>53300010</v>
      </c>
      <c r="C121" s="7" t="s">
        <v>167</v>
      </c>
      <c r="D121" s="8" t="s">
        <v>56</v>
      </c>
    </row>
    <row r="122" spans="1:4" outlineLevel="1" x14ac:dyDescent="0.25">
      <c r="B122" s="7">
        <v>53900010</v>
      </c>
      <c r="C122" s="7" t="s">
        <v>168</v>
      </c>
      <c r="D122" s="8" t="s">
        <v>58</v>
      </c>
    </row>
    <row r="123" spans="1:4" outlineLevel="1" x14ac:dyDescent="0.25">
      <c r="B123" s="7">
        <v>53900020</v>
      </c>
      <c r="C123" s="7" t="s">
        <v>169</v>
      </c>
      <c r="D123" s="8" t="s">
        <v>58</v>
      </c>
    </row>
    <row r="124" spans="1:4" outlineLevel="1" x14ac:dyDescent="0.25">
      <c r="B124" s="7">
        <v>59922010</v>
      </c>
      <c r="C124" s="7" t="s">
        <v>170</v>
      </c>
      <c r="D124" s="8" t="s">
        <v>58</v>
      </c>
    </row>
    <row r="125" spans="1:4" x14ac:dyDescent="0.25">
      <c r="B125" s="7">
        <v>59922020</v>
      </c>
      <c r="C125" s="7" t="s">
        <v>171</v>
      </c>
      <c r="D125" s="8" t="s">
        <v>58</v>
      </c>
    </row>
    <row r="128" spans="1:4" s="5" customFormat="1" x14ac:dyDescent="0.25">
      <c r="A128" s="5">
        <v>2</v>
      </c>
      <c r="B128" s="5" t="s">
        <v>172</v>
      </c>
      <c r="D128" s="6"/>
    </row>
    <row r="130" spans="2:3" x14ac:dyDescent="0.25">
      <c r="B130" s="5" t="s">
        <v>173</v>
      </c>
      <c r="C130" s="7" t="s">
        <v>174</v>
      </c>
    </row>
    <row r="131" spans="2:3" x14ac:dyDescent="0.25">
      <c r="B131" s="5" t="s">
        <v>175</v>
      </c>
      <c r="C131" s="7" t="s">
        <v>176</v>
      </c>
    </row>
    <row r="132" spans="2:3" x14ac:dyDescent="0.25">
      <c r="B132" s="5"/>
      <c r="C132" s="7" t="s">
        <v>177</v>
      </c>
    </row>
    <row r="133" spans="2:3" x14ac:dyDescent="0.25">
      <c r="B133" s="5"/>
      <c r="C133" s="7" t="s">
        <v>178</v>
      </c>
    </row>
    <row r="134" spans="2:3" x14ac:dyDescent="0.25">
      <c r="B134" s="5"/>
      <c r="C134" s="7" t="s">
        <v>179</v>
      </c>
    </row>
    <row r="135" spans="2:3" x14ac:dyDescent="0.25">
      <c r="B135" s="5"/>
      <c r="C135" s="19" t="s">
        <v>180</v>
      </c>
    </row>
    <row r="136" spans="2:3" x14ac:dyDescent="0.25">
      <c r="B136" s="5"/>
      <c r="C136" s="7" t="s">
        <v>181</v>
      </c>
    </row>
    <row r="137" spans="2:3" x14ac:dyDescent="0.25">
      <c r="B137" s="5"/>
      <c r="C137" s="7" t="s">
        <v>182</v>
      </c>
    </row>
    <row r="138" spans="2:3" x14ac:dyDescent="0.25">
      <c r="B138" s="5"/>
      <c r="C138" s="19" t="s">
        <v>183</v>
      </c>
    </row>
    <row r="139" spans="2:3" x14ac:dyDescent="0.25">
      <c r="B139" s="5"/>
      <c r="C139" s="19" t="s">
        <v>184</v>
      </c>
    </row>
    <row r="140" spans="2:3" x14ac:dyDescent="0.25">
      <c r="B140" s="5" t="s">
        <v>185</v>
      </c>
      <c r="C140" s="7" t="s">
        <v>186</v>
      </c>
    </row>
    <row r="141" spans="2:3" x14ac:dyDescent="0.25">
      <c r="C141" s="7" t="s">
        <v>193</v>
      </c>
    </row>
    <row r="143" spans="2:3" x14ac:dyDescent="0.25">
      <c r="B143" s="5" t="s">
        <v>173</v>
      </c>
      <c r="C143" s="7" t="s">
        <v>192</v>
      </c>
    </row>
  </sheetData>
  <autoFilter ref="A10:D126" xr:uid="{00000000-0009-0000-0000-000004000000}"/>
  <conditionalFormatting sqref="D11:D125">
    <cfRule type="containsText" dxfId="1" priority="1" operator="containsText" text="Inscope">
      <formula>NOT(ISERROR(SEARCH("Inscope",D11)))</formula>
    </cfRule>
    <cfRule type="containsText" dxfId="0" priority="2" operator="containsText" text="Outscope">
      <formula>NOT(ISERROR(SEARCH("Outscope",D11)))</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Guidance - Please Read</vt:lpstr>
      <vt:lpstr>Detail W2</vt:lpstr>
      <vt:lpstr>Detail W1</vt:lpstr>
      <vt:lpstr>Import Expense</vt:lpstr>
      <vt:lpstr>ZFI_GRIR</vt:lpstr>
      <vt:lpstr>FAM - Steps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SAP WebAS</dc:creator>
  <cp:keywords/>
  <dc:description/>
  <cp:lastModifiedBy>Admin RPA</cp:lastModifiedBy>
  <cp:revision>1</cp:revision>
  <dcterms:created xsi:type="dcterms:W3CDTF">2024-09-18T06:40:41Z</dcterms:created>
  <dcterms:modified xsi:type="dcterms:W3CDTF">2025-05-26T04:39:31Z</dcterms:modified>
  <cp:category/>
</cp:coreProperties>
</file>