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<sst xmlns="http://schemas.openxmlformats.org/spreadsheetml/2006/main" count="21" uniqueCount="11">
  <si>
    <t>Matrix A</t>
  </si>
  <si>
    <t>Matrix Aᵀ</t>
  </si>
  <si>
    <t>X</t>
  </si>
  <si>
    <t>Y</t>
  </si>
  <si>
    <t>Aᵀ.Y</t>
  </si>
  <si>
    <t>Aᵀ.A</t>
  </si>
  <si>
    <t>(Aᵀ.A)^-1</t>
  </si>
  <si>
    <t>Slope(m)</t>
  </si>
  <si>
    <t>Correlation</t>
  </si>
  <si>
    <t>Intercept(c)</t>
  </si>
  <si>
    <t>Y=mX+c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</si>
</sst>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Sheet1!$H$9:$H$14</c:f>
            </c:numRef>
          </c:xVal>
          <c:yVal>
            <c:numRef>
              <c:f>Sheet1!$I$9:$I$14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1013"/>
        <c:axId val="1450638345"/>
      </c:scatterChart>
      <c:valAx>
        <c:axId val="3612610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638345"/>
      </c:valAx>
      <c:valAx>
        <c:axId val="1450638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12610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17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E3" s="1" t="s">
        <v>1</v>
      </c>
      <c r="F3" s="3"/>
      <c r="G3" s="3"/>
      <c r="H3" s="3"/>
      <c r="I3" s="3"/>
      <c r="J3" s="2"/>
    </row>
    <row r="4">
      <c r="B4" s="4">
        <v>4.0</v>
      </c>
      <c r="C4" s="4">
        <v>1.0</v>
      </c>
      <c r="E4" s="4">
        <v>4.0</v>
      </c>
      <c r="F4" s="4">
        <v>3.0</v>
      </c>
      <c r="G4" s="4">
        <v>7.0</v>
      </c>
      <c r="H4" s="4">
        <v>2.0</v>
      </c>
      <c r="I4" s="4">
        <v>6.0</v>
      </c>
      <c r="J4" s="4">
        <v>8.0</v>
      </c>
    </row>
    <row r="5">
      <c r="B5" s="4">
        <v>3.0</v>
      </c>
      <c r="C5" s="4">
        <v>1.0</v>
      </c>
      <c r="E5" s="4">
        <v>1.0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</row>
    <row r="6">
      <c r="B6" s="4">
        <v>7.0</v>
      </c>
      <c r="C6" s="4">
        <v>1.0</v>
      </c>
    </row>
    <row r="7">
      <c r="B7" s="4">
        <v>2.0</v>
      </c>
      <c r="C7" s="4">
        <v>1.0</v>
      </c>
    </row>
    <row r="8">
      <c r="B8" s="4">
        <v>6.0</v>
      </c>
      <c r="C8" s="4">
        <v>1.0</v>
      </c>
      <c r="H8" s="5" t="s">
        <v>2</v>
      </c>
      <c r="I8" s="5" t="s">
        <v>3</v>
      </c>
    </row>
    <row r="9">
      <c r="B9" s="4">
        <v>8.0</v>
      </c>
      <c r="C9" s="4">
        <v>1.0</v>
      </c>
      <c r="H9" s="4">
        <v>4.0</v>
      </c>
      <c r="I9" s="4">
        <v>16.0</v>
      </c>
    </row>
    <row r="10">
      <c r="H10" s="4">
        <v>3.0</v>
      </c>
      <c r="I10" s="4">
        <v>12.0</v>
      </c>
      <c r="K10" s="6" t="s">
        <v>4</v>
      </c>
    </row>
    <row r="11">
      <c r="H11" s="4">
        <v>7.0</v>
      </c>
      <c r="I11" s="4">
        <v>20.0</v>
      </c>
      <c r="K11" s="7">
        <f t="array" ref="K11:K12">MMULT(E4:J5,I9:I14)</f>
        <v>582</v>
      </c>
      <c r="L11" s="2"/>
    </row>
    <row r="12">
      <c r="H12" s="4">
        <v>2.0</v>
      </c>
      <c r="I12" s="4">
        <v>17.0</v>
      </c>
      <c r="K12" s="7">
        <v>108.0</v>
      </c>
      <c r="L12" s="2"/>
    </row>
    <row r="13">
      <c r="B13" s="1" t="s">
        <v>5</v>
      </c>
      <c r="C13" s="2"/>
      <c r="E13" s="1" t="s">
        <v>6</v>
      </c>
      <c r="F13" s="2"/>
      <c r="H13" s="4">
        <v>6.0</v>
      </c>
      <c r="I13" s="4">
        <v>18.0</v>
      </c>
    </row>
    <row r="14">
      <c r="B14" s="8">
        <f t="array" ref="B14:C15">MMULT(E4:J5,B4:C9)</f>
        <v>178</v>
      </c>
      <c r="C14" s="8">
        <v>30.0</v>
      </c>
      <c r="E14" s="9">
        <f t="array" ref="E14:F15">MINVERSE(B14:C15)</f>
        <v>0.03571428571</v>
      </c>
      <c r="F14" s="9">
        <v>-0.17857142857142846</v>
      </c>
      <c r="H14" s="4">
        <v>8.0</v>
      </c>
      <c r="I14" s="4">
        <v>25.0</v>
      </c>
    </row>
    <row r="15">
      <c r="B15" s="8">
        <v>30.0</v>
      </c>
      <c r="C15" s="8">
        <v>6.0</v>
      </c>
      <c r="E15" s="9">
        <v>-0.17857142857142846</v>
      </c>
      <c r="F15" s="9">
        <v>1.0595238095238089</v>
      </c>
      <c r="H15" s="10" t="s">
        <v>7</v>
      </c>
      <c r="I15" s="9">
        <f>SLOPE(I9:I14, H9:H14)</f>
        <v>1.5</v>
      </c>
    </row>
    <row r="16">
      <c r="H16" s="10" t="s">
        <v>8</v>
      </c>
      <c r="I16" s="9">
        <f>CORREL(I9:I14, H9:H14)</f>
        <v>0.8186652344</v>
      </c>
    </row>
    <row r="17">
      <c r="H17" s="10" t="s">
        <v>9</v>
      </c>
      <c r="I17" s="9">
        <f>INTERCEPT(I9:I14, H9:H14)</f>
        <v>10.5</v>
      </c>
    </row>
  </sheetData>
  <mergeCells count="7">
    <mergeCell ref="B3:C3"/>
    <mergeCell ref="E3:J3"/>
    <mergeCell ref="K10:L10"/>
    <mergeCell ref="K11:L11"/>
    <mergeCell ref="K12:L12"/>
    <mergeCell ref="B13:C13"/>
    <mergeCell ref="E13:F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 t="s">
        <v>0</v>
      </c>
      <c r="E9" s="2"/>
      <c r="G9" s="1" t="s">
        <v>1</v>
      </c>
      <c r="H9" s="3"/>
      <c r="I9" s="3"/>
      <c r="J9" s="3"/>
      <c r="K9" s="3"/>
      <c r="L9" s="2"/>
    </row>
    <row r="10">
      <c r="D10" s="4">
        <v>4.0</v>
      </c>
      <c r="E10" s="4">
        <v>1.0</v>
      </c>
      <c r="G10" s="4">
        <v>4.0</v>
      </c>
      <c r="H10" s="4">
        <v>3.0</v>
      </c>
      <c r="I10" s="4">
        <v>7.0</v>
      </c>
      <c r="J10" s="4">
        <v>2.0</v>
      </c>
      <c r="K10" s="4">
        <v>6.0</v>
      </c>
      <c r="L10" s="4">
        <v>8.0</v>
      </c>
    </row>
    <row r="11">
      <c r="D11" s="4">
        <v>3.0</v>
      </c>
      <c r="E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</row>
    <row r="12">
      <c r="D12" s="4">
        <v>7.0</v>
      </c>
      <c r="E12" s="4">
        <v>1.0</v>
      </c>
    </row>
    <row r="13">
      <c r="D13" s="4">
        <v>2.0</v>
      </c>
      <c r="E13" s="4">
        <v>1.0</v>
      </c>
    </row>
    <row r="14">
      <c r="D14" s="4">
        <v>6.0</v>
      </c>
      <c r="E14" s="4">
        <v>1.0</v>
      </c>
      <c r="J14" s="5" t="s">
        <v>2</v>
      </c>
      <c r="K14" s="5" t="s">
        <v>3</v>
      </c>
      <c r="M14" s="4" t="s">
        <v>10</v>
      </c>
    </row>
    <row r="15">
      <c r="D15" s="4">
        <v>8.0</v>
      </c>
      <c r="E15" s="4">
        <v>1.0</v>
      </c>
      <c r="J15" s="4">
        <v>4.0</v>
      </c>
      <c r="K15" s="4">
        <v>16.0</v>
      </c>
      <c r="M15" s="9">
        <f>(K21*J15)+K23</f>
        <v>16.5</v>
      </c>
    </row>
    <row r="16">
      <c r="J16" s="4">
        <v>3.0</v>
      </c>
      <c r="K16" s="4">
        <v>12.0</v>
      </c>
      <c r="M16" s="9">
        <f>(K21*J16)+K23</f>
        <v>15</v>
      </c>
    </row>
    <row r="17">
      <c r="J17" s="4">
        <v>7.0</v>
      </c>
      <c r="K17" s="4">
        <v>20.0</v>
      </c>
      <c r="M17" s="9">
        <f>(K21*J17)+K23</f>
        <v>21</v>
      </c>
    </row>
    <row r="18">
      <c r="J18" s="4">
        <v>2.0</v>
      </c>
      <c r="K18" s="4">
        <v>17.0</v>
      </c>
      <c r="M18" s="9">
        <f>(K21*J18)+K23</f>
        <v>13.5</v>
      </c>
    </row>
    <row r="19">
      <c r="D19" s="1" t="s">
        <v>5</v>
      </c>
      <c r="E19" s="2"/>
      <c r="G19" s="1" t="s">
        <v>6</v>
      </c>
      <c r="H19" s="2"/>
      <c r="J19" s="4">
        <v>6.0</v>
      </c>
      <c r="K19" s="4">
        <v>18.0</v>
      </c>
      <c r="M19" s="9">
        <f>(K21*J19)+K23</f>
        <v>19.5</v>
      </c>
    </row>
    <row r="20">
      <c r="D20" s="8">
        <f t="array" ref="D20:E21">MMULT(G10:L11,D10:E15)</f>
        <v>178</v>
      </c>
      <c r="E20" s="8">
        <v>30.0</v>
      </c>
      <c r="G20" s="9">
        <f t="array" ref="G20:H21">MINVERSE(D20:E21)</f>
        <v>0.03571428571</v>
      </c>
      <c r="H20" s="9">
        <v>-0.17857142857142846</v>
      </c>
      <c r="J20" s="4">
        <v>8.0</v>
      </c>
      <c r="K20" s="4">
        <v>25.0</v>
      </c>
      <c r="M20" s="9">
        <f>(K21*J20)+K23</f>
        <v>22.5</v>
      </c>
    </row>
    <row r="21">
      <c r="D21" s="8">
        <v>30.0</v>
      </c>
      <c r="E21" s="8">
        <v>6.0</v>
      </c>
      <c r="G21" s="9">
        <v>-0.17857142857142846</v>
      </c>
      <c r="H21" s="9">
        <v>1.0595238095238089</v>
      </c>
      <c r="J21" s="10" t="s">
        <v>7</v>
      </c>
      <c r="K21" s="9">
        <f>SLOPE(K15:K20, J15:J20)</f>
        <v>1.5</v>
      </c>
      <c r="M21" s="11">
        <f>CORREL(K15:K20,M15:M20)</f>
        <v>0.8186652344</v>
      </c>
    </row>
    <row r="22">
      <c r="J22" s="10" t="s">
        <v>8</v>
      </c>
      <c r="K22" s="9">
        <f>CORREL(K15:K20, J15:J20)</f>
        <v>0.8186652344</v>
      </c>
    </row>
    <row r="23">
      <c r="J23" s="10" t="s">
        <v>9</v>
      </c>
      <c r="K23" s="9">
        <f>INTERCEPT(K15:K20, J15:J20)</f>
        <v>10.5</v>
      </c>
    </row>
    <row r="26">
      <c r="D26" s="6" t="s">
        <v>4</v>
      </c>
    </row>
    <row r="27">
      <c r="D27" s="7">
        <f t="array" ref="D27:D28">MMULT(G10:L11,K15:K20)</f>
        <v>582</v>
      </c>
      <c r="E27" s="2"/>
    </row>
    <row r="28">
      <c r="D28" s="7">
        <v>108.0</v>
      </c>
      <c r="E28" s="2"/>
    </row>
  </sheetData>
  <mergeCells count="7">
    <mergeCell ref="D9:E9"/>
    <mergeCell ref="G9:L9"/>
    <mergeCell ref="D19:E19"/>
    <mergeCell ref="G19:H19"/>
    <mergeCell ref="D26:E26"/>
    <mergeCell ref="D27:E27"/>
    <mergeCell ref="D28:E28"/>
  </mergeCells>
  <drawing r:id="rId1"/>
</worksheet>
</file>