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er Iqbal\Downloads\"/>
    </mc:Choice>
  </mc:AlternateContent>
  <bookViews>
    <workbookView xWindow="0" yWindow="0" windowWidth="23040" windowHeight="907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15" i="1" l="1"/>
  <c r="I15" i="1" s="1"/>
  <c r="J15" i="1" s="1"/>
  <c r="H11" i="1"/>
  <c r="I11" i="1" s="1"/>
  <c r="J11" i="1" s="1"/>
  <c r="H16" i="1" l="1"/>
  <c r="I16" i="1" s="1"/>
  <c r="J16" i="1" s="1"/>
  <c r="H17" i="1"/>
  <c r="I17" i="1" s="1"/>
  <c r="J17" i="1" s="1"/>
  <c r="H14" i="1"/>
  <c r="I14" i="1" s="1"/>
  <c r="J14" i="1" s="1"/>
  <c r="H13" i="1"/>
  <c r="I13" i="1" s="1"/>
  <c r="J13" i="1" s="1"/>
  <c r="H12" i="1"/>
  <c r="I12" i="1" s="1"/>
  <c r="J12" i="1" s="1"/>
  <c r="H10" i="1"/>
  <c r="I10" i="1" s="1"/>
  <c r="J10" i="1" s="1"/>
  <c r="H9" i="1"/>
  <c r="I9" i="1" s="1"/>
  <c r="J9" i="1" s="1"/>
  <c r="H8" i="1"/>
  <c r="I8" i="1" s="1"/>
  <c r="J8" i="1" s="1"/>
  <c r="J7" i="1"/>
  <c r="H6" i="1"/>
  <c r="I6" i="1" s="1"/>
  <c r="J6" i="1" s="1"/>
  <c r="J18" i="1" l="1"/>
</calcChain>
</file>

<file path=xl/sharedStrings.xml><?xml version="1.0" encoding="utf-8"?>
<sst xmlns="http://schemas.openxmlformats.org/spreadsheetml/2006/main" count="55" uniqueCount="31">
  <si>
    <t>M/S: TO</t>
  </si>
  <si>
    <t>Chief Executive</t>
  </si>
  <si>
    <r>
      <rPr>
        <b/>
        <sz val="11"/>
        <color rgb="FF0D0D0D"/>
        <rFont val="Calibri"/>
        <family val="2"/>
        <scheme val="minor"/>
      </rPr>
      <t>NO</t>
    </r>
  </si>
  <si>
    <r>
      <rPr>
        <b/>
        <sz val="11"/>
        <color rgb="FF0D0D0D"/>
        <rFont val="Calibri"/>
        <family val="2"/>
        <scheme val="minor"/>
      </rPr>
      <t>QTY</t>
    </r>
  </si>
  <si>
    <r>
      <rPr>
        <b/>
        <sz val="11"/>
        <color rgb="FF0D0D0D"/>
        <rFont val="Calibri"/>
        <family val="2"/>
        <scheme val="minor"/>
      </rPr>
      <t>SIZE</t>
    </r>
  </si>
  <si>
    <r>
      <rPr>
        <b/>
        <sz val="11"/>
        <color rgb="FF0D0D0D"/>
        <rFont val="Calibri"/>
        <family val="2"/>
        <scheme val="minor"/>
      </rPr>
      <t>LIST PRICE</t>
    </r>
  </si>
  <si>
    <r>
      <rPr>
        <b/>
        <sz val="11"/>
        <color rgb="FF0D0D0D"/>
        <rFont val="Calibri"/>
        <family val="2"/>
        <scheme val="minor"/>
      </rPr>
      <t>%</t>
    </r>
  </si>
  <si>
    <r>
      <rPr>
        <b/>
        <sz val="11"/>
        <color rgb="FF0D0D0D"/>
        <rFont val="Calibri"/>
        <family val="2"/>
        <scheme val="minor"/>
      </rPr>
      <t>DISC. PRICE</t>
    </r>
  </si>
  <si>
    <r>
      <rPr>
        <b/>
        <sz val="11"/>
        <color rgb="FF0D0D0D"/>
        <rFont val="Calibri"/>
        <family val="2"/>
        <scheme val="minor"/>
      </rPr>
      <t>NET PRICE</t>
    </r>
  </si>
  <si>
    <r>
      <rPr>
        <b/>
        <sz val="11"/>
        <color rgb="FF0D0D0D"/>
        <rFont val="Calibri"/>
        <family val="2"/>
        <scheme val="minor"/>
      </rPr>
      <t>AMOUNT</t>
    </r>
  </si>
  <si>
    <t>Total</t>
  </si>
  <si>
    <t>788-0015</t>
  </si>
  <si>
    <t>4"</t>
  </si>
  <si>
    <t>3"</t>
  </si>
  <si>
    <t>2"</t>
  </si>
  <si>
    <t>PARTICULARS</t>
  </si>
  <si>
    <t>DATE</t>
  </si>
  <si>
    <t>UNIT</t>
  </si>
  <si>
    <t>Nos</t>
  </si>
  <si>
    <t>QUOTATION #</t>
  </si>
  <si>
    <t>LEN</t>
  </si>
  <si>
    <t>LAEEQ AHMED</t>
  </si>
  <si>
    <t>SA GARDEN</t>
  </si>
  <si>
    <t>22-10-22</t>
  </si>
  <si>
    <t>PIPE UPVC E CLASS POPULAR</t>
  </si>
  <si>
    <t>SOCKET UPVC E CLASS</t>
  </si>
  <si>
    <t>PIPE UPVC B CLASS POPULAR</t>
  </si>
  <si>
    <t>SOCKET UPVC B CLASS</t>
  </si>
  <si>
    <t>ELBOW 45* UPVC CLASS</t>
  </si>
  <si>
    <t>ELBOW 90* UPVC E CLASS</t>
  </si>
  <si>
    <t>ELBOW 90* UPVC B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</si>
</sst>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;@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D0D0D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7D7D7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horizontal="right" vertical="top"/>
    </xf>
    <xf numFmtId="0" fontId="0" fillId="0" borderId="7" xfId="0" applyFill="1" applyBorder="1" applyAlignment="1">
      <alignment horizontal="right" vertical="top"/>
    </xf>
    <xf numFmtId="0" fontId="0" fillId="0" borderId="8" xfId="0" applyBorder="1"/>
    <xf numFmtId="0" fontId="0" fillId="0" borderId="10" xfId="0" applyFill="1" applyBorder="1" applyAlignment="1">
      <alignment horizontal="left" vertical="top"/>
    </xf>
    <xf numFmtId="0" fontId="0" fillId="0" borderId="10" xfId="0" applyFill="1" applyBorder="1" applyAlignment="1">
      <alignment horizontal="center" vertical="top"/>
    </xf>
    <xf numFmtId="0" fontId="0" fillId="0" borderId="10" xfId="0" applyBorder="1"/>
    <xf numFmtId="0" fontId="0" fillId="0" borderId="9" xfId="0" applyBorder="1"/>
    <xf numFmtId="0" fontId="0" fillId="0" borderId="12" xfId="0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3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1" fontId="6" fillId="0" borderId="6" xfId="0" applyNumberFormat="1" applyFont="1" applyFill="1" applyBorder="1" applyAlignment="1">
      <alignment horizontal="right" vertical="top" indent="1" shrinkToFit="1"/>
    </xf>
    <xf numFmtId="1" fontId="6" fillId="0" borderId="6" xfId="0" applyNumberFormat="1" applyFont="1" applyFill="1" applyBorder="1" applyAlignment="1">
      <alignment horizontal="center" vertical="center" shrinkToFit="1"/>
    </xf>
    <xf numFmtId="0" fontId="7" fillId="0" borderId="6" xfId="0" applyFont="1" applyFill="1" applyBorder="1" applyAlignment="1">
      <alignment horizontal="left" vertical="top" wrapText="1"/>
    </xf>
    <xf numFmtId="1" fontId="8" fillId="0" borderId="6" xfId="0" applyNumberFormat="1" applyFont="1" applyFill="1" applyBorder="1" applyAlignment="1">
      <alignment horizontal="center" vertical="top" shrinkToFit="1"/>
    </xf>
    <xf numFmtId="2" fontId="6" fillId="0" borderId="6" xfId="0" applyNumberFormat="1" applyFont="1" applyFill="1" applyBorder="1" applyAlignment="1">
      <alignment horizontal="right" vertical="center" shrinkToFit="1"/>
    </xf>
    <xf numFmtId="2" fontId="6" fillId="0" borderId="6" xfId="0" applyNumberFormat="1" applyFont="1" applyFill="1" applyBorder="1" applyAlignment="1">
      <alignment horizontal="right" vertical="top" shrinkToFit="1"/>
    </xf>
    <xf numFmtId="0" fontId="1" fillId="0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right" vertical="center" wrapText="1"/>
    </xf>
    <xf numFmtId="2" fontId="2" fillId="3" borderId="3" xfId="0" applyNumberFormat="1" applyFont="1" applyFill="1" applyBorder="1" applyAlignment="1">
      <alignment horizontal="right" vertical="top" shrinkToFit="1"/>
    </xf>
    <xf numFmtId="0" fontId="0" fillId="0" borderId="11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top" wrapText="1"/>
    </xf>
    <xf numFmtId="164" fontId="2" fillId="0" borderId="6" xfId="0" applyNumberFormat="1" applyFont="1" applyFill="1" applyBorder="1" applyAlignment="1">
      <alignment horizontal="center" vertical="top" shrinkToFit="1"/>
    </xf>
    <xf numFmtId="0" fontId="3" fillId="0" borderId="6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top" wrapText="1"/>
    </xf>
    <xf numFmtId="0" fontId="4" fillId="0" borderId="16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125616</xdr:colOff>
      <xdr:row>0</xdr:row>
      <xdr:rowOff>60961</xdr:rowOff>
    </xdr:from>
    <xdr:ext cx="2493760" cy="571500"/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16" y="60961"/>
          <a:ext cx="2493760" cy="571500"/>
        </a:xfrm>
        <a:prstGeom prst="rect">
          <a:avLst/>
        </a:prstGeom>
      </xdr:spPr>
    </xdr:pic>
    <xdr:clientData/>
  </xdr:oneCellAnchor>
  <xdr:oneCellAnchor>
    <xdr:from>
      <xdr:col>0</xdr:col>
      <xdr:colOff>95251</xdr:colOff>
      <xdr:row>17</xdr:row>
      <xdr:rowOff>104203</xdr:rowOff>
    </xdr:from>
    <xdr:ext cx="4248150" cy="810197"/>
    <xdr:pic>
      <xdr:nvPicPr>
        <xdr:cNvPr id="3" name="image2.jpe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3371278"/>
          <a:ext cx="4248150" cy="81019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M19" sqref="M19"/>
    </sheetView>
  </sheetViews>
  <sheetFormatPr defaultRowHeight="14.4" x14ac:dyDescent="0.3"/>
  <cols>
    <col min="1" max="1" width="4.5546875" bestFit="1" customWidth="1"/>
    <col min="2" max="2" width="36.33203125" customWidth="1"/>
    <col min="3" max="3" width="5" bestFit="1" customWidth="1"/>
    <col min="4" max="4" width="6.5546875" bestFit="1" customWidth="1"/>
    <col min="5" max="5" width="5.44140625" bestFit="1" customWidth="1"/>
    <col min="6" max="6" width="9.88671875" bestFit="1" customWidth="1"/>
    <col min="7" max="7" width="3.6640625" customWidth="1"/>
    <col min="8" max="8" width="11.109375" customWidth="1"/>
    <col min="9" max="9" width="10.6640625" bestFit="1" customWidth="1"/>
    <col min="10" max="10" width="10.5546875" bestFit="1" customWidth="1"/>
  </cols>
  <sheetData>
    <row r="1" spans="1:10" x14ac:dyDescent="0.3">
      <c r="A1" s="29"/>
      <c r="B1" s="29"/>
      <c r="C1" s="30" t="s">
        <v>16</v>
      </c>
      <c r="D1" s="30"/>
      <c r="E1" s="30"/>
      <c r="F1" s="30"/>
      <c r="G1" s="30" t="s">
        <v>19</v>
      </c>
      <c r="H1" s="30"/>
      <c r="I1" s="30"/>
      <c r="J1" s="30"/>
    </row>
    <row r="2" spans="1:10" x14ac:dyDescent="0.3">
      <c r="A2" s="29"/>
      <c r="B2" s="29"/>
      <c r="C2" s="31" t="s">
        <v>23</v>
      </c>
      <c r="D2" s="31"/>
      <c r="E2" s="31"/>
      <c r="F2" s="31"/>
      <c r="G2" s="32" t="s">
        <v>11</v>
      </c>
      <c r="H2" s="32"/>
      <c r="I2" s="32"/>
      <c r="J2" s="32"/>
    </row>
    <row r="3" spans="1:10" x14ac:dyDescent="0.3">
      <c r="A3" s="29"/>
      <c r="B3" s="29"/>
      <c r="C3" s="30" t="s">
        <v>0</v>
      </c>
      <c r="D3" s="30"/>
      <c r="E3" s="30"/>
      <c r="F3" s="30"/>
      <c r="G3" s="30" t="s">
        <v>1</v>
      </c>
      <c r="H3" s="30"/>
      <c r="I3" s="30"/>
      <c r="J3" s="30"/>
    </row>
    <row r="4" spans="1:10" ht="17.25" customHeight="1" x14ac:dyDescent="0.3">
      <c r="A4" s="29"/>
      <c r="B4" s="29"/>
      <c r="C4" s="33" t="s">
        <v>22</v>
      </c>
      <c r="D4" s="34"/>
      <c r="E4" s="34"/>
      <c r="F4" s="35"/>
      <c r="G4" s="36" t="s">
        <v>21</v>
      </c>
      <c r="H4" s="36"/>
      <c r="I4" s="36"/>
      <c r="J4" s="36"/>
    </row>
    <row r="5" spans="1:10" ht="15" customHeight="1" x14ac:dyDescent="0.3">
      <c r="A5" s="12" t="s">
        <v>2</v>
      </c>
      <c r="B5" s="13" t="s">
        <v>15</v>
      </c>
      <c r="C5" s="12" t="s">
        <v>3</v>
      </c>
      <c r="D5" s="12" t="s">
        <v>4</v>
      </c>
      <c r="E5" s="12" t="s">
        <v>17</v>
      </c>
      <c r="F5" s="22" t="s">
        <v>5</v>
      </c>
      <c r="G5" s="12" t="s">
        <v>6</v>
      </c>
      <c r="H5" s="12" t="s">
        <v>7</v>
      </c>
      <c r="I5" s="14" t="s">
        <v>8</v>
      </c>
      <c r="J5" s="14" t="s">
        <v>9</v>
      </c>
    </row>
    <row r="6" spans="1:10" x14ac:dyDescent="0.3">
      <c r="A6" s="15">
        <v>1</v>
      </c>
      <c r="B6" s="17" t="s">
        <v>24</v>
      </c>
      <c r="C6" s="18">
        <v>20</v>
      </c>
      <c r="D6" s="21" t="s">
        <v>14</v>
      </c>
      <c r="E6" s="21" t="s">
        <v>20</v>
      </c>
      <c r="F6" s="19">
        <v>3903.9</v>
      </c>
      <c r="G6" s="16">
        <v>35</v>
      </c>
      <c r="H6" s="19">
        <f t="shared" ref="H6:H17" si="0">F6*35%</f>
        <v>1366.365</v>
      </c>
      <c r="I6" s="20">
        <f t="shared" ref="I6:I17" si="1">F6-H6</f>
        <v>2537.5349999999999</v>
      </c>
      <c r="J6" s="19">
        <f t="shared" ref="J6:J17" si="2">C6*I6</f>
        <v>50750.7</v>
      </c>
    </row>
    <row r="7" spans="1:10" x14ac:dyDescent="0.3">
      <c r="A7" s="15">
        <v>2</v>
      </c>
      <c r="B7" s="17" t="s">
        <v>29</v>
      </c>
      <c r="C7" s="18">
        <v>16</v>
      </c>
      <c r="D7" s="21" t="s">
        <v>14</v>
      </c>
      <c r="E7" s="21" t="s">
        <v>18</v>
      </c>
      <c r="F7" s="19">
        <v>168</v>
      </c>
      <c r="G7" s="16">
        <v>35</v>
      </c>
      <c r="H7" s="19">
        <v>58.8</v>
      </c>
      <c r="I7" s="20">
        <v>109.2</v>
      </c>
      <c r="J7" s="19">
        <f t="shared" si="2"/>
        <v>1747.2</v>
      </c>
    </row>
    <row r="8" spans="1:10" x14ac:dyDescent="0.3">
      <c r="A8" s="15">
        <v>3</v>
      </c>
      <c r="B8" s="17" t="s">
        <v>25</v>
      </c>
      <c r="C8" s="18">
        <v>10</v>
      </c>
      <c r="D8" s="21" t="s">
        <v>14</v>
      </c>
      <c r="E8" s="21" t="s">
        <v>18</v>
      </c>
      <c r="F8" s="19">
        <v>198.1</v>
      </c>
      <c r="G8" s="16">
        <v>35</v>
      </c>
      <c r="H8" s="19">
        <f t="shared" si="0"/>
        <v>69.334999999999994</v>
      </c>
      <c r="I8" s="20">
        <f t="shared" si="1"/>
        <v>128.76499999999999</v>
      </c>
      <c r="J8" s="20">
        <f t="shared" si="2"/>
        <v>1287.6499999999999</v>
      </c>
    </row>
    <row r="9" spans="1:10" x14ac:dyDescent="0.3">
      <c r="A9" s="15">
        <v>4</v>
      </c>
      <c r="B9" s="17" t="s">
        <v>28</v>
      </c>
      <c r="C9" s="18">
        <v>6</v>
      </c>
      <c r="D9" s="21" t="s">
        <v>14</v>
      </c>
      <c r="E9" s="21" t="s">
        <v>18</v>
      </c>
      <c r="F9" s="19">
        <v>116</v>
      </c>
      <c r="G9" s="16">
        <v>35</v>
      </c>
      <c r="H9" s="19">
        <f t="shared" si="0"/>
        <v>40.599999999999994</v>
      </c>
      <c r="I9" s="20">
        <f t="shared" si="1"/>
        <v>75.400000000000006</v>
      </c>
      <c r="J9" s="20">
        <f t="shared" si="2"/>
        <v>452.40000000000003</v>
      </c>
    </row>
    <row r="10" spans="1:10" x14ac:dyDescent="0.3">
      <c r="A10" s="15">
        <v>5</v>
      </c>
      <c r="B10" s="17" t="s">
        <v>26</v>
      </c>
      <c r="C10" s="18">
        <v>10</v>
      </c>
      <c r="D10" s="21" t="s">
        <v>12</v>
      </c>
      <c r="E10" s="21" t="s">
        <v>20</v>
      </c>
      <c r="F10" s="19">
        <v>6665.1</v>
      </c>
      <c r="G10" s="16">
        <v>35</v>
      </c>
      <c r="H10" s="19">
        <f t="shared" si="0"/>
        <v>2332.7849999999999</v>
      </c>
      <c r="I10" s="20">
        <f t="shared" si="1"/>
        <v>4332.3150000000005</v>
      </c>
      <c r="J10" s="20">
        <f t="shared" si="2"/>
        <v>43323.150000000009</v>
      </c>
    </row>
    <row r="11" spans="1:10" x14ac:dyDescent="0.3">
      <c r="A11" s="15">
        <v>6</v>
      </c>
      <c r="B11" s="17" t="s">
        <v>30</v>
      </c>
      <c r="C11" s="18">
        <v>10</v>
      </c>
      <c r="D11" s="21" t="s">
        <v>12</v>
      </c>
      <c r="E11" s="21" t="s">
        <v>18</v>
      </c>
      <c r="F11" s="19">
        <v>477</v>
      </c>
      <c r="G11" s="16">
        <v>35</v>
      </c>
      <c r="H11" s="19">
        <f t="shared" ref="H11" si="3">F11*35%</f>
        <v>166.95</v>
      </c>
      <c r="I11" s="20">
        <f t="shared" ref="I11" si="4">F11-H11</f>
        <v>310.05</v>
      </c>
      <c r="J11" s="20">
        <f t="shared" ref="J11" si="5">C11*I11</f>
        <v>3100.5</v>
      </c>
    </row>
    <row r="12" spans="1:10" x14ac:dyDescent="0.3">
      <c r="A12" s="15">
        <v>7</v>
      </c>
      <c r="B12" s="17" t="s">
        <v>27</v>
      </c>
      <c r="C12" s="18">
        <v>6</v>
      </c>
      <c r="D12" s="21" t="s">
        <v>12</v>
      </c>
      <c r="E12" s="21" t="s">
        <v>18</v>
      </c>
      <c r="F12" s="19">
        <v>456</v>
      </c>
      <c r="G12" s="16">
        <v>35</v>
      </c>
      <c r="H12" s="19">
        <f t="shared" si="0"/>
        <v>159.6</v>
      </c>
      <c r="I12" s="20">
        <f t="shared" si="1"/>
        <v>296.39999999999998</v>
      </c>
      <c r="J12" s="20">
        <f t="shared" si="2"/>
        <v>1778.3999999999999</v>
      </c>
    </row>
    <row r="13" spans="1:10" x14ac:dyDescent="0.3">
      <c r="A13" s="15">
        <v>8</v>
      </c>
      <c r="B13" s="17" t="s">
        <v>28</v>
      </c>
      <c r="C13" s="18">
        <v>10</v>
      </c>
      <c r="D13" s="21" t="s">
        <v>12</v>
      </c>
      <c r="E13" s="21" t="s">
        <v>18</v>
      </c>
      <c r="F13" s="19">
        <v>477</v>
      </c>
      <c r="G13" s="16">
        <v>35</v>
      </c>
      <c r="H13" s="19">
        <f t="shared" si="0"/>
        <v>166.95</v>
      </c>
      <c r="I13" s="20">
        <f t="shared" si="1"/>
        <v>310.05</v>
      </c>
      <c r="J13" s="20">
        <f t="shared" si="2"/>
        <v>3100.5</v>
      </c>
    </row>
    <row r="14" spans="1:10" x14ac:dyDescent="0.3">
      <c r="A14" s="15">
        <v>9</v>
      </c>
      <c r="B14" s="17" t="s">
        <v>26</v>
      </c>
      <c r="C14" s="18">
        <v>30</v>
      </c>
      <c r="D14" s="21" t="s">
        <v>13</v>
      </c>
      <c r="E14" s="21" t="s">
        <v>20</v>
      </c>
      <c r="F14" s="19">
        <v>4427.8</v>
      </c>
      <c r="G14" s="16">
        <v>35</v>
      </c>
      <c r="H14" s="19">
        <f t="shared" si="0"/>
        <v>1549.73</v>
      </c>
      <c r="I14" s="20">
        <f t="shared" si="1"/>
        <v>2878.07</v>
      </c>
      <c r="J14" s="20">
        <f t="shared" si="2"/>
        <v>86342.1</v>
      </c>
    </row>
    <row r="15" spans="1:10" x14ac:dyDescent="0.3">
      <c r="A15" s="15">
        <v>10</v>
      </c>
      <c r="B15" s="17" t="s">
        <v>30</v>
      </c>
      <c r="C15" s="18">
        <v>20</v>
      </c>
      <c r="D15" s="21" t="s">
        <v>13</v>
      </c>
      <c r="E15" s="21" t="s">
        <v>18</v>
      </c>
      <c r="F15" s="19">
        <v>295</v>
      </c>
      <c r="G15" s="16">
        <v>35</v>
      </c>
      <c r="H15" s="19">
        <f t="shared" ref="H15" si="6">F15*35%</f>
        <v>103.25</v>
      </c>
      <c r="I15" s="20">
        <f t="shared" ref="I15" si="7">F15-H15</f>
        <v>191.75</v>
      </c>
      <c r="J15" s="20">
        <f t="shared" ref="J15" si="8">C15*I15</f>
        <v>3835</v>
      </c>
    </row>
    <row r="16" spans="1:10" x14ac:dyDescent="0.3">
      <c r="A16" s="15">
        <v>11</v>
      </c>
      <c r="B16" s="17" t="s">
        <v>27</v>
      </c>
      <c r="C16" s="18">
        <v>20</v>
      </c>
      <c r="D16" s="21" t="s">
        <v>13</v>
      </c>
      <c r="E16" s="21" t="s">
        <v>18</v>
      </c>
      <c r="F16" s="19">
        <v>270.75</v>
      </c>
      <c r="G16" s="16">
        <v>35</v>
      </c>
      <c r="H16" s="19">
        <f t="shared" ref="H16" si="9">F16*35%</f>
        <v>94.762499999999989</v>
      </c>
      <c r="I16" s="20">
        <f t="shared" ref="I16" si="10">F16-H16</f>
        <v>175.98750000000001</v>
      </c>
      <c r="J16" s="20">
        <f t="shared" ref="J16" si="11">C16*I16</f>
        <v>3519.75</v>
      </c>
    </row>
    <row r="17" spans="1:10" x14ac:dyDescent="0.3">
      <c r="A17" s="15">
        <v>12</v>
      </c>
      <c r="B17" s="17" t="s">
        <v>28</v>
      </c>
      <c r="C17" s="18">
        <v>10</v>
      </c>
      <c r="D17" s="21" t="s">
        <v>13</v>
      </c>
      <c r="E17" s="21" t="s">
        <v>18</v>
      </c>
      <c r="F17" s="19">
        <v>295</v>
      </c>
      <c r="G17" s="16">
        <v>35</v>
      </c>
      <c r="H17" s="19">
        <f t="shared" si="0"/>
        <v>103.25</v>
      </c>
      <c r="I17" s="20">
        <f t="shared" si="1"/>
        <v>191.75</v>
      </c>
      <c r="J17" s="20">
        <f t="shared" si="2"/>
        <v>1917.5</v>
      </c>
    </row>
    <row r="18" spans="1:10" x14ac:dyDescent="0.3">
      <c r="A18" s="24"/>
      <c r="B18" s="25"/>
      <c r="C18" s="25"/>
      <c r="D18" s="25"/>
      <c r="E18" s="25"/>
      <c r="F18" s="25"/>
      <c r="G18" s="26"/>
      <c r="H18" s="27" t="s">
        <v>10</v>
      </c>
      <c r="I18" s="28"/>
      <c r="J18" s="23">
        <f>SUM(J6:J17)</f>
        <v>201154.85</v>
      </c>
    </row>
    <row r="19" spans="1:10" x14ac:dyDescent="0.3">
      <c r="A19" s="10"/>
      <c r="B19" s="1"/>
      <c r="C19" s="2"/>
      <c r="D19" s="1"/>
      <c r="E19" s="1"/>
      <c r="F19" s="2"/>
      <c r="G19" s="1"/>
      <c r="H19" s="1"/>
      <c r="I19" s="3"/>
      <c r="J19" s="4"/>
    </row>
    <row r="20" spans="1:10" x14ac:dyDescent="0.3">
      <c r="A20" s="10"/>
      <c r="B20" s="1"/>
      <c r="C20" s="2"/>
      <c r="D20" s="1"/>
      <c r="E20" s="1"/>
      <c r="F20" s="2"/>
      <c r="G20" s="1"/>
      <c r="J20" s="5"/>
    </row>
    <row r="21" spans="1:10" x14ac:dyDescent="0.3">
      <c r="A21" s="10"/>
      <c r="B21" s="1"/>
      <c r="C21" s="2"/>
      <c r="D21" s="1"/>
      <c r="E21" s="1"/>
      <c r="F21" s="2"/>
      <c r="G21" s="1"/>
      <c r="J21" s="5"/>
    </row>
    <row r="22" spans="1:10" x14ac:dyDescent="0.3">
      <c r="A22" s="11"/>
      <c r="B22" s="6"/>
      <c r="C22" s="7"/>
      <c r="D22" s="6"/>
      <c r="E22" s="6"/>
      <c r="F22" s="7"/>
      <c r="G22" s="6"/>
      <c r="H22" s="8"/>
      <c r="I22" s="8"/>
      <c r="J22" s="9"/>
    </row>
    <row r="23" spans="1:10" x14ac:dyDescent="0.3">
      <c r="A23" s="1"/>
      <c r="B23" s="1"/>
      <c r="C23" s="2"/>
      <c r="D23" s="1"/>
      <c r="E23" s="1"/>
      <c r="F23" s="2"/>
      <c r="G23" s="1"/>
      <c r="H23" s="1"/>
      <c r="I23" s="3"/>
      <c r="J23" s="3"/>
    </row>
  </sheetData>
  <mergeCells count="11">
    <mergeCell ref="A18:G18"/>
    <mergeCell ref="H18:I18"/>
    <mergeCell ref="A1:B4"/>
    <mergeCell ref="C1:F1"/>
    <mergeCell ref="G1:J1"/>
    <mergeCell ref="C2:F2"/>
    <mergeCell ref="G2:J2"/>
    <mergeCell ref="C3:F3"/>
    <mergeCell ref="G3:J3"/>
    <mergeCell ref="C4:F4"/>
    <mergeCell ref="G4:J4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786</dc:creator>
  <cp:lastModifiedBy>Umer Iqbal</cp:lastModifiedBy>
  <cp:lastPrinted>2022-10-27T08:27:54Z</cp:lastPrinted>
  <dcterms:created xsi:type="dcterms:W3CDTF">2022-01-24T10:40:11Z</dcterms:created>
  <dcterms:modified xsi:type="dcterms:W3CDTF">2022-11-10T07:14:45Z</dcterms:modified>
</cp:coreProperties>
</file>