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C\Desktop\"/>
    </mc:Choice>
  </mc:AlternateContent>
  <bookViews>
    <workbookView xWindow="0" yWindow="0" windowWidth="23040" windowHeight="8808" activeTab="2"/>
  </bookViews>
  <sheets>
    <sheet name="RAW DATA DOWNLOADED" sheetId="2" r:id="rId1"/>
    <sheet name="DATA ANALYSIS" sheetId="1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23" i="1"/>
  <c r="E24" i="1"/>
  <c r="E25" i="1"/>
  <c r="E26" i="1"/>
  <c r="E27" i="1"/>
  <c r="E28" i="1"/>
  <c r="E29" i="1"/>
  <c r="E23" i="1"/>
  <c r="D24" i="1"/>
  <c r="D25" i="1"/>
  <c r="D26" i="1"/>
  <c r="D27" i="1"/>
  <c r="D28" i="1"/>
  <c r="D29" i="1"/>
  <c r="D23" i="1"/>
  <c r="C24" i="1"/>
  <c r="C25" i="1"/>
  <c r="C26" i="1"/>
  <c r="C27" i="1"/>
  <c r="C28" i="1"/>
  <c r="C29" i="1"/>
  <c r="C23" i="1"/>
  <c r="B29" i="1"/>
  <c r="B28" i="1"/>
  <c r="B27" i="1"/>
  <c r="B26" i="1"/>
  <c r="B25" i="1"/>
  <c r="B24" i="1"/>
  <c r="B23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D18" i="1"/>
  <c r="C18" i="1"/>
  <c r="B18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B17" i="1"/>
  <c r="B16" i="1"/>
  <c r="B15" i="1"/>
  <c r="B14" i="1"/>
</calcChain>
</file>

<file path=xl/sharedStrings.xml><?xml version="1.0" encoding="utf-8"?>
<sst xmlns="http://schemas.openxmlformats.org/spreadsheetml/2006/main" count="125" uniqueCount="74">
  <si>
    <t>Polio (Pol3) immunization coverage among 1-year-olds (%)</t>
  </si>
  <si>
    <t>WHO region</t>
  </si>
  <si>
    <t>Global</t>
  </si>
  <si>
    <t>Africa</t>
  </si>
  <si>
    <t>Americas</t>
  </si>
  <si>
    <t>South-East Asia</t>
  </si>
  <si>
    <t>Europe</t>
  </si>
  <si>
    <t>Eastern Mediterranean</t>
  </si>
  <si>
    <t>Western Pacific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</si>
  <si>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</si>
  <si>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</si>
  <si>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</si>
  <si>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</si>
  <si>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</si>
  <si>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</si>
  <si>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</si>
  <si>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</si>
  <si>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</si>
  <si>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</si>
  <si>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</si>
  <si>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</si>
  <si>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</si>
  <si>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</si>
  <si>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</si>
  <si>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</si>
  <si>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</si>
  <si>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</si>
  <si>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</si>
  <si>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</si>
  <si>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</si>
  <si>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</si>
  <si>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</si>
  <si>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REGION</t>
  </si>
  <si>
    <t>YEARS</t>
  </si>
  <si>
    <t>AVERAGE % BY YEAR</t>
  </si>
  <si>
    <t>MAXIMUM % BY YEAR</t>
  </si>
  <si>
    <t>MINIMUM % BY YEAR</t>
  </si>
  <si>
    <t>MEDIAN % BY YEAR</t>
  </si>
  <si>
    <t>STANDARD DEVIATION  IN % UPTAKE BY YEAR</t>
  </si>
  <si>
    <t>GLOBAL</t>
  </si>
  <si>
    <t>AFRICA</t>
  </si>
  <si>
    <t>AMERICAS</t>
  </si>
  <si>
    <t>SOUTH-EAST ASIA</t>
  </si>
  <si>
    <t>EUROPE</t>
  </si>
  <si>
    <t>EASTERN MEDITERRANEAN</t>
  </si>
  <si>
    <t>WESTERN PACIFIC</t>
  </si>
  <si>
    <t>AVERAGE % BY REGION</t>
  </si>
  <si>
    <t>MAXIMUM % UPTAKE BY REGION</t>
  </si>
  <si>
    <t>MINIMUM % UPTAKE BY REGION</t>
  </si>
  <si>
    <t>MEDIAN % UPTAKE BY REGION</t>
  </si>
  <si>
    <t>STANDARD DEVIATION</t>
  </si>
  <si>
    <t>Polio (Pol3) immunization coverage among 1-year-olds (%</t>
  </si>
  <si>
    <t>YEAR 2021</t>
  </si>
  <si>
    <t>YEAR 2020</t>
  </si>
  <si>
    <t>YEAR 2019</t>
  </si>
  <si>
    <t>YEAR 2018</t>
  </si>
  <si>
    <t>YEAR 2017</t>
  </si>
  <si>
    <t>YEAR 2016</t>
  </si>
  <si>
    <t>YEAR 2015</t>
  </si>
  <si>
    <t>YEAR 2014</t>
  </si>
  <si>
    <t>YEAR 2013</t>
  </si>
  <si>
    <t>YEAR 2012</t>
  </si>
  <si>
    <t>YEAR 2011</t>
  </si>
  <si>
    <t>YEAR 2010</t>
  </si>
  <si>
    <t>YEAR 2009</t>
  </si>
  <si>
    <t>YEAR 2008</t>
  </si>
  <si>
    <t>YEAR 2007</t>
  </si>
  <si>
    <t>YEAR 2006</t>
  </si>
  <si>
    <t>YEAR 2005</t>
  </si>
  <si>
    <t>YEAR 2004</t>
  </si>
  <si>
    <t>YEAR 2003</t>
  </si>
  <si>
    <t>YEAR 2002</t>
  </si>
  <si>
    <t>YEAR 2001</t>
  </si>
  <si>
    <t>YEAR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</si>
</sst>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3" tint="0.7999816888943144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0.79998168889431442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Polio</a:t>
            </a:r>
            <a:r>
              <a:rPr lang="en-US" baseline="0"/>
              <a:t> immunization coverage among 1year olds for 2021</a:t>
            </a:r>
          </a:p>
        </c:rich>
      </c:tx>
      <c:layout>
        <c:manualLayout>
          <c:xMode val="edge"/>
          <c:yMode val="edge"/>
          <c:x val="0.11181933508311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dist="50800" sx="1000" sy="1000" algn="ctr" rotWithShape="0">
                <a:srgbClr val="000000"/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ANALYSIS'!$A$13:$A$18</c15:sqref>
                  </c15:fullRef>
                </c:ext>
              </c:extLst>
              <c:f>'DATA ANALYSIS'!$A$14:$A$18</c:f>
              <c:strCache>
                <c:ptCount val="5"/>
                <c:pt idx="0">
                  <c:v>AVERAGE % BY YEAR</c:v>
                </c:pt>
                <c:pt idx="1">
                  <c:v>MAXIMUM % BY YEAR</c:v>
                </c:pt>
                <c:pt idx="2">
                  <c:v>MINIMUM % BY YEAR</c:v>
                </c:pt>
                <c:pt idx="3">
                  <c:v>MEDIAN % BY YEAR</c:v>
                </c:pt>
                <c:pt idx="4">
                  <c:v>STANDARD DEVIATION  IN % UPTAKE BY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ANALYSIS'!$B$13:$B$18</c15:sqref>
                  </c15:fullRef>
                </c:ext>
              </c:extLst>
              <c:f>'DATA ANALYSIS'!$B$14:$B$18</c:f>
              <c:numCache>
                <c:formatCode>0.00</c:formatCode>
                <c:ptCount val="5"/>
                <c:pt idx="0">
                  <c:v>82.571428571428569</c:v>
                </c:pt>
                <c:pt idx="1" formatCode="General">
                  <c:v>94</c:v>
                </c:pt>
                <c:pt idx="2" formatCode="General">
                  <c:v>70</c:v>
                </c:pt>
                <c:pt idx="3" formatCode="General">
                  <c:v>82</c:v>
                </c:pt>
                <c:pt idx="4" formatCode="General">
                  <c:v>7.2082718923102087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967408"/>
        <c:axId val="261939368"/>
        <c:axId val="0"/>
      </c:bar3DChart>
      <c:catAx>
        <c:axId val="2619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39368"/>
        <c:crosses val="autoZero"/>
        <c:auto val="1"/>
        <c:lblAlgn val="ctr"/>
        <c:lblOffset val="100"/>
        <c:noMultiLvlLbl val="0"/>
      </c:catAx>
      <c:valAx>
        <c:axId val="26193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6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sx="1000" sy="1000" algn="ctr" rotWithShape="0">
        <a:srgbClr val="000000"/>
      </a:outerShd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% uptake BY REGION from 2000-2021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ANALYSIS'!$B$22</c:f>
              <c:strCache>
                <c:ptCount val="1"/>
                <c:pt idx="0">
                  <c:v>AVERAGE % BY REGION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shade val="4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tint val="4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ANALYSIS'!$A$23:$A$29</c:f>
              <c:strCache>
                <c:ptCount val="7"/>
                <c:pt idx="0">
                  <c:v>GLOBAL</c:v>
                </c:pt>
                <c:pt idx="1">
                  <c:v>AFRICA</c:v>
                </c:pt>
                <c:pt idx="2">
                  <c:v>AMERICAS</c:v>
                </c:pt>
                <c:pt idx="3">
                  <c:v>SOUTH-EAST ASIA</c:v>
                </c:pt>
                <c:pt idx="4">
                  <c:v>EUROPE</c:v>
                </c:pt>
                <c:pt idx="5">
                  <c:v>EASTERN MEDITERRANEAN</c:v>
                </c:pt>
                <c:pt idx="6">
                  <c:v>WESTERN PACIFIC</c:v>
                </c:pt>
              </c:strCache>
            </c:strRef>
          </c:cat>
          <c:val>
            <c:numRef>
              <c:f>'DATA ANALYSIS'!$B$23:$B$29</c:f>
              <c:numCache>
                <c:formatCode>General</c:formatCode>
                <c:ptCount val="7"/>
                <c:pt idx="0">
                  <c:v>80.954545454545453</c:v>
                </c:pt>
                <c:pt idx="1">
                  <c:v>68</c:v>
                </c:pt>
                <c:pt idx="2">
                  <c:v>89.727272727272734</c:v>
                </c:pt>
                <c:pt idx="3">
                  <c:v>78.409090909090907</c:v>
                </c:pt>
                <c:pt idx="4">
                  <c:v>94.454545454545453</c:v>
                </c:pt>
                <c:pt idx="5">
                  <c:v>77.681818181818187</c:v>
                </c:pt>
                <c:pt idx="6">
                  <c:v>92.909090909090907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% UPTAKE BY REGION FROM</a:t>
            </a:r>
            <a:r>
              <a:rPr lang="en-US" baseline="0"/>
              <a:t> 2000-2021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1938801399825023"/>
          <c:y val="0.23273148148148143"/>
          <c:w val="0.63105643044619419"/>
          <c:h val="0.6598691309419656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'DATA ANALYSIS'!$C$22</c:f>
              <c:strCache>
                <c:ptCount val="1"/>
                <c:pt idx="0">
                  <c:v>MAXIMUM % UPTAKE BY REGION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ANALYSIS'!$A$23:$A$29</c:f>
              <c:strCache>
                <c:ptCount val="7"/>
                <c:pt idx="0">
                  <c:v>GLOBAL</c:v>
                </c:pt>
                <c:pt idx="1">
                  <c:v>AFRICA</c:v>
                </c:pt>
                <c:pt idx="2">
                  <c:v>AMERICAS</c:v>
                </c:pt>
                <c:pt idx="3">
                  <c:v>SOUTH-EAST ASIA</c:v>
                </c:pt>
                <c:pt idx="4">
                  <c:v>EUROPE</c:v>
                </c:pt>
                <c:pt idx="5">
                  <c:v>EASTERN MEDITERRANEAN</c:v>
                </c:pt>
                <c:pt idx="6">
                  <c:v>WESTERN PACIFIC</c:v>
                </c:pt>
              </c:strCache>
            </c:strRef>
          </c:cat>
          <c:val>
            <c:numRef>
              <c:f>'DATA ANALYSIS'!$C$23:$C$29</c:f>
              <c:numCache>
                <c:formatCode>General</c:formatCode>
                <c:ptCount val="7"/>
                <c:pt idx="0">
                  <c:v>86</c:v>
                </c:pt>
                <c:pt idx="1">
                  <c:v>74</c:v>
                </c:pt>
                <c:pt idx="2">
                  <c:v>94</c:v>
                </c:pt>
                <c:pt idx="3">
                  <c:v>91</c:v>
                </c:pt>
                <c:pt idx="4">
                  <c:v>96</c:v>
                </c:pt>
                <c:pt idx="5">
                  <c:v>85</c:v>
                </c:pt>
                <c:pt idx="6">
                  <c:v>97</c:v>
                </c:pt>
              </c:numCache>
            </c:numRef>
          </c:val>
          <c:shape val="cylinder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3"/>
        <c:gapDepth val="0"/>
        <c:shape val="box"/>
        <c:axId val="261446216"/>
        <c:axId val="261622680"/>
        <c:axId val="0"/>
      </c:bar3DChart>
      <c:catAx>
        <c:axId val="261446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22680"/>
        <c:crosses val="autoZero"/>
        <c:auto val="1"/>
        <c:lblAlgn val="ctr"/>
        <c:lblOffset val="100"/>
        <c:noMultiLvlLbl val="0"/>
      </c:catAx>
      <c:valAx>
        <c:axId val="26162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4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% UPTAKE BY REGION FROM 2000-2021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ANALYSIS'!$D$22</c:f>
              <c:strCache>
                <c:ptCount val="1"/>
                <c:pt idx="0">
                  <c:v>MINIMUM % UPTAKE BY REGION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'DATA ANALYSIS'!$A$23:$A$29</c:f>
              <c:strCache>
                <c:ptCount val="7"/>
                <c:pt idx="0">
                  <c:v>GLOBAL</c:v>
                </c:pt>
                <c:pt idx="1">
                  <c:v>AFRICA</c:v>
                </c:pt>
                <c:pt idx="2">
                  <c:v>AMERICAS</c:v>
                </c:pt>
                <c:pt idx="3">
                  <c:v>SOUTH-EAST ASIA</c:v>
                </c:pt>
                <c:pt idx="4">
                  <c:v>EUROPE</c:v>
                </c:pt>
                <c:pt idx="5">
                  <c:v>EASTERN MEDITERRANEAN</c:v>
                </c:pt>
                <c:pt idx="6">
                  <c:v>WESTERN PACIFIC</c:v>
                </c:pt>
              </c:strCache>
            </c:strRef>
          </c:cat>
          <c:val>
            <c:numRef>
              <c:f>'DATA ANALYSIS'!$D$23:$D$29</c:f>
              <c:numCache>
                <c:formatCode>General</c:formatCode>
                <c:ptCount val="7"/>
                <c:pt idx="0">
                  <c:v>73</c:v>
                </c:pt>
                <c:pt idx="1">
                  <c:v>54</c:v>
                </c:pt>
                <c:pt idx="2">
                  <c:v>79</c:v>
                </c:pt>
                <c:pt idx="3">
                  <c:v>64</c:v>
                </c:pt>
                <c:pt idx="4">
                  <c:v>92</c:v>
                </c:pt>
                <c:pt idx="5">
                  <c:v>73</c:v>
                </c:pt>
                <c:pt idx="6">
                  <c:v>85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2269072"/>
        <c:axId val="262269456"/>
      </c:lineChart>
      <c:catAx>
        <c:axId val="26226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69456"/>
        <c:crosses val="autoZero"/>
        <c:auto val="1"/>
        <c:lblAlgn val="ctr"/>
        <c:lblOffset val="100"/>
        <c:noMultiLvlLbl val="0"/>
      </c:catAx>
      <c:valAx>
        <c:axId val="2622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30480</xdr:rowOff>
    </xdr:from>
    <xdr:to>
      <xdr:col>15</xdr:col>
      <xdr:colOff>7620</xdr:colOff>
      <xdr:row>16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16</xdr:row>
      <xdr:rowOff>160020</xdr:rowOff>
    </xdr:from>
    <xdr:to>
      <xdr:col>7</xdr:col>
      <xdr:colOff>312420</xdr:colOff>
      <xdr:row>33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297180</xdr:colOff>
      <xdr:row>16</xdr:row>
      <xdr:rowOff>167640</xdr:rowOff>
    </xdr:from>
    <xdr:to>
      <xdr:col>14</xdr:col>
      <xdr:colOff>601980</xdr:colOff>
      <xdr:row>33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350520</xdr:colOff>
      <xdr:row>0</xdr:row>
      <xdr:rowOff>114300</xdr:rowOff>
    </xdr:from>
    <xdr:to>
      <xdr:col>23</xdr:col>
      <xdr:colOff>167640</xdr:colOff>
      <xdr:row>16</xdr:row>
      <xdr:rowOff>68580</xdr:rowOff>
    </xdr:to>
    <xdr:sp macro="" textlink="">
      <xdr:nvSpPr>
        <xdr:cNvPr id="9" name="Rounded Rectangle 8"/>
        <xdr:cNvSpPr/>
      </xdr:nvSpPr>
      <xdr:spPr>
        <a:xfrm>
          <a:off x="9494520" y="114300"/>
          <a:ext cx="4693920" cy="2880360"/>
        </a:xfrm>
        <a:prstGeom prst="round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2021 the percentage uptake of Polio (Pol3) immunization among 1-year-olds averaged 83%, with Europe as the maximum reaching 94% and Africa the lowest at 70%. Through the 21years implementation cycle, maximum uptake averaged 97% in the Western Pacific region and Africa held minimum at 54%. There was a gradual rise of the Polio vaccine uptake in the first decade in almost all regions but reduced through the end of the 2nd decade. Eastern mediterrenean maintaned a gradual increasing average of uptake through the years.</a:t>
          </a:r>
          <a:endParaRPr lang="en-US" sz="1100"/>
        </a:p>
      </xdr:txBody>
    </xdr:sp>
    <xdr:clientData/>
  </xdr:twoCellAnchor>
  <xdr:twoCellAnchor>
    <xdr:from>
      <xdr:col>15</xdr:col>
      <xdr:colOff>487680</xdr:colOff>
      <xdr:row>16</xdr:row>
      <xdr:rowOff>137160</xdr:rowOff>
    </xdr:from>
    <xdr:to>
      <xdr:col>23</xdr:col>
      <xdr:colOff>304800</xdr:colOff>
      <xdr:row>33</xdr:row>
      <xdr:rowOff>114300</xdr:rowOff>
    </xdr:to>
    <xdr:sp macro="" textlink="">
      <xdr:nvSpPr>
        <xdr:cNvPr id="10" name="Rounded Rectangle 9"/>
        <xdr:cNvSpPr/>
      </xdr:nvSpPr>
      <xdr:spPr>
        <a:xfrm>
          <a:off x="9631680" y="3063240"/>
          <a:ext cx="4693920" cy="3086100"/>
        </a:xfrm>
        <a:prstGeom prst="round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2">
                  <a:lumMod val="75000"/>
                </a:schemeClr>
              </a:solidFill>
            </a:rPr>
            <a:t>What</a:t>
          </a:r>
          <a:r>
            <a:rPr lang="en-US" sz="1100" baseline="0">
              <a:solidFill>
                <a:schemeClr val="accent2">
                  <a:lumMod val="75000"/>
                </a:schemeClr>
              </a:solidFill>
            </a:rPr>
            <a:t> to do??</a:t>
          </a:r>
        </a:p>
        <a:p>
          <a:pPr algn="l"/>
          <a:r>
            <a:rPr lang="en-US" sz="1100"/>
            <a:t>What are the 20% problems that cause 80% of the uptake issues?</a:t>
          </a:r>
        </a:p>
        <a:p>
          <a:pPr algn="l"/>
          <a:r>
            <a:rPr lang="en-US" sz="1100"/>
            <a:t>Why did Africa not</a:t>
          </a:r>
          <a:r>
            <a:rPr lang="en-US" sz="1100" baseline="0"/>
            <a:t> change through the 2 decades?</a:t>
          </a:r>
        </a:p>
        <a:p>
          <a:pPr algn="l"/>
          <a:r>
            <a:rPr lang="en-US" sz="1100" baseline="0"/>
            <a:t>Why did Eastern mediterrenean maintain a gradual rise through the decades?</a:t>
          </a:r>
        </a:p>
        <a:p>
          <a:pPr algn="l"/>
          <a:r>
            <a:rPr lang="en-US" sz="1100" baseline="0"/>
            <a:t>What happened towards the end of the 2nd decade that resulted in the gradual decline of vaccine uptake? </a:t>
          </a:r>
        </a:p>
        <a:p>
          <a:pPr algn="l"/>
          <a:r>
            <a:rPr lang="en-US" sz="1100" baseline="0"/>
            <a:t>What happened in Americas between 2012 and 2014?</a:t>
          </a:r>
        </a:p>
        <a:p>
          <a:pPr algn="l"/>
          <a:endParaRPr lang="en-US" sz="1100" baseline="0"/>
        </a:p>
        <a:p>
          <a:pPr algn="l"/>
          <a:r>
            <a:rPr lang="en-US" sz="1100"/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1:W9" totalsRowShown="0" headerRowDxfId="25">
  <autoFilter ref="A1:W9"/>
  <tableColumns count="23">
    <tableColumn id="1" name="Polio (Pol3) immunization coverage among 1-year-olds (%"/>
    <tableColumn id="2" name="Polio (Pol3) immunization coverage among 1-year-olds (%)"/>
    <tableColumn id="3" name="Column1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Column8"/>
    <tableColumn id="11" name="Column9"/>
    <tableColumn id="12" name="Column10"/>
    <tableColumn id="13" name="Column11"/>
    <tableColumn id="14" name="Column12"/>
    <tableColumn id="15" name="Column13"/>
    <tableColumn id="16" name="Column14"/>
    <tableColumn id="17" name="Column15"/>
    <tableColumn id="18" name="Column16"/>
    <tableColumn id="19" name="Column17"/>
    <tableColumn id="20" name="Column18"/>
    <tableColumn id="21" name="Column19"/>
    <tableColumn id="22" name="Column20"/>
    <tableColumn id="23" name="Column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2:W18" totalsRowShown="0" dataDxfId="24">
  <autoFilter ref="A12:W18"/>
  <tableColumns count="23">
    <tableColumn id="1" name="Column1" dataDxfId="23"/>
    <tableColumn id="2" name="Column2" dataDxfId="22"/>
    <tableColumn id="3" name="Column3" dataDxfId="21"/>
    <tableColumn id="4" name="Column4" dataDxfId="20"/>
    <tableColumn id="5" name="Column5" dataDxfId="19"/>
    <tableColumn id="6" name="Column6" dataDxfId="18"/>
    <tableColumn id="7" name="Column7" dataDxfId="17"/>
    <tableColumn id="8" name="Column8" dataDxfId="16"/>
    <tableColumn id="9" name="Column9" dataDxfId="15"/>
    <tableColumn id="10" name="Column10" dataDxfId="14"/>
    <tableColumn id="11" name="Column11" dataDxfId="13"/>
    <tableColumn id="12" name="Column12" dataDxfId="12"/>
    <tableColumn id="13" name="Column13" dataDxfId="11"/>
    <tableColumn id="14" name="Column14" dataDxfId="10"/>
    <tableColumn id="15" name="Column15" dataDxfId="9"/>
    <tableColumn id="16" name="Column16" dataDxfId="8"/>
    <tableColumn id="17" name="Column17" dataDxfId="7"/>
    <tableColumn id="18" name="Column18" dataDxfId="6"/>
    <tableColumn id="19" name="Column19" dataDxfId="5"/>
    <tableColumn id="20" name="Column20" dataDxfId="4"/>
    <tableColumn id="21" name="Column21" dataDxfId="3"/>
    <tableColumn id="22" name="Column22" dataDxfId="2"/>
    <tableColumn id="23" name="Column23" dataDxfId="1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22:F29" totalsRowShown="0" headerRowDxfId="0">
  <autoFilter ref="A22:F29"/>
  <tableColumns count="6">
    <tableColumn id="1" name="REGION"/>
    <tableColumn id="2" name="AVERAGE % BY REGION">
      <calculatedColumnFormula>AVERAGE(B3:W3)</calculatedColumnFormula>
    </tableColumn>
    <tableColumn id="3" name="MAXIMUM % UPTAKE BY REGION">
      <calculatedColumnFormula>MAX(B3:W3)</calculatedColumnFormula>
    </tableColumn>
    <tableColumn id="4" name="MINIMUM % UPTAKE BY REGION">
      <calculatedColumnFormula>MIN(B3:W3)</calculatedColumnFormula>
    </tableColumn>
    <tableColumn id="5" name="MEDIAN % UPTAKE BY REGION">
      <calculatedColumnFormula>MEDIAN(B3:W3)</calculatedColumnFormula>
    </tableColumn>
    <tableColumn id="6" name="STANDARD DEVIATION">
      <calculatedColumnFormula>_xlfn.STDEV.P(B3:W3)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H19" sqref="H19"/>
    </sheetView>
  </sheetViews>
  <sheetFormatPr defaultRowHeight="14.4" x14ac:dyDescent="0.3"/>
  <sheetData>
    <row r="1" spans="1:23" x14ac:dyDescent="0.3">
      <c r="A1" s="6"/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 t="s">
        <v>0</v>
      </c>
      <c r="S1" s="6" t="s">
        <v>0</v>
      </c>
      <c r="T1" s="6" t="s">
        <v>0</v>
      </c>
      <c r="U1" s="6" t="s">
        <v>0</v>
      </c>
      <c r="V1" s="6" t="s">
        <v>0</v>
      </c>
      <c r="W1" s="6" t="s">
        <v>0</v>
      </c>
    </row>
    <row r="2" spans="1:23" x14ac:dyDescent="0.3">
      <c r="A2" s="6" t="s">
        <v>1</v>
      </c>
      <c r="B2" s="6">
        <v>2021</v>
      </c>
      <c r="C2" s="6">
        <v>2020</v>
      </c>
      <c r="D2" s="6">
        <v>2019</v>
      </c>
      <c r="E2" s="6">
        <v>2018</v>
      </c>
      <c r="F2" s="6">
        <v>2017</v>
      </c>
      <c r="G2" s="6">
        <v>2016</v>
      </c>
      <c r="H2" s="6">
        <v>2015</v>
      </c>
      <c r="I2" s="6">
        <v>2014</v>
      </c>
      <c r="J2" s="6">
        <v>2013</v>
      </c>
      <c r="K2" s="6">
        <v>2012</v>
      </c>
      <c r="L2" s="6">
        <v>2011</v>
      </c>
      <c r="M2" s="6">
        <v>2010</v>
      </c>
      <c r="N2" s="6">
        <v>2009</v>
      </c>
      <c r="O2" s="6">
        <v>2008</v>
      </c>
      <c r="P2" s="6">
        <v>2007</v>
      </c>
      <c r="Q2" s="6">
        <v>2006</v>
      </c>
      <c r="R2" s="6">
        <v>2005</v>
      </c>
      <c r="S2" s="6">
        <v>2004</v>
      </c>
      <c r="T2" s="6">
        <v>2003</v>
      </c>
      <c r="U2" s="6">
        <v>2002</v>
      </c>
      <c r="V2" s="6">
        <v>2001</v>
      </c>
      <c r="W2" s="6">
        <v>2000</v>
      </c>
    </row>
    <row r="3" spans="1:23" x14ac:dyDescent="0.3">
      <c r="A3" s="6" t="s">
        <v>2</v>
      </c>
      <c r="B3" s="6">
        <v>80</v>
      </c>
      <c r="C3" s="6">
        <v>82</v>
      </c>
      <c r="D3" s="6">
        <v>86</v>
      </c>
      <c r="E3" s="6">
        <v>85</v>
      </c>
      <c r="F3" s="6">
        <v>85</v>
      </c>
      <c r="G3" s="6">
        <v>85</v>
      </c>
      <c r="H3" s="6">
        <v>85</v>
      </c>
      <c r="I3" s="6">
        <v>85</v>
      </c>
      <c r="J3" s="6">
        <v>84</v>
      </c>
      <c r="K3" s="6">
        <v>84</v>
      </c>
      <c r="L3" s="6">
        <v>84</v>
      </c>
      <c r="M3" s="6">
        <v>83</v>
      </c>
      <c r="N3" s="6">
        <v>83</v>
      </c>
      <c r="O3" s="6">
        <v>82</v>
      </c>
      <c r="P3" s="6">
        <v>80</v>
      </c>
      <c r="Q3" s="6">
        <v>79</v>
      </c>
      <c r="R3" s="6">
        <v>78</v>
      </c>
      <c r="S3" s="6">
        <v>76</v>
      </c>
      <c r="T3" s="6">
        <v>75</v>
      </c>
      <c r="U3" s="6">
        <v>74</v>
      </c>
      <c r="V3" s="6">
        <v>73</v>
      </c>
      <c r="W3" s="6">
        <v>73</v>
      </c>
    </row>
    <row r="4" spans="1:23" x14ac:dyDescent="0.3">
      <c r="A4" s="6" t="s">
        <v>3</v>
      </c>
      <c r="B4" s="6">
        <v>70</v>
      </c>
      <c r="C4" s="6">
        <v>71</v>
      </c>
      <c r="D4" s="6">
        <v>74</v>
      </c>
      <c r="E4" s="6">
        <v>73</v>
      </c>
      <c r="F4" s="6">
        <v>73</v>
      </c>
      <c r="G4" s="6">
        <v>73</v>
      </c>
      <c r="H4" s="6">
        <v>72</v>
      </c>
      <c r="I4" s="6">
        <v>71</v>
      </c>
      <c r="J4" s="6">
        <v>70</v>
      </c>
      <c r="K4" s="6">
        <v>71</v>
      </c>
      <c r="L4" s="6">
        <v>70</v>
      </c>
      <c r="M4" s="6">
        <v>72</v>
      </c>
      <c r="N4" s="6">
        <v>74</v>
      </c>
      <c r="O4" s="6">
        <v>71</v>
      </c>
      <c r="P4" s="6">
        <v>69</v>
      </c>
      <c r="Q4" s="6">
        <v>66</v>
      </c>
      <c r="R4" s="6">
        <v>65</v>
      </c>
      <c r="S4" s="6">
        <v>62</v>
      </c>
      <c r="T4" s="6">
        <v>61</v>
      </c>
      <c r="U4" s="6">
        <v>59</v>
      </c>
      <c r="V4" s="6">
        <v>55</v>
      </c>
      <c r="W4" s="6">
        <v>54</v>
      </c>
    </row>
    <row r="5" spans="1:23" x14ac:dyDescent="0.3">
      <c r="A5" s="6" t="s">
        <v>4</v>
      </c>
      <c r="B5" s="6">
        <v>79</v>
      </c>
      <c r="C5" s="6">
        <v>80</v>
      </c>
      <c r="D5" s="6">
        <v>86</v>
      </c>
      <c r="E5" s="6">
        <v>87</v>
      </c>
      <c r="F5" s="6">
        <v>85</v>
      </c>
      <c r="G5" s="6">
        <v>87</v>
      </c>
      <c r="H5" s="6">
        <v>91</v>
      </c>
      <c r="I5" s="6">
        <v>90</v>
      </c>
      <c r="J5" s="6">
        <v>89</v>
      </c>
      <c r="K5" s="6">
        <v>93</v>
      </c>
      <c r="L5" s="6">
        <v>93</v>
      </c>
      <c r="M5" s="6">
        <v>93</v>
      </c>
      <c r="N5" s="6">
        <v>93</v>
      </c>
      <c r="O5" s="6">
        <v>94</v>
      </c>
      <c r="P5" s="6">
        <v>93</v>
      </c>
      <c r="Q5" s="6">
        <v>94</v>
      </c>
      <c r="R5" s="6">
        <v>92</v>
      </c>
      <c r="S5" s="6">
        <v>92</v>
      </c>
      <c r="T5" s="6">
        <v>93</v>
      </c>
      <c r="U5" s="6">
        <v>92</v>
      </c>
      <c r="V5" s="6">
        <v>89</v>
      </c>
      <c r="W5" s="6">
        <v>89</v>
      </c>
    </row>
    <row r="6" spans="1:23" x14ac:dyDescent="0.3">
      <c r="A6" s="6" t="s">
        <v>5</v>
      </c>
      <c r="B6" s="6">
        <v>82</v>
      </c>
      <c r="C6" s="6">
        <v>85</v>
      </c>
      <c r="D6" s="6">
        <v>90</v>
      </c>
      <c r="E6" s="6">
        <v>91</v>
      </c>
      <c r="F6" s="6">
        <v>90</v>
      </c>
      <c r="G6" s="6">
        <v>87</v>
      </c>
      <c r="H6" s="6">
        <v>88</v>
      </c>
      <c r="I6" s="6">
        <v>87</v>
      </c>
      <c r="J6" s="6">
        <v>85</v>
      </c>
      <c r="K6" s="6">
        <v>83</v>
      </c>
      <c r="L6" s="6">
        <v>82</v>
      </c>
      <c r="M6" s="6">
        <v>80</v>
      </c>
      <c r="N6" s="6">
        <v>78</v>
      </c>
      <c r="O6" s="6">
        <v>75</v>
      </c>
      <c r="P6" s="6">
        <v>73</v>
      </c>
      <c r="Q6" s="6">
        <v>72</v>
      </c>
      <c r="R6" s="6">
        <v>71</v>
      </c>
      <c r="S6" s="6">
        <v>66</v>
      </c>
      <c r="T6" s="6">
        <v>66</v>
      </c>
      <c r="U6" s="6">
        <v>65</v>
      </c>
      <c r="V6" s="6">
        <v>65</v>
      </c>
      <c r="W6" s="6">
        <v>64</v>
      </c>
    </row>
    <row r="7" spans="1:23" x14ac:dyDescent="0.3">
      <c r="A7" s="6" t="s">
        <v>6</v>
      </c>
      <c r="B7" s="6">
        <v>94</v>
      </c>
      <c r="C7" s="6">
        <v>94</v>
      </c>
      <c r="D7" s="6">
        <v>95</v>
      </c>
      <c r="E7" s="6">
        <v>94</v>
      </c>
      <c r="F7" s="6">
        <v>93</v>
      </c>
      <c r="G7" s="6">
        <v>94</v>
      </c>
      <c r="H7" s="6">
        <v>94</v>
      </c>
      <c r="I7" s="6">
        <v>94</v>
      </c>
      <c r="J7" s="6">
        <v>96</v>
      </c>
      <c r="K7" s="6">
        <v>95</v>
      </c>
      <c r="L7" s="6">
        <v>95</v>
      </c>
      <c r="M7" s="6">
        <v>95</v>
      </c>
      <c r="N7" s="6">
        <v>95</v>
      </c>
      <c r="O7" s="6">
        <v>96</v>
      </c>
      <c r="P7" s="6">
        <v>96</v>
      </c>
      <c r="Q7" s="6">
        <v>95</v>
      </c>
      <c r="R7" s="6">
        <v>95</v>
      </c>
      <c r="S7" s="6">
        <v>95</v>
      </c>
      <c r="T7" s="6">
        <v>92</v>
      </c>
      <c r="U7" s="6">
        <v>93</v>
      </c>
      <c r="V7" s="6">
        <v>94</v>
      </c>
      <c r="W7" s="6">
        <v>94</v>
      </c>
    </row>
    <row r="8" spans="1:23" x14ac:dyDescent="0.3">
      <c r="A8" s="6" t="s">
        <v>7</v>
      </c>
      <c r="B8" s="6">
        <v>83</v>
      </c>
      <c r="C8" s="6">
        <v>84</v>
      </c>
      <c r="D8" s="6">
        <v>85</v>
      </c>
      <c r="E8" s="6">
        <v>82</v>
      </c>
      <c r="F8" s="6">
        <v>82</v>
      </c>
      <c r="G8" s="6">
        <v>82</v>
      </c>
      <c r="H8" s="6">
        <v>80</v>
      </c>
      <c r="I8" s="6">
        <v>79</v>
      </c>
      <c r="J8" s="6">
        <v>78</v>
      </c>
      <c r="K8" s="6">
        <v>77</v>
      </c>
      <c r="L8" s="6">
        <v>78</v>
      </c>
      <c r="M8" s="6">
        <v>75</v>
      </c>
      <c r="N8" s="6">
        <v>74</v>
      </c>
      <c r="O8" s="6">
        <v>74</v>
      </c>
      <c r="P8" s="6">
        <v>75</v>
      </c>
      <c r="Q8" s="6">
        <v>74</v>
      </c>
      <c r="R8" s="6">
        <v>76</v>
      </c>
      <c r="S8" s="6">
        <v>76</v>
      </c>
      <c r="T8" s="6">
        <v>75</v>
      </c>
      <c r="U8" s="6">
        <v>73</v>
      </c>
      <c r="V8" s="6">
        <v>74</v>
      </c>
      <c r="W8" s="6">
        <v>73</v>
      </c>
    </row>
    <row r="9" spans="1:23" x14ac:dyDescent="0.3">
      <c r="A9" s="6" t="s">
        <v>8</v>
      </c>
      <c r="B9" s="6">
        <v>90</v>
      </c>
      <c r="C9" s="6">
        <v>93</v>
      </c>
      <c r="D9" s="6">
        <v>95</v>
      </c>
      <c r="E9" s="6">
        <v>95</v>
      </c>
      <c r="F9" s="6">
        <v>96</v>
      </c>
      <c r="G9" s="6">
        <v>96</v>
      </c>
      <c r="H9" s="6">
        <v>96</v>
      </c>
      <c r="I9" s="6">
        <v>96</v>
      </c>
      <c r="J9" s="6">
        <v>96</v>
      </c>
      <c r="K9" s="6">
        <v>97</v>
      </c>
      <c r="L9" s="6">
        <v>97</v>
      </c>
      <c r="M9" s="6">
        <v>97</v>
      </c>
      <c r="N9" s="6">
        <v>97</v>
      </c>
      <c r="O9" s="6">
        <v>97</v>
      </c>
      <c r="P9" s="6">
        <v>93</v>
      </c>
      <c r="Q9" s="6">
        <v>93</v>
      </c>
      <c r="R9" s="6">
        <v>88</v>
      </c>
      <c r="S9" s="6">
        <v>88</v>
      </c>
      <c r="T9" s="6">
        <v>88</v>
      </c>
      <c r="U9" s="6">
        <v>85</v>
      </c>
      <c r="V9" s="6">
        <v>85</v>
      </c>
      <c r="W9" s="6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H11" sqref="H11"/>
    </sheetView>
  </sheetViews>
  <sheetFormatPr defaultRowHeight="14.4" x14ac:dyDescent="0.3"/>
  <cols>
    <col min="1" max="1" width="20" customWidth="1"/>
    <col min="2" max="3" width="30.21875" customWidth="1"/>
    <col min="4" max="4" width="30" customWidth="1"/>
    <col min="5" max="5" width="28.109375" customWidth="1"/>
    <col min="6" max="6" width="21.5546875" customWidth="1"/>
    <col min="7" max="9" width="10.44140625" customWidth="1"/>
    <col min="10" max="11" width="11.109375" customWidth="1"/>
    <col min="12" max="23" width="11.44140625" customWidth="1"/>
  </cols>
  <sheetData>
    <row r="1" spans="1:23" x14ac:dyDescent="0.3">
      <c r="A1" s="1" t="s">
        <v>51</v>
      </c>
      <c r="B1" s="2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</row>
    <row r="2" spans="1:23" x14ac:dyDescent="0.3">
      <c r="A2" s="1" t="s">
        <v>32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1" t="s">
        <v>64</v>
      </c>
      <c r="O2" s="1" t="s">
        <v>65</v>
      </c>
      <c r="P2" s="1" t="s">
        <v>66</v>
      </c>
      <c r="Q2" s="1" t="s">
        <v>67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72</v>
      </c>
      <c r="W2" s="1" t="s">
        <v>73</v>
      </c>
    </row>
    <row r="3" spans="1:23" x14ac:dyDescent="0.3">
      <c r="A3" t="s">
        <v>2</v>
      </c>
      <c r="B3">
        <v>80</v>
      </c>
      <c r="C3">
        <v>82</v>
      </c>
      <c r="D3">
        <v>86</v>
      </c>
      <c r="E3">
        <v>85</v>
      </c>
      <c r="F3">
        <v>85</v>
      </c>
      <c r="G3">
        <v>85</v>
      </c>
      <c r="H3">
        <v>85</v>
      </c>
      <c r="I3">
        <v>85</v>
      </c>
      <c r="J3">
        <v>84</v>
      </c>
      <c r="K3">
        <v>84</v>
      </c>
      <c r="L3">
        <v>84</v>
      </c>
      <c r="M3">
        <v>83</v>
      </c>
      <c r="N3">
        <v>83</v>
      </c>
      <c r="O3">
        <v>82</v>
      </c>
      <c r="P3">
        <v>80</v>
      </c>
      <c r="Q3">
        <v>79</v>
      </c>
      <c r="R3">
        <v>78</v>
      </c>
      <c r="S3">
        <v>76</v>
      </c>
      <c r="T3">
        <v>75</v>
      </c>
      <c r="U3">
        <v>74</v>
      </c>
      <c r="V3">
        <v>73</v>
      </c>
      <c r="W3">
        <v>73</v>
      </c>
    </row>
    <row r="4" spans="1:23" x14ac:dyDescent="0.3">
      <c r="A4" t="s">
        <v>3</v>
      </c>
      <c r="B4">
        <v>70</v>
      </c>
      <c r="C4">
        <v>71</v>
      </c>
      <c r="D4">
        <v>74</v>
      </c>
      <c r="E4">
        <v>73</v>
      </c>
      <c r="F4">
        <v>73</v>
      </c>
      <c r="G4">
        <v>73</v>
      </c>
      <c r="H4">
        <v>72</v>
      </c>
      <c r="I4">
        <v>71</v>
      </c>
      <c r="J4">
        <v>70</v>
      </c>
      <c r="K4">
        <v>71</v>
      </c>
      <c r="L4">
        <v>70</v>
      </c>
      <c r="M4">
        <v>72</v>
      </c>
      <c r="N4">
        <v>74</v>
      </c>
      <c r="O4">
        <v>71</v>
      </c>
      <c r="P4">
        <v>69</v>
      </c>
      <c r="Q4">
        <v>66</v>
      </c>
      <c r="R4">
        <v>65</v>
      </c>
      <c r="S4">
        <v>62</v>
      </c>
      <c r="T4">
        <v>61</v>
      </c>
      <c r="U4">
        <v>59</v>
      </c>
      <c r="V4">
        <v>55</v>
      </c>
      <c r="W4">
        <v>54</v>
      </c>
    </row>
    <row r="5" spans="1:23" x14ac:dyDescent="0.3">
      <c r="A5" t="s">
        <v>4</v>
      </c>
      <c r="B5">
        <v>79</v>
      </c>
      <c r="C5">
        <v>80</v>
      </c>
      <c r="D5">
        <v>86</v>
      </c>
      <c r="E5">
        <v>87</v>
      </c>
      <c r="F5">
        <v>85</v>
      </c>
      <c r="G5">
        <v>87</v>
      </c>
      <c r="H5">
        <v>91</v>
      </c>
      <c r="I5">
        <v>90</v>
      </c>
      <c r="J5">
        <v>89</v>
      </c>
      <c r="K5">
        <v>93</v>
      </c>
      <c r="L5">
        <v>93</v>
      </c>
      <c r="M5">
        <v>93</v>
      </c>
      <c r="N5">
        <v>93</v>
      </c>
      <c r="O5">
        <v>94</v>
      </c>
      <c r="P5">
        <v>93</v>
      </c>
      <c r="Q5">
        <v>94</v>
      </c>
      <c r="R5">
        <v>92</v>
      </c>
      <c r="S5">
        <v>92</v>
      </c>
      <c r="T5">
        <v>93</v>
      </c>
      <c r="U5">
        <v>92</v>
      </c>
      <c r="V5">
        <v>89</v>
      </c>
      <c r="W5">
        <v>89</v>
      </c>
    </row>
    <row r="6" spans="1:23" x14ac:dyDescent="0.3">
      <c r="A6" t="s">
        <v>5</v>
      </c>
      <c r="B6">
        <v>82</v>
      </c>
      <c r="C6">
        <v>85</v>
      </c>
      <c r="D6">
        <v>90</v>
      </c>
      <c r="E6">
        <v>91</v>
      </c>
      <c r="F6">
        <v>90</v>
      </c>
      <c r="G6">
        <v>87</v>
      </c>
      <c r="H6">
        <v>88</v>
      </c>
      <c r="I6">
        <v>87</v>
      </c>
      <c r="J6">
        <v>85</v>
      </c>
      <c r="K6">
        <v>83</v>
      </c>
      <c r="L6">
        <v>82</v>
      </c>
      <c r="M6">
        <v>80</v>
      </c>
      <c r="N6">
        <v>78</v>
      </c>
      <c r="O6">
        <v>75</v>
      </c>
      <c r="P6">
        <v>73</v>
      </c>
      <c r="Q6">
        <v>72</v>
      </c>
      <c r="R6">
        <v>71</v>
      </c>
      <c r="S6">
        <v>66</v>
      </c>
      <c r="T6">
        <v>66</v>
      </c>
      <c r="U6">
        <v>65</v>
      </c>
      <c r="V6">
        <v>65</v>
      </c>
      <c r="W6">
        <v>64</v>
      </c>
    </row>
    <row r="7" spans="1:23" x14ac:dyDescent="0.3">
      <c r="A7" t="s">
        <v>6</v>
      </c>
      <c r="B7">
        <v>94</v>
      </c>
      <c r="C7">
        <v>94</v>
      </c>
      <c r="D7">
        <v>95</v>
      </c>
      <c r="E7">
        <v>94</v>
      </c>
      <c r="F7">
        <v>93</v>
      </c>
      <c r="G7">
        <v>94</v>
      </c>
      <c r="H7">
        <v>94</v>
      </c>
      <c r="I7">
        <v>94</v>
      </c>
      <c r="J7">
        <v>96</v>
      </c>
      <c r="K7">
        <v>95</v>
      </c>
      <c r="L7">
        <v>95</v>
      </c>
      <c r="M7">
        <v>95</v>
      </c>
      <c r="N7">
        <v>95</v>
      </c>
      <c r="O7">
        <v>96</v>
      </c>
      <c r="P7">
        <v>96</v>
      </c>
      <c r="Q7">
        <v>95</v>
      </c>
      <c r="R7">
        <v>95</v>
      </c>
      <c r="S7">
        <v>95</v>
      </c>
      <c r="T7">
        <v>92</v>
      </c>
      <c r="U7">
        <v>93</v>
      </c>
      <c r="V7">
        <v>94</v>
      </c>
      <c r="W7">
        <v>94</v>
      </c>
    </row>
    <row r="8" spans="1:23" x14ac:dyDescent="0.3">
      <c r="A8" t="s">
        <v>7</v>
      </c>
      <c r="B8">
        <v>83</v>
      </c>
      <c r="C8">
        <v>84</v>
      </c>
      <c r="D8">
        <v>85</v>
      </c>
      <c r="E8">
        <v>82</v>
      </c>
      <c r="F8">
        <v>82</v>
      </c>
      <c r="G8">
        <v>82</v>
      </c>
      <c r="H8">
        <v>80</v>
      </c>
      <c r="I8">
        <v>79</v>
      </c>
      <c r="J8">
        <v>78</v>
      </c>
      <c r="K8">
        <v>77</v>
      </c>
      <c r="L8">
        <v>78</v>
      </c>
      <c r="M8">
        <v>75</v>
      </c>
      <c r="N8">
        <v>74</v>
      </c>
      <c r="O8">
        <v>74</v>
      </c>
      <c r="P8">
        <v>75</v>
      </c>
      <c r="Q8">
        <v>74</v>
      </c>
      <c r="R8">
        <v>76</v>
      </c>
      <c r="S8">
        <v>76</v>
      </c>
      <c r="T8">
        <v>75</v>
      </c>
      <c r="U8">
        <v>73</v>
      </c>
      <c r="V8">
        <v>74</v>
      </c>
      <c r="W8">
        <v>73</v>
      </c>
    </row>
    <row r="9" spans="1:23" x14ac:dyDescent="0.3">
      <c r="A9" t="s">
        <v>8</v>
      </c>
      <c r="B9">
        <v>90</v>
      </c>
      <c r="C9">
        <v>93</v>
      </c>
      <c r="D9">
        <v>95</v>
      </c>
      <c r="E9">
        <v>95</v>
      </c>
      <c r="F9">
        <v>96</v>
      </c>
      <c r="G9">
        <v>96</v>
      </c>
      <c r="H9">
        <v>96</v>
      </c>
      <c r="I9">
        <v>96</v>
      </c>
      <c r="J9">
        <v>96</v>
      </c>
      <c r="K9">
        <v>97</v>
      </c>
      <c r="L9">
        <v>97</v>
      </c>
      <c r="M9">
        <v>97</v>
      </c>
      <c r="N9">
        <v>97</v>
      </c>
      <c r="O9">
        <v>97</v>
      </c>
      <c r="P9">
        <v>93</v>
      </c>
      <c r="Q9">
        <v>93</v>
      </c>
      <c r="R9">
        <v>88</v>
      </c>
      <c r="S9">
        <v>88</v>
      </c>
      <c r="T9">
        <v>88</v>
      </c>
      <c r="U9">
        <v>85</v>
      </c>
      <c r="V9">
        <v>85</v>
      </c>
      <c r="W9">
        <v>86</v>
      </c>
    </row>
    <row r="12" spans="1:23" x14ac:dyDescent="0.3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18</v>
      </c>
      <c r="K12" t="s">
        <v>19</v>
      </c>
      <c r="L12" t="s">
        <v>20</v>
      </c>
      <c r="M12" t="s">
        <v>21</v>
      </c>
      <c r="N12" t="s">
        <v>22</v>
      </c>
      <c r="O12" t="s">
        <v>23</v>
      </c>
      <c r="P12" t="s">
        <v>24</v>
      </c>
      <c r="Q12" t="s">
        <v>25</v>
      </c>
      <c r="R12" t="s">
        <v>26</v>
      </c>
      <c r="S12" t="s">
        <v>27</v>
      </c>
      <c r="T12" t="s">
        <v>28</v>
      </c>
      <c r="U12" t="s">
        <v>29</v>
      </c>
      <c r="V12" t="s">
        <v>30</v>
      </c>
      <c r="W12" t="s">
        <v>31</v>
      </c>
    </row>
    <row r="13" spans="1:23" x14ac:dyDescent="0.3">
      <c r="A13" s="4" t="s">
        <v>33</v>
      </c>
      <c r="B13" s="4">
        <v>2021</v>
      </c>
      <c r="C13" s="4">
        <v>2020</v>
      </c>
      <c r="D13" s="4">
        <v>2019</v>
      </c>
      <c r="E13" s="4">
        <v>2018</v>
      </c>
      <c r="F13" s="4">
        <v>2017</v>
      </c>
      <c r="G13" s="4">
        <v>2016</v>
      </c>
      <c r="H13" s="4">
        <v>2015</v>
      </c>
      <c r="I13" s="4">
        <v>2014</v>
      </c>
      <c r="J13" s="4">
        <v>2013</v>
      </c>
      <c r="K13" s="4">
        <v>2012</v>
      </c>
      <c r="L13" s="4">
        <v>2011</v>
      </c>
      <c r="M13" s="4">
        <v>2010</v>
      </c>
      <c r="N13" s="4">
        <v>2009</v>
      </c>
      <c r="O13" s="4">
        <v>2008</v>
      </c>
      <c r="P13" s="4">
        <v>2007</v>
      </c>
      <c r="Q13" s="4">
        <v>2006</v>
      </c>
      <c r="R13" s="4">
        <v>2005</v>
      </c>
      <c r="S13" s="4">
        <v>2004</v>
      </c>
      <c r="T13" s="4">
        <v>2003</v>
      </c>
      <c r="U13" s="4">
        <v>2002</v>
      </c>
      <c r="V13" s="4">
        <v>2001</v>
      </c>
      <c r="W13" s="4">
        <v>2000</v>
      </c>
    </row>
    <row r="14" spans="1:23" x14ac:dyDescent="0.3">
      <c r="A14" s="4" t="s">
        <v>34</v>
      </c>
      <c r="B14" s="3">
        <f t="shared" ref="B14:W14" si="0">AVERAGE(B3:B9)</f>
        <v>82.571428571428569</v>
      </c>
      <c r="C14" s="3">
        <f t="shared" si="0"/>
        <v>84.142857142857139</v>
      </c>
      <c r="D14" s="3">
        <f t="shared" si="0"/>
        <v>87.285714285714292</v>
      </c>
      <c r="E14" s="3">
        <f t="shared" si="0"/>
        <v>86.714285714285708</v>
      </c>
      <c r="F14" s="3">
        <f t="shared" si="0"/>
        <v>86.285714285714292</v>
      </c>
      <c r="G14" s="3">
        <f t="shared" si="0"/>
        <v>86.285714285714292</v>
      </c>
      <c r="H14" s="3">
        <f t="shared" si="0"/>
        <v>86.571428571428569</v>
      </c>
      <c r="I14" s="3">
        <f t="shared" si="0"/>
        <v>86</v>
      </c>
      <c r="J14" s="3">
        <f t="shared" si="0"/>
        <v>85.428571428571431</v>
      </c>
      <c r="K14" s="3">
        <f t="shared" si="0"/>
        <v>85.714285714285708</v>
      </c>
      <c r="L14" s="3">
        <f t="shared" si="0"/>
        <v>85.571428571428569</v>
      </c>
      <c r="M14" s="3">
        <f t="shared" si="0"/>
        <v>85</v>
      </c>
      <c r="N14" s="3">
        <f t="shared" si="0"/>
        <v>84.857142857142861</v>
      </c>
      <c r="O14" s="3">
        <f t="shared" si="0"/>
        <v>84.142857142857139</v>
      </c>
      <c r="P14" s="3">
        <f t="shared" si="0"/>
        <v>82.714285714285708</v>
      </c>
      <c r="Q14" s="3">
        <f t="shared" si="0"/>
        <v>81.857142857142861</v>
      </c>
      <c r="R14" s="3">
        <f t="shared" si="0"/>
        <v>80.714285714285708</v>
      </c>
      <c r="S14" s="3">
        <f t="shared" si="0"/>
        <v>79.285714285714292</v>
      </c>
      <c r="T14" s="3">
        <f t="shared" si="0"/>
        <v>78.571428571428569</v>
      </c>
      <c r="U14" s="3">
        <f t="shared" si="0"/>
        <v>77.285714285714292</v>
      </c>
      <c r="V14" s="3">
        <f t="shared" si="0"/>
        <v>76.428571428571431</v>
      </c>
      <c r="W14" s="3">
        <f t="shared" si="0"/>
        <v>76.142857142857139</v>
      </c>
    </row>
    <row r="15" spans="1:23" x14ac:dyDescent="0.3">
      <c r="A15" s="4" t="s">
        <v>35</v>
      </c>
      <c r="B15" s="4">
        <f t="shared" ref="B15:W15" si="1">MAX(B3:B9)</f>
        <v>94</v>
      </c>
      <c r="C15" s="4">
        <f t="shared" si="1"/>
        <v>94</v>
      </c>
      <c r="D15" s="4">
        <f t="shared" si="1"/>
        <v>95</v>
      </c>
      <c r="E15" s="4">
        <f t="shared" si="1"/>
        <v>95</v>
      </c>
      <c r="F15" s="4">
        <f t="shared" si="1"/>
        <v>96</v>
      </c>
      <c r="G15" s="4">
        <f t="shared" si="1"/>
        <v>96</v>
      </c>
      <c r="H15" s="4">
        <f t="shared" si="1"/>
        <v>96</v>
      </c>
      <c r="I15" s="4">
        <f t="shared" si="1"/>
        <v>96</v>
      </c>
      <c r="J15" s="4">
        <f t="shared" si="1"/>
        <v>96</v>
      </c>
      <c r="K15" s="4">
        <f t="shared" si="1"/>
        <v>97</v>
      </c>
      <c r="L15" s="4">
        <f t="shared" si="1"/>
        <v>97</v>
      </c>
      <c r="M15" s="4">
        <f t="shared" si="1"/>
        <v>97</v>
      </c>
      <c r="N15" s="4">
        <f t="shared" si="1"/>
        <v>97</v>
      </c>
      <c r="O15" s="4">
        <f t="shared" si="1"/>
        <v>97</v>
      </c>
      <c r="P15" s="4">
        <f t="shared" si="1"/>
        <v>96</v>
      </c>
      <c r="Q15" s="4">
        <f t="shared" si="1"/>
        <v>95</v>
      </c>
      <c r="R15" s="4">
        <f t="shared" si="1"/>
        <v>95</v>
      </c>
      <c r="S15" s="4">
        <f t="shared" si="1"/>
        <v>95</v>
      </c>
      <c r="T15" s="4">
        <f t="shared" si="1"/>
        <v>93</v>
      </c>
      <c r="U15" s="4">
        <f t="shared" si="1"/>
        <v>93</v>
      </c>
      <c r="V15" s="4">
        <f t="shared" si="1"/>
        <v>94</v>
      </c>
      <c r="W15" s="4">
        <f t="shared" si="1"/>
        <v>94</v>
      </c>
    </row>
    <row r="16" spans="1:23" x14ac:dyDescent="0.3">
      <c r="A16" s="4" t="s">
        <v>36</v>
      </c>
      <c r="B16" s="4">
        <f t="shared" ref="B16:W16" si="2">MIN(B3:B9)</f>
        <v>70</v>
      </c>
      <c r="C16" s="4">
        <f t="shared" si="2"/>
        <v>71</v>
      </c>
      <c r="D16" s="4">
        <f t="shared" si="2"/>
        <v>74</v>
      </c>
      <c r="E16" s="4">
        <f t="shared" si="2"/>
        <v>73</v>
      </c>
      <c r="F16" s="4">
        <f t="shared" si="2"/>
        <v>73</v>
      </c>
      <c r="G16" s="4">
        <f t="shared" si="2"/>
        <v>73</v>
      </c>
      <c r="H16" s="4">
        <f t="shared" si="2"/>
        <v>72</v>
      </c>
      <c r="I16" s="4">
        <f t="shared" si="2"/>
        <v>71</v>
      </c>
      <c r="J16" s="4">
        <f t="shared" si="2"/>
        <v>70</v>
      </c>
      <c r="K16" s="4">
        <f t="shared" si="2"/>
        <v>71</v>
      </c>
      <c r="L16" s="4">
        <f t="shared" si="2"/>
        <v>70</v>
      </c>
      <c r="M16" s="4">
        <f t="shared" si="2"/>
        <v>72</v>
      </c>
      <c r="N16" s="4">
        <f t="shared" si="2"/>
        <v>74</v>
      </c>
      <c r="O16" s="4">
        <f t="shared" si="2"/>
        <v>71</v>
      </c>
      <c r="P16" s="4">
        <f t="shared" si="2"/>
        <v>69</v>
      </c>
      <c r="Q16" s="4">
        <f t="shared" si="2"/>
        <v>66</v>
      </c>
      <c r="R16" s="4">
        <f t="shared" si="2"/>
        <v>65</v>
      </c>
      <c r="S16" s="4">
        <f t="shared" si="2"/>
        <v>62</v>
      </c>
      <c r="T16" s="4">
        <f t="shared" si="2"/>
        <v>61</v>
      </c>
      <c r="U16" s="4">
        <f t="shared" si="2"/>
        <v>59</v>
      </c>
      <c r="V16" s="4">
        <f t="shared" si="2"/>
        <v>55</v>
      </c>
      <c r="W16" s="4">
        <f t="shared" si="2"/>
        <v>54</v>
      </c>
    </row>
    <row r="17" spans="1:23" x14ac:dyDescent="0.3">
      <c r="A17" s="4" t="s">
        <v>37</v>
      </c>
      <c r="B17" s="4">
        <f t="shared" ref="B17:W17" si="3">MEDIAN(B3:B9)</f>
        <v>82</v>
      </c>
      <c r="C17" s="4">
        <f t="shared" si="3"/>
        <v>84</v>
      </c>
      <c r="D17" s="4">
        <f t="shared" si="3"/>
        <v>86</v>
      </c>
      <c r="E17" s="4">
        <f t="shared" si="3"/>
        <v>87</v>
      </c>
      <c r="F17" s="4">
        <f t="shared" si="3"/>
        <v>85</v>
      </c>
      <c r="G17" s="4">
        <f t="shared" si="3"/>
        <v>87</v>
      </c>
      <c r="H17" s="4">
        <f t="shared" si="3"/>
        <v>88</v>
      </c>
      <c r="I17" s="4">
        <f t="shared" si="3"/>
        <v>87</v>
      </c>
      <c r="J17" s="4">
        <f t="shared" si="3"/>
        <v>85</v>
      </c>
      <c r="K17" s="4">
        <f t="shared" si="3"/>
        <v>84</v>
      </c>
      <c r="L17" s="4">
        <f t="shared" si="3"/>
        <v>84</v>
      </c>
      <c r="M17" s="4">
        <f t="shared" si="3"/>
        <v>83</v>
      </c>
      <c r="N17" s="4">
        <f t="shared" si="3"/>
        <v>83</v>
      </c>
      <c r="O17" s="4">
        <f t="shared" si="3"/>
        <v>82</v>
      </c>
      <c r="P17" s="4">
        <f t="shared" si="3"/>
        <v>80</v>
      </c>
      <c r="Q17" s="4">
        <f t="shared" si="3"/>
        <v>79</v>
      </c>
      <c r="R17" s="4">
        <f t="shared" si="3"/>
        <v>78</v>
      </c>
      <c r="S17" s="4">
        <f t="shared" si="3"/>
        <v>76</v>
      </c>
      <c r="T17" s="4">
        <f t="shared" si="3"/>
        <v>75</v>
      </c>
      <c r="U17" s="4">
        <f t="shared" si="3"/>
        <v>74</v>
      </c>
      <c r="V17" s="4">
        <f t="shared" si="3"/>
        <v>74</v>
      </c>
      <c r="W17" s="4">
        <f t="shared" si="3"/>
        <v>73</v>
      </c>
    </row>
    <row r="18" spans="1:23" x14ac:dyDescent="0.3">
      <c r="A18" s="4" t="s">
        <v>38</v>
      </c>
      <c r="B18" s="4">
        <f t="shared" ref="B18:W18" si="4">_xlfn.STDEV.P(B3:B9)</f>
        <v>7.2082718923102087</v>
      </c>
      <c r="C18" s="4">
        <f t="shared" si="4"/>
        <v>7.2787081159182838</v>
      </c>
      <c r="D18" s="4">
        <f t="shared" si="4"/>
        <v>6.6700671599592871</v>
      </c>
      <c r="E18" s="4">
        <f t="shared" si="4"/>
        <v>7.1056172088262217</v>
      </c>
      <c r="F18" s="4">
        <f t="shared" si="4"/>
        <v>7.0854838672212832</v>
      </c>
      <c r="G18" s="4">
        <f t="shared" si="4"/>
        <v>7.0854838672212832</v>
      </c>
      <c r="H18" s="4">
        <f t="shared" si="4"/>
        <v>7.7801421738229157</v>
      </c>
      <c r="I18" s="4">
        <f t="shared" si="4"/>
        <v>8.0711125096145917</v>
      </c>
      <c r="J18" s="4">
        <f t="shared" si="4"/>
        <v>8.715456595811224</v>
      </c>
      <c r="K18" s="4">
        <f t="shared" si="4"/>
        <v>9.019253781522627</v>
      </c>
      <c r="L18" s="4">
        <f t="shared" si="4"/>
        <v>9.1785019452622922</v>
      </c>
      <c r="M18" s="4">
        <f t="shared" si="4"/>
        <v>9.3043768502478752</v>
      </c>
      <c r="N18" s="4">
        <f t="shared" si="4"/>
        <v>9.2802181536638368</v>
      </c>
      <c r="O18" s="4">
        <f t="shared" si="4"/>
        <v>10.466662333722402</v>
      </c>
      <c r="P18" s="4">
        <f t="shared" si="4"/>
        <v>10.263865683820605</v>
      </c>
      <c r="Q18" s="4">
        <f t="shared" si="4"/>
        <v>11.102490987271684</v>
      </c>
      <c r="R18" s="4">
        <f t="shared" si="4"/>
        <v>10.388376550113053</v>
      </c>
      <c r="S18" s="4">
        <f t="shared" si="4"/>
        <v>11.840780448629772</v>
      </c>
      <c r="T18" s="4">
        <f t="shared" si="4"/>
        <v>11.769902813740559</v>
      </c>
      <c r="U18" s="4">
        <f t="shared" si="4"/>
        <v>12.173909874508398</v>
      </c>
      <c r="V18" s="4">
        <f t="shared" si="4"/>
        <v>12.804654765883749</v>
      </c>
      <c r="W18" s="4">
        <f t="shared" si="4"/>
        <v>13.303367687797504</v>
      </c>
    </row>
    <row r="22" spans="1:23" s="5" customFormat="1" x14ac:dyDescent="0.3">
      <c r="A22" s="5" t="s">
        <v>32</v>
      </c>
      <c r="B22" s="5" t="s">
        <v>46</v>
      </c>
      <c r="C22" s="5" t="s">
        <v>47</v>
      </c>
      <c r="D22" s="5" t="s">
        <v>48</v>
      </c>
      <c r="E22" s="5" t="s">
        <v>49</v>
      </c>
      <c r="F22" s="5" t="s">
        <v>50</v>
      </c>
    </row>
    <row r="23" spans="1:23" x14ac:dyDescent="0.3">
      <c r="A23" t="s">
        <v>39</v>
      </c>
      <c r="B23">
        <f t="shared" ref="B23:B29" si="5">AVERAGE(B3:W3)</f>
        <v>80.954545454545453</v>
      </c>
      <c r="C23">
        <f>MAX(B3:W3)</f>
        <v>86</v>
      </c>
      <c r="D23">
        <f>MIN(B3:W3)</f>
        <v>73</v>
      </c>
      <c r="E23">
        <f>MEDIAN(B3:W3)</f>
        <v>82.5</v>
      </c>
      <c r="F23">
        <f>_xlfn.STDEV.P(B3:W3)</f>
        <v>4.2370366223155278</v>
      </c>
    </row>
    <row r="24" spans="1:23" x14ac:dyDescent="0.3">
      <c r="A24" t="s">
        <v>40</v>
      </c>
      <c r="B24" s="6">
        <f t="shared" si="5"/>
        <v>68</v>
      </c>
      <c r="C24" s="6">
        <f t="shared" ref="C24:C29" si="6">MAX(B4:W4)</f>
        <v>74</v>
      </c>
      <c r="D24" s="6">
        <f t="shared" ref="D24:D29" si="7">MIN(B4:W4)</f>
        <v>54</v>
      </c>
      <c r="E24" s="6">
        <f t="shared" ref="E24:E29" si="8">MEDIAN(B4:W4)</f>
        <v>70.5</v>
      </c>
      <c r="F24" s="6">
        <f t="shared" ref="F24:F29" si="9">_xlfn.STDEV.P(B4:W4)</f>
        <v>5.9237580209617855</v>
      </c>
    </row>
    <row r="25" spans="1:23" x14ac:dyDescent="0.3">
      <c r="A25" t="s">
        <v>41</v>
      </c>
      <c r="B25" s="6">
        <f t="shared" si="5"/>
        <v>89.727272727272734</v>
      </c>
      <c r="C25" s="6">
        <f t="shared" si="6"/>
        <v>94</v>
      </c>
      <c r="D25" s="6">
        <f t="shared" si="7"/>
        <v>79</v>
      </c>
      <c r="E25" s="6">
        <f t="shared" si="8"/>
        <v>91.5</v>
      </c>
      <c r="F25" s="6">
        <f t="shared" si="9"/>
        <v>4.158035136737916</v>
      </c>
    </row>
    <row r="26" spans="1:23" x14ac:dyDescent="0.3">
      <c r="A26" t="s">
        <v>42</v>
      </c>
      <c r="B26" s="6">
        <f t="shared" si="5"/>
        <v>78.409090909090907</v>
      </c>
      <c r="C26" s="6">
        <f t="shared" si="6"/>
        <v>91</v>
      </c>
      <c r="D26" s="6">
        <f t="shared" si="7"/>
        <v>64</v>
      </c>
      <c r="E26" s="6">
        <f t="shared" si="8"/>
        <v>81</v>
      </c>
      <c r="F26" s="6">
        <f t="shared" si="9"/>
        <v>9.0837471788858899</v>
      </c>
    </row>
    <row r="27" spans="1:23" x14ac:dyDescent="0.3">
      <c r="A27" t="s">
        <v>43</v>
      </c>
      <c r="B27" s="6">
        <f t="shared" si="5"/>
        <v>94.454545454545453</v>
      </c>
      <c r="C27" s="6">
        <f t="shared" si="6"/>
        <v>96</v>
      </c>
      <c r="D27" s="6">
        <f t="shared" si="7"/>
        <v>92</v>
      </c>
      <c r="E27" s="6">
        <f t="shared" si="8"/>
        <v>94.5</v>
      </c>
      <c r="F27" s="6">
        <f t="shared" si="9"/>
        <v>0.98752549920001964</v>
      </c>
    </row>
    <row r="28" spans="1:23" x14ac:dyDescent="0.3">
      <c r="A28" t="s">
        <v>44</v>
      </c>
      <c r="B28" s="6">
        <f t="shared" si="5"/>
        <v>77.681818181818187</v>
      </c>
      <c r="C28" s="6">
        <f t="shared" si="6"/>
        <v>85</v>
      </c>
      <c r="D28" s="6">
        <f t="shared" si="7"/>
        <v>73</v>
      </c>
      <c r="E28" s="6">
        <f t="shared" si="8"/>
        <v>76.5</v>
      </c>
      <c r="F28" s="6">
        <f t="shared" si="9"/>
        <v>3.7584615280525675</v>
      </c>
    </row>
    <row r="29" spans="1:23" x14ac:dyDescent="0.3">
      <c r="A29" t="s">
        <v>45</v>
      </c>
      <c r="B29" s="6">
        <f t="shared" si="5"/>
        <v>92.909090909090907</v>
      </c>
      <c r="C29" s="6">
        <f t="shared" si="6"/>
        <v>97</v>
      </c>
      <c r="D29" s="6">
        <f t="shared" si="7"/>
        <v>85</v>
      </c>
      <c r="E29" s="6">
        <f t="shared" si="8"/>
        <v>95</v>
      </c>
      <c r="F29" s="6">
        <f t="shared" si="9"/>
        <v>4.2309368284436708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S21" sqref="S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DOWNLOADED</vt:lpstr>
      <vt:lpstr>DATA ANALYSIS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</dc:creator>
  <cp:lastModifiedBy>BRC</cp:lastModifiedBy>
  <dcterms:created xsi:type="dcterms:W3CDTF">2023-07-22T10:40:23Z</dcterms:created>
  <dcterms:modified xsi:type="dcterms:W3CDTF">2023-07-27T22:03:01Z</dcterms:modified>
</cp:coreProperties>
</file>