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946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9" i="3"/>
  <c r="H9" s="1"/>
  <c r="I9" s="1"/>
  <c r="F9"/>
  <c r="G9"/>
  <c r="I7"/>
  <c r="I8"/>
  <c r="H8"/>
  <c r="G7"/>
  <c r="G8"/>
  <c r="F7"/>
  <c r="H7" s="1"/>
  <c r="F8"/>
  <c r="G6"/>
  <c r="H6" s="1"/>
  <c r="I6" s="1"/>
  <c r="E8"/>
  <c r="E7"/>
  <c r="F6"/>
  <c r="E6"/>
  <c r="I5"/>
  <c r="H5"/>
  <c r="F5"/>
  <c r="G5"/>
  <c r="E5"/>
  <c r="C6"/>
  <c r="B6"/>
  <c r="D5"/>
  <c r="C5"/>
  <c r="B5"/>
</calcChain>
</file>

<file path=xl/sharedStrings.xml><?xml version="1.0" encoding="utf-8"?>
<sst xmlns="http://schemas.openxmlformats.org/spreadsheetml/2006/main" count="78" uniqueCount="50">
  <si>
    <t>District</t>
  </si>
  <si>
    <t>Name</t>
  </si>
  <si>
    <t>Population</t>
  </si>
  <si>
    <t>Population_SC</t>
  </si>
  <si>
    <t>Population_ST</t>
  </si>
  <si>
    <t>%SC</t>
  </si>
  <si>
    <t>%ST</t>
  </si>
  <si>
    <t>Total_Male</t>
  </si>
  <si>
    <t>Total_Female</t>
  </si>
  <si>
    <t>Population_Literate</t>
  </si>
  <si>
    <t>Total_Workers</t>
  </si>
  <si>
    <t>Total Male workers</t>
  </si>
  <si>
    <t>Total Female Workers</t>
  </si>
  <si>
    <t>Main_Workers</t>
  </si>
  <si>
    <t>Marginal_Workers</t>
  </si>
  <si>
    <t>Casual main+marginal</t>
  </si>
  <si>
    <t>Main_Casual_Laborers</t>
  </si>
  <si>
    <t>Main_Agricultural_Laborers</t>
  </si>
  <si>
    <t>Marginal_Casual_Labourers</t>
  </si>
  <si>
    <t>Marginal_Agricultural_Laborers</t>
  </si>
  <si>
    <t>Agri(Main+Marginal)</t>
  </si>
  <si>
    <t>Main_Casual laborers</t>
  </si>
  <si>
    <t>Mahbubnagar</t>
  </si>
  <si>
    <t>Doulathabad</t>
  </si>
  <si>
    <t>Kutch</t>
  </si>
  <si>
    <t>Abdasa</t>
  </si>
  <si>
    <t>Dewas</t>
  </si>
  <si>
    <t>Bagli</t>
  </si>
  <si>
    <t>Burhanpur</t>
  </si>
  <si>
    <t>Khaknar</t>
  </si>
  <si>
    <t>Bankura</t>
  </si>
  <si>
    <t>Hirbandh</t>
  </si>
  <si>
    <t>Palamu</t>
  </si>
  <si>
    <t>Chhatarpur</t>
  </si>
  <si>
    <t>Malkangiri</t>
  </si>
  <si>
    <t>Mathili</t>
  </si>
  <si>
    <t>Kalimela</t>
  </si>
  <si>
    <t>Podia</t>
  </si>
  <si>
    <t>Sex Ratio</t>
  </si>
  <si>
    <t>Literacy rate</t>
  </si>
  <si>
    <t>Work Participation rate</t>
  </si>
  <si>
    <t>% Main workers</t>
  </si>
  <si>
    <t>% Marginal workers</t>
  </si>
  <si>
    <t>CL to TW</t>
  </si>
  <si>
    <t>AL to TW</t>
  </si>
  <si>
    <t>No of HH's</t>
  </si>
  <si>
    <t>Total Area</t>
  </si>
  <si>
    <t>Proportion of crop area1</t>
  </si>
  <si>
    <t>Proportion of crop area2</t>
  </si>
  <si>
    <t>Proportion of crop area3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</si>
</sst>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0" fillId="0" borderId="0" xfId="0"/>
    <xf numFmtId="2" fontId="0" fillId="0" borderId="10" xfId="0" applyNumberFormat="1" applyBorder="1"/>
    <xf numFmtId="1" fontId="0" fillId="0" borderId="10" xfId="0" applyNumberFormat="1" applyBorder="1"/>
    <xf numFmtId="0" fontId="16" fillId="0" borderId="0" xfId="0" applyFont="1"/>
    <xf numFmtId="2" fontId="16" fillId="0" borderId="10" xfId="0" applyNumberFormat="1" applyFont="1" applyBorder="1"/>
    <xf numFmtId="2" fontId="0" fillId="0" borderId="0" xfId="0" applyNumberFormat="1"/>
    <xf numFmtId="0" fontId="16" fillId="0" borderId="10" xfId="0" applyFont="1" applyBorder="1"/>
    <xf numFmtId="0" fontId="0" fillId="0" borderId="10" xfId="0" applyBorder="1"/>
    <xf numFmtId="0" fontId="0" fillId="0" borderId="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B11"/>
  <sheetViews>
    <sheetView tabSelected="1" topLeftCell="M1" workbookViewId="0">
      <selection activeCell="AF1" sqref="AF1"/>
    </sheetView>
  </sheetViews>
  <sheetFormatPr defaultRowHeight="15"/>
  <sheetData>
    <row r="1" spans="1:28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/>
      <c r="K1" s="4"/>
      <c r="L1" s="4" t="s">
        <v>9</v>
      </c>
      <c r="M1" s="4" t="s">
        <v>10</v>
      </c>
      <c r="N1" s="4" t="s">
        <v>11</v>
      </c>
      <c r="O1" s="4" t="s">
        <v>12</v>
      </c>
      <c r="P1" s="4"/>
      <c r="Q1" s="4" t="s">
        <v>13</v>
      </c>
      <c r="R1" s="4"/>
      <c r="S1" s="4" t="s">
        <v>14</v>
      </c>
      <c r="T1" s="4" t="s">
        <v>15</v>
      </c>
      <c r="U1" s="4"/>
      <c r="V1" s="4" t="s">
        <v>16</v>
      </c>
      <c r="W1" s="4" t="s">
        <v>17</v>
      </c>
      <c r="X1" s="4" t="s">
        <v>18</v>
      </c>
      <c r="Y1" s="4" t="s">
        <v>19</v>
      </c>
      <c r="Z1" s="4" t="s">
        <v>20</v>
      </c>
      <c r="AA1" s="4" t="s">
        <v>21</v>
      </c>
      <c r="AB1" s="4"/>
    </row>
    <row r="2" spans="1:28">
      <c r="A2" s="1" t="s">
        <v>22</v>
      </c>
      <c r="B2" s="1" t="s">
        <v>23</v>
      </c>
      <c r="C2" s="1">
        <v>51497</v>
      </c>
      <c r="D2" s="1">
        <v>9426</v>
      </c>
      <c r="E2" s="1">
        <v>4247</v>
      </c>
      <c r="F2" s="6">
        <v>18.303978872555682</v>
      </c>
      <c r="G2" s="6">
        <v>8.2470823543119014</v>
      </c>
      <c r="H2" s="1">
        <v>25656</v>
      </c>
      <c r="I2" s="1">
        <v>25841</v>
      </c>
      <c r="J2" s="1">
        <v>1007.2107888992828</v>
      </c>
      <c r="K2" s="1">
        <v>38.712934734062173</v>
      </c>
      <c r="L2" s="1">
        <v>19936</v>
      </c>
      <c r="M2" s="1">
        <v>29182</v>
      </c>
      <c r="N2" s="1">
        <v>14829</v>
      </c>
      <c r="O2" s="1">
        <v>14353</v>
      </c>
      <c r="P2" s="1">
        <v>46.402703070081749</v>
      </c>
      <c r="Q2" s="1">
        <v>23896</v>
      </c>
      <c r="R2" s="1">
        <v>10.264675612171583</v>
      </c>
      <c r="S2" s="1">
        <v>5286</v>
      </c>
      <c r="T2" s="1">
        <v>11175</v>
      </c>
      <c r="U2" s="1">
        <v>38.294153930505104</v>
      </c>
      <c r="V2" s="1">
        <v>10797</v>
      </c>
      <c r="W2" s="1">
        <v>9425</v>
      </c>
      <c r="X2" s="1">
        <v>378</v>
      </c>
      <c r="Y2" s="1">
        <v>3932</v>
      </c>
      <c r="Z2" s="1">
        <v>13357</v>
      </c>
      <c r="AA2" s="1">
        <v>11175</v>
      </c>
      <c r="AB2" s="1">
        <v>45.771365910492769</v>
      </c>
    </row>
    <row r="3" spans="1:28">
      <c r="A3" s="1" t="s">
        <v>24</v>
      </c>
      <c r="B3" s="1" t="s">
        <v>25</v>
      </c>
      <c r="C3" s="1">
        <v>117538</v>
      </c>
      <c r="D3" s="1">
        <v>13689</v>
      </c>
      <c r="E3" s="1">
        <v>534</v>
      </c>
      <c r="F3" s="6">
        <v>11.646446255679015</v>
      </c>
      <c r="G3" s="6">
        <v>0.4543211557113444</v>
      </c>
      <c r="H3" s="1">
        <v>61387</v>
      </c>
      <c r="I3" s="1">
        <v>56151</v>
      </c>
      <c r="J3" s="1">
        <v>914.70506784824147</v>
      </c>
      <c r="K3" s="1">
        <v>56.623389882421002</v>
      </c>
      <c r="L3" s="1">
        <v>66554</v>
      </c>
      <c r="M3" s="1">
        <v>46134</v>
      </c>
      <c r="N3" s="1">
        <v>35843</v>
      </c>
      <c r="O3" s="1">
        <v>10291</v>
      </c>
      <c r="P3" s="1">
        <v>33.408769929724855</v>
      </c>
      <c r="Q3" s="1">
        <v>39268</v>
      </c>
      <c r="R3" s="1">
        <v>5.8415150844833157</v>
      </c>
      <c r="S3" s="1">
        <v>6866</v>
      </c>
      <c r="T3" s="1">
        <v>8809</v>
      </c>
      <c r="U3" s="1">
        <v>19.094377248883688</v>
      </c>
      <c r="V3" s="1">
        <v>8226</v>
      </c>
      <c r="W3" s="1">
        <v>15929</v>
      </c>
      <c r="X3" s="1">
        <v>583</v>
      </c>
      <c r="Y3" s="1">
        <v>4971</v>
      </c>
      <c r="Z3" s="1">
        <v>20900</v>
      </c>
      <c r="AA3" s="1">
        <v>8809</v>
      </c>
      <c r="AB3" s="1">
        <v>45.302813543156887</v>
      </c>
    </row>
    <row r="4" spans="1:28">
      <c r="A4" s="1" t="s">
        <v>32</v>
      </c>
      <c r="B4" s="1" t="s">
        <v>33</v>
      </c>
      <c r="C4" s="1">
        <v>147459</v>
      </c>
      <c r="D4" s="1">
        <v>40249</v>
      </c>
      <c r="E4" s="1">
        <v>22822</v>
      </c>
      <c r="F4" s="6">
        <v>27.295044724296247</v>
      </c>
      <c r="G4" s="6">
        <v>15.476844410988816</v>
      </c>
      <c r="H4" s="1">
        <v>76944</v>
      </c>
      <c r="I4" s="1">
        <v>70515</v>
      </c>
      <c r="J4" s="1">
        <v>916.44572676232065</v>
      </c>
      <c r="K4" s="1">
        <v>46.607531585050758</v>
      </c>
      <c r="L4" s="1">
        <v>68727</v>
      </c>
      <c r="M4" s="1">
        <v>55406</v>
      </c>
      <c r="N4" s="1">
        <v>36015</v>
      </c>
      <c r="O4" s="1">
        <v>19391</v>
      </c>
      <c r="P4" s="1">
        <v>13.779423432954244</v>
      </c>
      <c r="Q4" s="1">
        <v>20319</v>
      </c>
      <c r="R4" s="1">
        <v>23.794410649739927</v>
      </c>
      <c r="S4" s="1">
        <v>35087</v>
      </c>
      <c r="T4" s="1">
        <v>12900</v>
      </c>
      <c r="U4" s="1">
        <v>23.282676966393531</v>
      </c>
      <c r="V4" s="1">
        <v>6424</v>
      </c>
      <c r="W4" s="1">
        <v>8582</v>
      </c>
      <c r="X4" s="1">
        <v>6476</v>
      </c>
      <c r="Y4" s="1">
        <v>24770</v>
      </c>
      <c r="Z4" s="1">
        <v>33352</v>
      </c>
      <c r="AA4" s="1">
        <v>12900</v>
      </c>
      <c r="AB4" s="1">
        <v>60.19564668086489</v>
      </c>
    </row>
    <row r="5" spans="1:28">
      <c r="A5" s="1" t="s">
        <v>26</v>
      </c>
      <c r="B5" s="1" t="s">
        <v>27</v>
      </c>
      <c r="C5" s="1">
        <v>195153</v>
      </c>
      <c r="D5" s="1">
        <v>22346</v>
      </c>
      <c r="E5" s="1">
        <v>101463</v>
      </c>
      <c r="F5" s="6">
        <v>11.450502938719877</v>
      </c>
      <c r="G5" s="6">
        <v>51.991514350279012</v>
      </c>
      <c r="H5" s="1">
        <v>99479</v>
      </c>
      <c r="I5" s="1">
        <v>95674</v>
      </c>
      <c r="J5" s="1">
        <v>961.75072125775284</v>
      </c>
      <c r="K5" s="1">
        <v>47.528349551377637</v>
      </c>
      <c r="L5" s="1">
        <v>92753</v>
      </c>
      <c r="M5" s="1">
        <v>93864</v>
      </c>
      <c r="N5" s="1">
        <v>52828</v>
      </c>
      <c r="O5" s="1">
        <v>41036</v>
      </c>
      <c r="P5" s="1">
        <v>33.456313764072291</v>
      </c>
      <c r="Q5" s="1">
        <v>65291</v>
      </c>
      <c r="R5" s="1">
        <v>14.641332697934443</v>
      </c>
      <c r="S5" s="1">
        <v>28573</v>
      </c>
      <c r="T5" s="1">
        <v>28431</v>
      </c>
      <c r="U5" s="1">
        <v>30.289567885451291</v>
      </c>
      <c r="V5" s="1">
        <v>24038</v>
      </c>
      <c r="W5" s="1">
        <v>32991</v>
      </c>
      <c r="X5" s="1">
        <v>4393</v>
      </c>
      <c r="Y5" s="1">
        <v>22419</v>
      </c>
      <c r="Z5" s="1">
        <v>55410</v>
      </c>
      <c r="AA5" s="1">
        <v>28431</v>
      </c>
      <c r="AB5" s="1">
        <v>59.032216824341596</v>
      </c>
    </row>
    <row r="6" spans="1:28">
      <c r="A6" s="1" t="s">
        <v>28</v>
      </c>
      <c r="B6" s="1" t="s">
        <v>29</v>
      </c>
      <c r="C6" s="1">
        <v>133269</v>
      </c>
      <c r="D6" s="1">
        <v>4674</v>
      </c>
      <c r="E6" s="1">
        <v>85922</v>
      </c>
      <c r="F6" s="6">
        <v>3.5071922202462691</v>
      </c>
      <c r="G6" s="6">
        <v>64.472608033376105</v>
      </c>
      <c r="H6" s="1">
        <v>67413</v>
      </c>
      <c r="I6" s="1">
        <v>65856</v>
      </c>
      <c r="J6" s="1">
        <v>976.90356459436612</v>
      </c>
      <c r="K6" s="1">
        <v>48.333821068665635</v>
      </c>
      <c r="L6" s="1">
        <v>64414</v>
      </c>
      <c r="M6" s="1">
        <v>66216</v>
      </c>
      <c r="N6" s="1">
        <v>37538</v>
      </c>
      <c r="O6" s="1">
        <v>28678</v>
      </c>
      <c r="P6" s="1">
        <v>42.067547591713002</v>
      </c>
      <c r="Q6" s="1">
        <v>56063</v>
      </c>
      <c r="R6" s="1">
        <v>7.6184258904921629</v>
      </c>
      <c r="S6" s="1">
        <v>10153</v>
      </c>
      <c r="T6" s="1">
        <v>19278</v>
      </c>
      <c r="U6" s="1">
        <v>29.113809351214208</v>
      </c>
      <c r="V6" s="1">
        <v>18153</v>
      </c>
      <c r="W6" s="1">
        <v>33856</v>
      </c>
      <c r="X6" s="1">
        <v>1125</v>
      </c>
      <c r="Y6" s="1">
        <v>8039</v>
      </c>
      <c r="Z6" s="1">
        <v>41895</v>
      </c>
      <c r="AA6" s="1">
        <v>19278</v>
      </c>
      <c r="AB6" s="1">
        <v>63.270206596592971</v>
      </c>
    </row>
    <row r="7" spans="1:28">
      <c r="A7" s="1" t="s">
        <v>34</v>
      </c>
      <c r="B7" s="1" t="s">
        <v>34</v>
      </c>
      <c r="C7" s="1">
        <v>177657</v>
      </c>
      <c r="D7" s="1">
        <v>41994</v>
      </c>
      <c r="E7" s="1">
        <v>102857</v>
      </c>
      <c r="F7" s="6">
        <v>23.637683851466591</v>
      </c>
      <c r="G7" s="6">
        <v>57.896395863940064</v>
      </c>
      <c r="H7" s="1">
        <v>88590</v>
      </c>
      <c r="I7" s="1">
        <v>89067</v>
      </c>
      <c r="J7" s="1">
        <v>1005.3843548933288</v>
      </c>
      <c r="K7" s="1">
        <v>43.000838694788271</v>
      </c>
      <c r="L7" s="1">
        <v>76394</v>
      </c>
      <c r="M7" s="1">
        <v>90664</v>
      </c>
      <c r="N7" s="1">
        <v>50027</v>
      </c>
      <c r="O7" s="1">
        <v>40637</v>
      </c>
      <c r="P7" s="1">
        <v>32.330276881856612</v>
      </c>
      <c r="Q7" s="1">
        <v>57437</v>
      </c>
      <c r="R7" s="1">
        <v>18.702893778460741</v>
      </c>
      <c r="S7" s="1">
        <v>33227</v>
      </c>
      <c r="T7" s="1">
        <v>40701</v>
      </c>
      <c r="U7" s="1">
        <v>44.892129180270004</v>
      </c>
      <c r="V7" s="1">
        <v>34463</v>
      </c>
      <c r="W7" s="1">
        <v>8412</v>
      </c>
      <c r="X7" s="1">
        <v>6238</v>
      </c>
      <c r="Y7" s="1">
        <v>20506</v>
      </c>
      <c r="Z7" s="1">
        <v>28918</v>
      </c>
      <c r="AA7" s="1">
        <v>40701</v>
      </c>
      <c r="AB7" s="1">
        <v>31.895791052678018</v>
      </c>
    </row>
    <row r="8" spans="1:28">
      <c r="A8" s="1" t="s">
        <v>34</v>
      </c>
      <c r="B8" s="1" t="s">
        <v>35</v>
      </c>
      <c r="C8" s="1">
        <v>84201</v>
      </c>
      <c r="D8" s="1">
        <v>9758</v>
      </c>
      <c r="E8" s="1">
        <v>58556</v>
      </c>
      <c r="F8" s="6">
        <v>11.588935998384816</v>
      </c>
      <c r="G8" s="6">
        <v>69.543117065117983</v>
      </c>
      <c r="H8" s="1">
        <v>41700</v>
      </c>
      <c r="I8" s="1">
        <v>42501</v>
      </c>
      <c r="J8" s="1">
        <v>1019.2086330935252</v>
      </c>
      <c r="K8" s="1">
        <v>38.262015890547616</v>
      </c>
      <c r="L8" s="1">
        <v>32217</v>
      </c>
      <c r="M8" s="1">
        <v>42060</v>
      </c>
      <c r="N8" s="1">
        <v>22312</v>
      </c>
      <c r="O8" s="1">
        <v>19748</v>
      </c>
      <c r="P8" s="1">
        <v>20.472440944881889</v>
      </c>
      <c r="Q8" s="1">
        <v>17238</v>
      </c>
      <c r="R8" s="1">
        <v>29.479459863897102</v>
      </c>
      <c r="S8" s="1">
        <v>24822</v>
      </c>
      <c r="T8" s="1">
        <v>15931</v>
      </c>
      <c r="U8" s="1">
        <v>37.876842605801237</v>
      </c>
      <c r="V8" s="1">
        <v>10519</v>
      </c>
      <c r="W8" s="1">
        <v>3082</v>
      </c>
      <c r="X8" s="1">
        <v>5412</v>
      </c>
      <c r="Y8" s="1">
        <v>17512</v>
      </c>
      <c r="Z8" s="1">
        <v>20594</v>
      </c>
      <c r="AA8" s="1">
        <v>15931</v>
      </c>
      <c r="AB8" s="1">
        <v>48.963385639562532</v>
      </c>
    </row>
    <row r="9" spans="1:28">
      <c r="A9" s="1" t="s">
        <v>34</v>
      </c>
      <c r="B9" s="1" t="s">
        <v>36</v>
      </c>
      <c r="C9" s="1">
        <v>76811</v>
      </c>
      <c r="D9" s="1">
        <v>26092</v>
      </c>
      <c r="E9" s="1">
        <v>31420</v>
      </c>
      <c r="F9" s="6">
        <v>33.969092968455037</v>
      </c>
      <c r="G9" s="6">
        <v>40.905599458410904</v>
      </c>
      <c r="H9" s="1">
        <v>38331</v>
      </c>
      <c r="I9" s="1">
        <v>38480</v>
      </c>
      <c r="J9" s="1">
        <v>1003.8871931334952</v>
      </c>
      <c r="K9" s="1">
        <v>43.442996445821564</v>
      </c>
      <c r="L9" s="1">
        <v>33369</v>
      </c>
      <c r="M9" s="1">
        <v>38578</v>
      </c>
      <c r="N9" s="1">
        <v>22051</v>
      </c>
      <c r="O9" s="1">
        <v>16527</v>
      </c>
      <c r="P9" s="1">
        <v>28.356615588913048</v>
      </c>
      <c r="Q9" s="1">
        <v>21781</v>
      </c>
      <c r="R9" s="1">
        <v>21.867961620080457</v>
      </c>
      <c r="S9" s="1">
        <v>16797</v>
      </c>
      <c r="T9" s="1">
        <v>19924</v>
      </c>
      <c r="U9" s="1">
        <v>51.64601586396391</v>
      </c>
      <c r="V9" s="1">
        <v>15975</v>
      </c>
      <c r="W9" s="1">
        <v>2201</v>
      </c>
      <c r="X9" s="1">
        <v>3949</v>
      </c>
      <c r="Y9" s="1">
        <v>10580</v>
      </c>
      <c r="Z9" s="1">
        <v>12781</v>
      </c>
      <c r="AA9" s="1">
        <v>19924</v>
      </c>
      <c r="AB9" s="1">
        <v>33.130281507595001</v>
      </c>
    </row>
    <row r="10" spans="1:28">
      <c r="A10" s="1" t="s">
        <v>34</v>
      </c>
      <c r="B10" s="1" t="s">
        <v>37</v>
      </c>
      <c r="C10" s="1">
        <v>28264</v>
      </c>
      <c r="D10" s="1">
        <v>5948</v>
      </c>
      <c r="E10" s="1">
        <v>18521</v>
      </c>
      <c r="F10" s="6">
        <v>21.044438154542881</v>
      </c>
      <c r="G10" s="6">
        <v>65.52858760260402</v>
      </c>
      <c r="H10" s="1">
        <v>14039</v>
      </c>
      <c r="I10" s="1">
        <v>14225</v>
      </c>
      <c r="J10" s="1">
        <v>1013.248806895078</v>
      </c>
      <c r="K10" s="1">
        <v>33.020803849419757</v>
      </c>
      <c r="L10" s="1">
        <v>9333</v>
      </c>
      <c r="M10" s="1">
        <v>14339</v>
      </c>
      <c r="N10" s="1">
        <v>7812</v>
      </c>
      <c r="O10" s="1">
        <v>6527</v>
      </c>
      <c r="P10" s="1">
        <v>37.266487404472123</v>
      </c>
      <c r="Q10" s="1">
        <v>10533</v>
      </c>
      <c r="R10" s="1">
        <v>13.465893008774414</v>
      </c>
      <c r="S10" s="1">
        <v>3806</v>
      </c>
      <c r="T10" s="1">
        <v>9366</v>
      </c>
      <c r="U10" s="1">
        <v>65.318362507845734</v>
      </c>
      <c r="V10" s="1">
        <v>8344</v>
      </c>
      <c r="W10" s="1">
        <v>1251</v>
      </c>
      <c r="X10" s="1">
        <v>1022</v>
      </c>
      <c r="Y10" s="1">
        <v>1719</v>
      </c>
      <c r="Z10" s="1">
        <v>2970</v>
      </c>
      <c r="AA10" s="1">
        <v>9366</v>
      </c>
      <c r="AB10" s="1">
        <v>20.712741474300859</v>
      </c>
    </row>
    <row r="11" spans="1:28">
      <c r="A11" s="1" t="s">
        <v>30</v>
      </c>
      <c r="B11" s="1" t="s">
        <v>31</v>
      </c>
      <c r="C11" s="1">
        <v>83834</v>
      </c>
      <c r="D11" s="1">
        <v>22827</v>
      </c>
      <c r="E11" s="1">
        <v>23806</v>
      </c>
      <c r="F11" s="6">
        <v>27.22880931364363</v>
      </c>
      <c r="G11" s="6">
        <v>28.396593267647972</v>
      </c>
      <c r="H11" s="1">
        <v>42917</v>
      </c>
      <c r="I11" s="1">
        <v>40917</v>
      </c>
      <c r="J11" s="1">
        <v>953.39842020644505</v>
      </c>
      <c r="K11" s="1">
        <v>56.539113009041678</v>
      </c>
      <c r="L11" s="1">
        <v>47399</v>
      </c>
      <c r="M11" s="1">
        <v>37470</v>
      </c>
      <c r="N11" s="1">
        <v>24208</v>
      </c>
      <c r="O11" s="1">
        <v>13262</v>
      </c>
      <c r="P11" s="1">
        <v>18.508003912493738</v>
      </c>
      <c r="Q11" s="1">
        <v>15516</v>
      </c>
      <c r="R11" s="1">
        <v>26.187465706038122</v>
      </c>
      <c r="S11" s="1">
        <v>21954</v>
      </c>
      <c r="T11" s="1">
        <v>5979</v>
      </c>
      <c r="U11" s="1">
        <v>15.956765412329865</v>
      </c>
      <c r="V11" s="1">
        <v>3521</v>
      </c>
      <c r="W11" s="1">
        <v>6504</v>
      </c>
      <c r="X11" s="1">
        <v>2458</v>
      </c>
      <c r="Y11" s="1">
        <v>16975</v>
      </c>
      <c r="Z11" s="1">
        <v>23479</v>
      </c>
      <c r="AA11" s="1">
        <v>5979</v>
      </c>
      <c r="AB11" s="1">
        <v>62.660795302908987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23"/>
  <sheetViews>
    <sheetView workbookViewId="0">
      <selection activeCell="E15" sqref="E15"/>
    </sheetView>
  </sheetViews>
  <sheetFormatPr defaultRowHeight="15"/>
  <cols>
    <col min="1" max="1" width="13.28515625" bestFit="1" customWidth="1"/>
    <col min="2" max="2" width="12.28515625" bestFit="1" customWidth="1"/>
    <col min="3" max="3" width="12.28515625" style="1" customWidth="1"/>
    <col min="4" max="5" width="5.5703125" bestFit="1" customWidth="1"/>
    <col min="7" max="7" width="11.85546875" bestFit="1" customWidth="1"/>
    <col min="8" max="8" width="22" bestFit="1" customWidth="1"/>
    <col min="9" max="9" width="15.28515625" bestFit="1" customWidth="1"/>
    <col min="10" max="10" width="18.7109375" bestFit="1" customWidth="1"/>
    <col min="11" max="11" width="8.7109375" bestFit="1" customWidth="1"/>
    <col min="12" max="12" width="8.85546875" bestFit="1" customWidth="1"/>
  </cols>
  <sheetData>
    <row r="1" spans="1:12" s="1" customFormat="1">
      <c r="A1" s="7" t="s">
        <v>0</v>
      </c>
      <c r="B1" s="7" t="s">
        <v>1</v>
      </c>
      <c r="C1" s="7" t="s">
        <v>45</v>
      </c>
      <c r="D1" s="5" t="s">
        <v>5</v>
      </c>
      <c r="E1" s="5" t="s">
        <v>6</v>
      </c>
      <c r="F1" s="7" t="s">
        <v>38</v>
      </c>
      <c r="G1" s="7" t="s">
        <v>39</v>
      </c>
      <c r="H1" s="7" t="s">
        <v>40</v>
      </c>
      <c r="I1" s="7" t="s">
        <v>41</v>
      </c>
      <c r="J1" s="7" t="s">
        <v>42</v>
      </c>
      <c r="K1" s="7" t="s">
        <v>43</v>
      </c>
      <c r="L1" s="7" t="s">
        <v>44</v>
      </c>
    </row>
    <row r="2" spans="1:12" s="1" customFormat="1">
      <c r="A2" s="8" t="s">
        <v>22</v>
      </c>
      <c r="B2" s="8" t="s">
        <v>23</v>
      </c>
      <c r="C2" s="8">
        <v>10456</v>
      </c>
      <c r="D2" s="2">
        <v>18.303978872555682</v>
      </c>
      <c r="E2" s="2">
        <v>8.2470823543119014</v>
      </c>
      <c r="F2" s="3">
        <v>1007.2107888992828</v>
      </c>
      <c r="G2" s="3">
        <v>38.712934734062173</v>
      </c>
      <c r="H2" s="3">
        <v>56.667378682253336</v>
      </c>
      <c r="I2" s="3">
        <v>46.402703070081749</v>
      </c>
      <c r="J2" s="3">
        <v>10.264675612171583</v>
      </c>
      <c r="K2" s="3">
        <v>38.294153930505104</v>
      </c>
      <c r="L2" s="3">
        <v>45.771365910492769</v>
      </c>
    </row>
    <row r="3" spans="1:12" s="1" customFormat="1">
      <c r="A3" s="8" t="s">
        <v>24</v>
      </c>
      <c r="B3" s="8" t="s">
        <v>25</v>
      </c>
      <c r="C3" s="8">
        <v>24070</v>
      </c>
      <c r="D3" s="2">
        <v>11.646446255679015</v>
      </c>
      <c r="E3" s="2">
        <v>0.4543211557113444</v>
      </c>
      <c r="F3" s="3">
        <v>914.70506784824147</v>
      </c>
      <c r="G3" s="3">
        <v>56.623389882421002</v>
      </c>
      <c r="H3" s="3">
        <v>39.250285014208167</v>
      </c>
      <c r="I3" s="3">
        <v>33.408769929724855</v>
      </c>
      <c r="J3" s="3">
        <v>5.8415150844833157</v>
      </c>
      <c r="K3" s="3">
        <v>19.094377248883688</v>
      </c>
      <c r="L3" s="3">
        <v>45.302813543156887</v>
      </c>
    </row>
    <row r="4" spans="1:12" s="1" customFormat="1">
      <c r="A4" s="8" t="s">
        <v>32</v>
      </c>
      <c r="B4" s="8" t="s">
        <v>33</v>
      </c>
      <c r="C4" s="8">
        <v>26535</v>
      </c>
      <c r="D4" s="2">
        <v>27.295044724296247</v>
      </c>
      <c r="E4" s="2">
        <v>15.476844410988816</v>
      </c>
      <c r="F4" s="3">
        <v>916.44572676232065</v>
      </c>
      <c r="G4" s="3">
        <v>46.607531585050758</v>
      </c>
      <c r="H4" s="3">
        <v>37.573834082694177</v>
      </c>
      <c r="I4" s="3">
        <v>13.779423432954244</v>
      </c>
      <c r="J4" s="3">
        <v>23.794410649739927</v>
      </c>
      <c r="K4" s="3">
        <v>23.282676966393531</v>
      </c>
      <c r="L4" s="3">
        <v>60.19564668086489</v>
      </c>
    </row>
    <row r="5" spans="1:12" s="1" customFormat="1">
      <c r="A5" s="8" t="s">
        <v>26</v>
      </c>
      <c r="B5" s="8" t="s">
        <v>27</v>
      </c>
      <c r="C5" s="8">
        <v>37755</v>
      </c>
      <c r="D5" s="2">
        <v>11.450502938719877</v>
      </c>
      <c r="E5" s="2">
        <v>51.991514350279012</v>
      </c>
      <c r="F5" s="3">
        <v>961.75072125775284</v>
      </c>
      <c r="G5" s="3">
        <v>47.528349551377637</v>
      </c>
      <c r="H5" s="3">
        <v>48.097646462006729</v>
      </c>
      <c r="I5" s="3">
        <v>33.456313764072291</v>
      </c>
      <c r="J5" s="3">
        <v>14.641332697934443</v>
      </c>
      <c r="K5" s="3">
        <v>30.289567885451291</v>
      </c>
      <c r="L5" s="3">
        <v>59.032216824341596</v>
      </c>
    </row>
    <row r="6" spans="1:12" s="1" customFormat="1">
      <c r="A6" s="8" t="s">
        <v>28</v>
      </c>
      <c r="B6" s="8" t="s">
        <v>29</v>
      </c>
      <c r="C6" s="8">
        <v>25779</v>
      </c>
      <c r="D6" s="2">
        <v>3.5071922202462691</v>
      </c>
      <c r="E6" s="2">
        <v>64.472608033376105</v>
      </c>
      <c r="F6" s="3">
        <v>976.90356459436612</v>
      </c>
      <c r="G6" s="3">
        <v>48.333821068665635</v>
      </c>
      <c r="H6" s="3">
        <v>49.685973482205164</v>
      </c>
      <c r="I6" s="3">
        <v>42.067547591713002</v>
      </c>
      <c r="J6" s="3">
        <v>7.6184258904921629</v>
      </c>
      <c r="K6" s="3">
        <v>29.113809351214208</v>
      </c>
      <c r="L6" s="3">
        <v>63.270206596592971</v>
      </c>
    </row>
    <row r="7" spans="1:12" s="1" customFormat="1">
      <c r="A7" s="8" t="s">
        <v>34</v>
      </c>
      <c r="B7" s="8" t="s">
        <v>34</v>
      </c>
      <c r="C7" s="8">
        <v>38997</v>
      </c>
      <c r="D7" s="2">
        <v>23.637683851466591</v>
      </c>
      <c r="E7" s="2">
        <v>57.896395863940064</v>
      </c>
      <c r="F7" s="3">
        <v>1005.3843548933288</v>
      </c>
      <c r="G7" s="3">
        <v>43.000838694788271</v>
      </c>
      <c r="H7" s="3">
        <v>51.033170660317353</v>
      </c>
      <c r="I7" s="3">
        <v>32.330276881856612</v>
      </c>
      <c r="J7" s="3">
        <v>18.702893778460741</v>
      </c>
      <c r="K7" s="3">
        <v>44.892129180270004</v>
      </c>
      <c r="L7" s="3">
        <v>31.895791052678018</v>
      </c>
    </row>
    <row r="8" spans="1:12" s="1" customFormat="1">
      <c r="A8" s="8" t="s">
        <v>34</v>
      </c>
      <c r="B8" s="8" t="s">
        <v>35</v>
      </c>
      <c r="C8" s="8">
        <v>18989</v>
      </c>
      <c r="D8" s="2">
        <v>11.588935998384816</v>
      </c>
      <c r="E8" s="2">
        <v>69.543117065117983</v>
      </c>
      <c r="F8" s="3">
        <v>1019.2086330935252</v>
      </c>
      <c r="G8" s="3">
        <v>38.262015890547616</v>
      </c>
      <c r="H8" s="3">
        <v>49.951900808778994</v>
      </c>
      <c r="I8" s="3">
        <v>20.472440944881889</v>
      </c>
      <c r="J8" s="3">
        <v>29.479459863897102</v>
      </c>
      <c r="K8" s="3">
        <v>37.876842605801237</v>
      </c>
      <c r="L8" s="3">
        <v>48.963385639562532</v>
      </c>
    </row>
    <row r="9" spans="1:12" s="1" customFormat="1">
      <c r="A9" s="8" t="s">
        <v>34</v>
      </c>
      <c r="B9" s="8" t="s">
        <v>36</v>
      </c>
      <c r="C9" s="8">
        <v>17185</v>
      </c>
      <c r="D9" s="2">
        <v>33.969092968455037</v>
      </c>
      <c r="E9" s="2">
        <v>40.905599458410904</v>
      </c>
      <c r="F9" s="3">
        <v>1003.8871931334952</v>
      </c>
      <c r="G9" s="3">
        <v>43.442996445821564</v>
      </c>
      <c r="H9" s="3">
        <v>50.224577208993502</v>
      </c>
      <c r="I9" s="3">
        <v>28.356615588913048</v>
      </c>
      <c r="J9" s="3">
        <v>21.867961620080457</v>
      </c>
      <c r="K9" s="3">
        <v>51.64601586396391</v>
      </c>
      <c r="L9" s="3">
        <v>33.130281507595001</v>
      </c>
    </row>
    <row r="10" spans="1:12" s="1" customFormat="1">
      <c r="A10" s="8" t="s">
        <v>34</v>
      </c>
      <c r="B10" s="8" t="s">
        <v>37</v>
      </c>
      <c r="C10" s="8">
        <v>6421</v>
      </c>
      <c r="D10" s="2">
        <v>21.044438154542881</v>
      </c>
      <c r="E10" s="2">
        <v>65.52858760260402</v>
      </c>
      <c r="F10" s="3">
        <v>1013.248806895078</v>
      </c>
      <c r="G10" s="3">
        <v>33.020803849419757</v>
      </c>
      <c r="H10" s="3">
        <v>50.732380413246538</v>
      </c>
      <c r="I10" s="3">
        <v>37.266487404472123</v>
      </c>
      <c r="J10" s="3">
        <v>13.465893008774414</v>
      </c>
      <c r="K10" s="3">
        <v>65.318362507845734</v>
      </c>
      <c r="L10" s="3">
        <v>20.712741474300859</v>
      </c>
    </row>
    <row r="11" spans="1:12" s="1" customFormat="1">
      <c r="A11" s="8" t="s">
        <v>30</v>
      </c>
      <c r="B11" s="8" t="s">
        <v>31</v>
      </c>
      <c r="C11" s="8">
        <v>17249</v>
      </c>
      <c r="D11" s="2">
        <v>27.22880931364363</v>
      </c>
      <c r="E11" s="2">
        <v>28.396593267647972</v>
      </c>
      <c r="F11" s="3">
        <v>953.39842020644505</v>
      </c>
      <c r="G11" s="3">
        <v>56.539113009041678</v>
      </c>
      <c r="H11" s="3">
        <v>44.69546961853186</v>
      </c>
      <c r="I11" s="3">
        <v>18.508003912493738</v>
      </c>
      <c r="J11" s="3">
        <v>26.187465706038122</v>
      </c>
      <c r="K11" s="3">
        <v>15.956765412329865</v>
      </c>
      <c r="L11" s="3">
        <v>62.660795302908987</v>
      </c>
    </row>
    <row r="14" spans="1:12">
      <c r="C14" s="9"/>
    </row>
    <row r="15" spans="1:12">
      <c r="C15" s="9"/>
    </row>
    <row r="16" spans="1:12">
      <c r="C16" s="9"/>
    </row>
    <row r="17" spans="3:3">
      <c r="C17" s="9"/>
    </row>
    <row r="18" spans="3:3">
      <c r="C18" s="9"/>
    </row>
    <row r="19" spans="3:3">
      <c r="C19" s="9"/>
    </row>
    <row r="20" spans="3:3">
      <c r="C20" s="9"/>
    </row>
    <row r="21" spans="3:3">
      <c r="C21" s="9"/>
    </row>
    <row r="22" spans="3:3">
      <c r="C22" s="9"/>
    </row>
    <row r="23" spans="3:3">
      <c r="C23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4:I9"/>
  <sheetViews>
    <sheetView workbookViewId="0">
      <selection activeCell="E4" sqref="E4"/>
    </sheetView>
  </sheetViews>
  <sheetFormatPr defaultRowHeight="15"/>
  <cols>
    <col min="2" max="4" width="22.85546875" bestFit="1" customWidth="1"/>
  </cols>
  <sheetData>
    <row r="4" spans="1:9">
      <c r="A4" s="1" t="s">
        <v>46</v>
      </c>
      <c r="B4" s="1" t="s">
        <v>47</v>
      </c>
      <c r="C4" s="1" t="s">
        <v>48</v>
      </c>
      <c r="D4" s="1" t="s">
        <v>49</v>
      </c>
      <c r="E4" s="1"/>
    </row>
    <row r="5" spans="1:9">
      <c r="A5">
        <v>4</v>
      </c>
      <c r="B5">
        <f>1/A5</f>
        <v>0.25</v>
      </c>
      <c r="C5">
        <f>2/4</f>
        <v>0.5</v>
      </c>
      <c r="D5">
        <f>1/4</f>
        <v>0.25</v>
      </c>
      <c r="E5">
        <f>B5*B5</f>
        <v>6.25E-2</v>
      </c>
      <c r="F5" s="1">
        <f t="shared" ref="F5:G8" si="0">C5*C5</f>
        <v>0.25</v>
      </c>
      <c r="G5" s="1">
        <f t="shared" si="0"/>
        <v>6.25E-2</v>
      </c>
      <c r="H5">
        <f>SUM(E5:G5)</f>
        <v>0.375</v>
      </c>
      <c r="I5">
        <f>1-H5</f>
        <v>0.625</v>
      </c>
    </row>
    <row r="6" spans="1:9">
      <c r="A6">
        <v>4</v>
      </c>
      <c r="B6">
        <f>3/4</f>
        <v>0.75</v>
      </c>
      <c r="C6">
        <f>1/4</f>
        <v>0.25</v>
      </c>
      <c r="D6">
        <v>0</v>
      </c>
      <c r="E6" s="1">
        <f>B6*B6</f>
        <v>0.5625</v>
      </c>
      <c r="F6" s="1">
        <f t="shared" si="0"/>
        <v>6.25E-2</v>
      </c>
      <c r="G6" s="1">
        <f t="shared" si="0"/>
        <v>0</v>
      </c>
      <c r="H6" s="1">
        <f>SUM(E6:G6)</f>
        <v>0.625</v>
      </c>
      <c r="I6" s="1">
        <f>1-H6</f>
        <v>0.375</v>
      </c>
    </row>
    <row r="7" spans="1:9">
      <c r="A7">
        <v>4</v>
      </c>
      <c r="B7">
        <v>1</v>
      </c>
      <c r="C7">
        <v>0</v>
      </c>
      <c r="D7">
        <v>0</v>
      </c>
      <c r="E7" s="1">
        <f>B7*B7</f>
        <v>1</v>
      </c>
      <c r="F7" s="1">
        <f t="shared" si="0"/>
        <v>0</v>
      </c>
      <c r="G7" s="1">
        <f t="shared" si="0"/>
        <v>0</v>
      </c>
      <c r="H7" s="1">
        <f>SUM(E7:G7)</f>
        <v>1</v>
      </c>
      <c r="I7" s="1">
        <f t="shared" ref="I7:I8" si="1">1-H7</f>
        <v>0</v>
      </c>
    </row>
    <row r="8" spans="1:9">
      <c r="A8">
        <v>4</v>
      </c>
      <c r="B8">
        <v>0.75</v>
      </c>
      <c r="C8">
        <v>0.125</v>
      </c>
      <c r="D8">
        <v>0.125</v>
      </c>
      <c r="E8" s="1">
        <f>B8*B8</f>
        <v>0.5625</v>
      </c>
      <c r="F8" s="1">
        <f t="shared" si="0"/>
        <v>1.5625E-2</v>
      </c>
      <c r="G8" s="1">
        <f t="shared" si="0"/>
        <v>1.5625E-2</v>
      </c>
      <c r="H8" s="1">
        <f>SUM(E8:G8)</f>
        <v>0.59375</v>
      </c>
      <c r="I8" s="1">
        <f t="shared" si="1"/>
        <v>0.40625</v>
      </c>
    </row>
    <row r="9" spans="1:9">
      <c r="A9">
        <v>4</v>
      </c>
      <c r="B9">
        <v>0.5</v>
      </c>
      <c r="C9">
        <v>0.5</v>
      </c>
      <c r="D9">
        <v>0</v>
      </c>
      <c r="E9" s="1">
        <f>B9*B9</f>
        <v>0.25</v>
      </c>
      <c r="F9" s="1">
        <f t="shared" ref="F9" si="2">C9*C9</f>
        <v>0.25</v>
      </c>
      <c r="G9" s="1">
        <f t="shared" ref="G9" si="3">D9*D9</f>
        <v>0</v>
      </c>
      <c r="H9" s="1">
        <f>SUM(E9:G9)</f>
        <v>0.5</v>
      </c>
      <c r="I9" s="1">
        <f t="shared" ref="I9" si="4">1-H9</f>
        <v>0.5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JRD</dc:creator>
  <cp:lastModifiedBy>JRD</cp:lastModifiedBy>
  <dcterms:created xsi:type="dcterms:W3CDTF">2014-08-29T12:17:58Z</dcterms:created>
  <dcterms:modified xsi:type="dcterms:W3CDTF">2014-09-05T09:47:12Z</dcterms:modified>
</cp:coreProperties>
</file>