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J (1)\RAMJEE\LPU\SEM_4\Excel\"/>
    </mc:Choice>
  </mc:AlternateContent>
  <xr:revisionPtr revIDLastSave="0" documentId="13_ncr:1_{6166EC53-3A49-4E0F-8902-DCF4297771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E9" i="3"/>
  <c r="D9" i="3"/>
  <c r="C9" i="3"/>
  <c r="C5" i="3"/>
  <c r="C6" i="3"/>
  <c r="C7" i="3"/>
  <c r="C8" i="3"/>
  <c r="C4" i="3"/>
  <c r="D5" i="3"/>
  <c r="D6" i="3"/>
  <c r="D7" i="3"/>
  <c r="D8" i="3"/>
  <c r="D4" i="3"/>
  <c r="E5" i="3"/>
  <c r="E6" i="3"/>
  <c r="E7" i="3"/>
  <c r="E8" i="3"/>
  <c r="E4" i="3"/>
  <c r="B9" i="3"/>
  <c r="B5" i="3"/>
  <c r="B6" i="3"/>
  <c r="B7" i="3"/>
  <c r="B8" i="3"/>
  <c r="B4" i="3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</calcChain>
</file>

<file path=xl/sharedStrings.xml><?xml version="1.0" encoding="utf-8"?>
<sst xmlns="http://schemas.openxmlformats.org/spreadsheetml/2006/main" count="5954" uniqueCount="1684">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</sst>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tabSelected="1" topLeftCell="A724" workbookViewId="0">
      <selection activeCell="F738" sqref="F738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5.28515625" style="5" customWidth="1"/>
    <col min="4" max="4" width="12.5703125" style="5" customWidth="1"/>
    <col min="5" max="5" width="15.140625" style="5" customWidth="1"/>
    <col min="6" max="6" width="9.28515625" bestFit="1" customWidth="1"/>
    <col min="7" max="7" width="11.7109375" bestFit="1" customWidth="1"/>
    <col min="8" max="9" width="9.7109375" bestFit="1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/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6" workbookViewId="0">
      <selection activeCell="H10" sqref="H10"/>
    </sheetView>
  </sheetViews>
  <sheetFormatPr defaultRowHeight="15" x14ac:dyDescent="0.25"/>
  <cols>
    <col min="1" max="1" width="16.85546875" bestFit="1" customWidth="1"/>
    <col min="2" max="2" width="23" customWidth="1"/>
    <col min="3" max="4" width="16.5703125" customWidth="1"/>
    <col min="5" max="5" width="14.28515625" customWidth="1"/>
    <col min="6" max="6" width="19.28515625" customWidth="1"/>
  </cols>
  <sheetData>
    <row r="1" spans="1:6" ht="28.9" customHeight="1" x14ac:dyDescent="0.35">
      <c r="A1" s="14"/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ht="33.75" customHeight="1" x14ac:dyDescent="0.25">
      <c r="A4" t="s">
        <v>16</v>
      </c>
      <c r="B4" s="10">
        <f>SUMIFS('Ealing Property Sales'!$B$6:$B$791,'Ealing Property Sales'!$G$6:$G$791,'Summary Data'!A4)</f>
        <v>134564020</v>
      </c>
      <c r="C4" s="10">
        <f>SUMIFS('Ealing Property Sales'!$B$6:$B$791,'Ealing Property Sales'!$G$6:$G$791,'Summary Data'!A4,'Ealing Property Sales'!$D$6:$D$791,'Summary Data'!$C$3)</f>
        <v>43619012</v>
      </c>
      <c r="D4" s="10">
        <f>SUMIFS('Ealing Property Sales'!$B$6:$B$791,'Ealing Property Sales'!$G$6:$G$791,'Summary Data'!A4,'Ealing Property Sales'!$D$6:$D$791,'Summary Data'!$D$3)</f>
        <v>60995338</v>
      </c>
      <c r="E4" s="10">
        <f>SUMIFS('Ealing Property Sales'!$B$6:$B$791,'Ealing Property Sales'!$G$6:$G$791,'Summary Data'!A4,'Ealing Property Sales'!$D$6:$D$791,'Summary Data'!$E$3)</f>
        <v>29949670</v>
      </c>
      <c r="F4" s="10"/>
    </row>
    <row r="5" spans="1:6" ht="39" customHeight="1" x14ac:dyDescent="0.25">
      <c r="A5" t="s">
        <v>23</v>
      </c>
      <c r="B5" s="10">
        <f>SUMIFS('Ealing Property Sales'!$B$6:$B$791,'Ealing Property Sales'!$G$6:$G$791,'Summary Data'!A5)</f>
        <v>167768172</v>
      </c>
      <c r="C5" s="10">
        <f>SUMIFS('Ealing Property Sales'!$B$6:$B$791,'Ealing Property Sales'!$G$6:$G$791,'Summary Data'!A5,'Ealing Property Sales'!$D$6:$D$791,'Summary Data'!$C$3)</f>
        <v>43277207</v>
      </c>
      <c r="D5" s="10">
        <f>SUMIFS('Ealing Property Sales'!$B$6:$B$791,'Ealing Property Sales'!$G$6:$G$791,'Summary Data'!A5,'Ealing Property Sales'!$D$6:$D$791,'Summary Data'!$D$3)</f>
        <v>89801479</v>
      </c>
      <c r="E5" s="10">
        <f>SUMIFS('Ealing Property Sales'!$B$6:$B$791,'Ealing Property Sales'!$G$6:$G$791,'Summary Data'!A5,'Ealing Property Sales'!$D$6:$D$791,'Summary Data'!$E$3)</f>
        <v>34689486</v>
      </c>
    </row>
    <row r="6" spans="1:6" ht="32.25" customHeight="1" x14ac:dyDescent="0.25">
      <c r="A6" t="s">
        <v>33</v>
      </c>
      <c r="B6" s="10">
        <f>SUMIFS('Ealing Property Sales'!$B$6:$B$791,'Ealing Property Sales'!$G$6:$G$791,'Summary Data'!A6)</f>
        <v>72906550</v>
      </c>
      <c r="C6" s="10">
        <f>SUMIFS('Ealing Property Sales'!$B$6:$B$791,'Ealing Property Sales'!$G$6:$G$791,'Summary Data'!A6,'Ealing Property Sales'!$D$6:$D$791,'Summary Data'!$C$3)</f>
        <v>20712400</v>
      </c>
      <c r="D6" s="10">
        <f>SUMIFS('Ealing Property Sales'!$B$6:$B$791,'Ealing Property Sales'!$G$6:$G$791,'Summary Data'!A6,'Ealing Property Sales'!$D$6:$D$791,'Summary Data'!$D$3)</f>
        <v>36343950</v>
      </c>
      <c r="E6" s="10">
        <f>SUMIFS('Ealing Property Sales'!$B$6:$B$791,'Ealing Property Sales'!$G$6:$G$791,'Summary Data'!A6,'Ealing Property Sales'!$D$6:$D$791,'Summary Data'!$E$3)</f>
        <v>15850200</v>
      </c>
    </row>
    <row r="7" spans="1:6" ht="39.75" customHeight="1" x14ac:dyDescent="0.25">
      <c r="A7" t="s">
        <v>81</v>
      </c>
      <c r="B7" s="10">
        <f>SUMIFS('Ealing Property Sales'!$B$6:$B$791,'Ealing Property Sales'!$G$6:$G$791,'Summary Data'!A7)</f>
        <v>63098333</v>
      </c>
      <c r="C7" s="10">
        <f>SUMIFS('Ealing Property Sales'!$B$6:$B$791,'Ealing Property Sales'!$G$6:$G$791,'Summary Data'!A7,'Ealing Property Sales'!$D$6:$D$791,'Summary Data'!$C$3)</f>
        <v>62204897</v>
      </c>
      <c r="D7" s="10">
        <f>SUMIFS('Ealing Property Sales'!$B$6:$B$791,'Ealing Property Sales'!$G$6:$G$791,'Summary Data'!A7,'Ealing Property Sales'!$D$6:$D$791,'Summary Data'!$D$3)</f>
        <v>840000</v>
      </c>
      <c r="E7" s="10">
        <f>SUMIFS('Ealing Property Sales'!$B$6:$B$791,'Ealing Property Sales'!$G$6:$G$791,'Summary Data'!A7,'Ealing Property Sales'!$D$6:$D$791,'Summary Data'!$E$3)</f>
        <v>53436</v>
      </c>
    </row>
    <row r="8" spans="1:6" ht="31.5" customHeight="1" x14ac:dyDescent="0.25">
      <c r="A8" t="s">
        <v>1683</v>
      </c>
      <c r="B8" s="10">
        <f>SUMIFS('Ealing Property Sales'!$B$6:$B$791,'Ealing Property Sales'!$G$6:$G$791,'Summary Data'!A8)</f>
        <v>23934000</v>
      </c>
      <c r="C8" s="10">
        <f>SUMIFS('Ealing Property Sales'!$B$6:$B$791,'Ealing Property Sales'!$G$6:$G$791,'Summary Data'!A8,'Ealing Property Sales'!$D$6:$D$791,'Summary Data'!$C$3)</f>
        <v>10734000</v>
      </c>
      <c r="D8" s="10">
        <f>SUMIFS('Ealing Property Sales'!$B$6:$B$791,'Ealing Property Sales'!$G$6:$G$791,'Summary Data'!A8,'Ealing Property Sales'!$D$6:$D$791,'Summary Data'!$D$3)</f>
        <v>12550000</v>
      </c>
      <c r="E8" s="10">
        <f>SUMIFS('Ealing Property Sales'!$B$6:$B$791,'Ealing Property Sales'!$G$6:$G$791,'Summary Data'!A8,'Ealing Property Sales'!$D$6:$D$791,'Summary Data'!$E$3)</f>
        <v>650000</v>
      </c>
    </row>
    <row r="9" spans="1:6" ht="34.5" customHeight="1" thickBot="1" x14ac:dyDescent="0.3">
      <c r="A9" s="11" t="s">
        <v>314</v>
      </c>
      <c r="B9" s="12">
        <f>SUM(B4:B8)</f>
        <v>462271075</v>
      </c>
      <c r="C9" s="12">
        <f>SUM(C4:C8)</f>
        <v>180547516</v>
      </c>
      <c r="D9" s="12">
        <f>SUM(D4:D8)</f>
        <v>200530767</v>
      </c>
      <c r="E9" s="12">
        <f>SUM(E4:E8)</f>
        <v>81192792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B13">
        <f>COUNTIFS('Ealing Property Sales'!$D$6:$D$791,'Summary Data'!$B$11,'Ealing Property Sales'!$M$6:$M$791,'Summary Data'!$A$12,'Ealing Property Sales'!$E$6:$E$791,'Summary Data'!A13)</f>
        <v>37</v>
      </c>
      <c r="C13" s="10">
        <f>SUMIFS('Ealing Property Sales'!$B$6:$B$791,'Ealing Property Sales'!$D$6:$D$791,'Summary Data'!$B$11,'Ealing Property Sales'!$M$6:$M$791,'Summary Data'!$A$12,'Ealing Property Sales'!$E$6:$E$791,'Summary Data'!A13)</f>
        <v>27259601</v>
      </c>
    </row>
    <row r="14" spans="1:6" x14ac:dyDescent="0.25">
      <c r="A14" t="s">
        <v>1676</v>
      </c>
      <c r="B14">
        <f>COUNTIFS('Ealing Property Sales'!$D$6:$D$791,'Summary Data'!$B$11,'Ealing Property Sales'!$M$6:$M$791,'Summary Data'!$A$12,'Ealing Property Sales'!$E$6:$E$791,'Summary Data'!A14)</f>
        <v>28</v>
      </c>
      <c r="C14" s="10">
        <f>SUMIFS('Ealing Property Sales'!$B$6:$B$791,'Ealing Property Sales'!$D$6:$D$791,'Summary Data'!$B$11,'Ealing Property Sales'!$M$6:$M$791,'Summary Data'!$A$12,'Ealing Property Sales'!$E$6:$E$791,'Summary Data'!A14)</f>
        <v>18390849</v>
      </c>
    </row>
    <row r="15" spans="1:6" x14ac:dyDescent="0.25">
      <c r="A15" t="s">
        <v>1677</v>
      </c>
      <c r="B15">
        <f>COUNTIFS('Ealing Property Sales'!$D$6:$D$791,'Summary Data'!$B$11,'Ealing Property Sales'!$M$6:$M$791,'Summary Data'!$A$12,'Ealing Property Sales'!$E$6:$E$791,'Summary Data'!A15)</f>
        <v>19</v>
      </c>
      <c r="C15" s="10">
        <f>SUMIFS('Ealing Property Sales'!$B$6:$B$791,'Ealing Property Sales'!$D$6:$D$791,'Summary Data'!$B$11,'Ealing Property Sales'!$M$6:$M$791,'Summary Data'!$A$12,'Ealing Property Sales'!$E$6:$E$791,'Summary Data'!A15)</f>
        <v>15697350</v>
      </c>
    </row>
    <row r="16" spans="1:6" x14ac:dyDescent="0.25">
      <c r="A16" t="s">
        <v>1678</v>
      </c>
      <c r="B16">
        <f>COUNTIFS('Ealing Property Sales'!$D$6:$D$791,'Summary Data'!$B$11,'Ealing Property Sales'!$M$6:$M$791,'Summary Data'!$A$12,'Ealing Property Sales'!$E$6:$E$791,'Summary Data'!A16)</f>
        <v>13</v>
      </c>
      <c r="C16" s="10">
        <f>SUMIFS('Ealing Property Sales'!$B$6:$B$791,'Ealing Property Sales'!$D$6:$D$791,'Summary Data'!$B$11,'Ealing Property Sales'!$M$6:$M$791,'Summary Data'!$A$12,'Ealing Property Sales'!$E$6:$E$791,'Summary Data'!A16)</f>
        <v>7555000</v>
      </c>
    </row>
    <row r="17" spans="1:3" x14ac:dyDescent="0.25">
      <c r="A17" t="s">
        <v>1679</v>
      </c>
      <c r="B17">
        <f>COUNTIFS('Ealing Property Sales'!$D$6:$D$791,'Summary Data'!$B$11,'Ealing Property Sales'!$M$6:$M$791,'Summary Data'!$A$12,'Ealing Property Sales'!$E$6:$E$791,'Summary Data'!A17)</f>
        <v>12</v>
      </c>
      <c r="C17" s="10">
        <f>SUMIFS('Ealing Property Sales'!$B$6:$B$791,'Ealing Property Sales'!$D$6:$D$791,'Summary Data'!$B$11,'Ealing Property Sales'!$M$6:$M$791,'Summary Data'!$A$12,'Ealing Property Sales'!$E$6:$E$791,'Summary Data'!A17)</f>
        <v>8462550</v>
      </c>
    </row>
    <row r="18" spans="1:3" x14ac:dyDescent="0.25">
      <c r="A18" t="s">
        <v>1680</v>
      </c>
      <c r="B18">
        <f>COUNTIFS('Ealing Property Sales'!$D$6:$D$791,'Summary Data'!$B$11,'Ealing Property Sales'!$M$6:$M$791,'Summary Data'!$A$12,'Ealing Property Sales'!$E$6:$E$791,'Summary Data'!A18)</f>
        <v>14</v>
      </c>
      <c r="C18" s="10">
        <f>SUMIFS('Ealing Property Sales'!$B$6:$B$791,'Ealing Property Sales'!$D$6:$D$791,'Summary Data'!$B$11,'Ealing Property Sales'!$M$6:$M$791,'Summary Data'!$A$12,'Ealing Property Sales'!$E$6:$E$791,'Summary Data'!A18)</f>
        <v>10688450</v>
      </c>
    </row>
  </sheetData>
  <dataValidations count="1">
    <dataValidation type="list" allowBlank="1" showInputMessage="1" showErrorMessage="1" sqref="B11" xr:uid="{996EA423-1BAA-4215-8A19-3AD2B29585CA}">
      <formula1>"2014,2015,2016"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4A71868-99D8-47BE-A6B7-A97A4ED9FD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Data'!C9:E9</xm:f>
              <xm:sqref>F9</xm:sqref>
            </x14:sparkline>
          </x14:sparklines>
        </x14:sparklineGroup>
        <x14:sparklineGroup displayEmptyCellsAs="gap" xr2:uid="{20C8422C-C319-47E1-B21E-0AFBD7105E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Data'!C8:E8</xm:f>
              <xm:sqref>F8</xm:sqref>
            </x14:sparkline>
          </x14:sparklines>
        </x14:sparklineGroup>
        <x14:sparklineGroup displayEmptyCellsAs="gap" xr2:uid="{08B9387F-A2E3-4CD5-B356-8E149BD6E5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Data'!C7:E7</xm:f>
              <xm:sqref>F7</xm:sqref>
            </x14:sparkline>
          </x14:sparklines>
        </x14:sparklineGroup>
        <x14:sparklineGroup displayEmptyCellsAs="gap" xr2:uid="{6FF2BABA-EBAF-4C2F-B0FF-7C99EF4F0F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Data'!C6:E6</xm:f>
              <xm:sqref>F6</xm:sqref>
            </x14:sparkline>
          </x14:sparklines>
        </x14:sparklineGroup>
        <x14:sparklineGroup displayEmptyCellsAs="gap" xr2:uid="{2C2C0131-FAD9-4325-9F37-83E8EF5FCB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Data'!C5:E5</xm:f>
              <xm:sqref>F5</xm:sqref>
            </x14:sparkline>
          </x14:sparklines>
        </x14:sparklineGroup>
        <x14:sparklineGroup displayEmptyCellsAs="gap" xr2:uid="{FA051A80-EFE2-47A2-9EFB-EB3A5E6046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Ealing Property Sales</vt:lpstr>
      <vt:lpstr>Summary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RAMJEE .</cp:lastModifiedBy>
  <dcterms:created xsi:type="dcterms:W3CDTF">2017-07-27T01:27:30Z</dcterms:created>
  <dcterms:modified xsi:type="dcterms:W3CDTF">2024-03-20T05:26:20Z</dcterms:modified>
</cp:coreProperties>
</file>