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Table of Contents" sheetId="1" r:id="rId1"/>
    <s:sheet name="IC001Q01TA" sheetId="2" r:id="rId2"/>
    <s:sheet name="IC001Q02TA" sheetId="3" r:id="rId3"/>
    <s:sheet name="IC001Q03TA" sheetId="4" r:id="rId4"/>
    <s:sheet name="IC001Q04TA" sheetId="5" r:id="rId5"/>
    <s:sheet name="IC001Q05TA" sheetId="6" r:id="rId6"/>
    <s:sheet name="IC001Q06TA" sheetId="7" r:id="rId7"/>
    <s:sheet name="IC001Q07TA" sheetId="8" r:id="rId8"/>
    <s:sheet name="IC001Q08TA" sheetId="9" r:id="rId9"/>
    <s:sheet name="IC001Q09TA" sheetId="10" r:id="rId10"/>
    <s:sheet name="IC001Q10TA" sheetId="11" r:id="rId11"/>
    <s:sheet name="IC001Q11TA" sheetId="12" r:id="rId12"/>
    <s:sheet name="IC009Q01TA" sheetId="13" r:id="rId13"/>
    <s:sheet name="IC009Q02TA" sheetId="14" r:id="rId14"/>
    <s:sheet name="IC009Q03TA" sheetId="15" r:id="rId15"/>
    <s:sheet name="IC009Q05NA" sheetId="16" r:id="rId16"/>
    <s:sheet name="IC009Q06NA" sheetId="17" r:id="rId17"/>
    <s:sheet name="IC009Q07NA" sheetId="18" r:id="rId18"/>
    <s:sheet name="IC009Q08TA" sheetId="19" r:id="rId19"/>
    <s:sheet name="IC009Q09TA" sheetId="20" r:id="rId20"/>
    <s:sheet name="IC009Q10NA" sheetId="21" r:id="rId21"/>
    <s:sheet name="IC009Q11NA" sheetId="22" r:id="rId22"/>
    <s:sheet name="IC002Q01NA" sheetId="23" r:id="rId23"/>
    <s:sheet name="IC003Q01TA" sheetId="24" r:id="rId24"/>
    <s:sheet name="IC004Q01TA" sheetId="25" r:id="rId25"/>
    <s:sheet name="IC005Q01TA" sheetId="26" r:id="rId26"/>
    <s:sheet name="IC006Q01TA" sheetId="27" r:id="rId27"/>
    <s:sheet name="IC007Q01TA" sheetId="28" r:id="rId28"/>
    <s:sheet name="IC008Q01TA" sheetId="29" r:id="rId29"/>
    <s:sheet name="IC008Q02TA" sheetId="30" r:id="rId30"/>
    <s:sheet name="IC008Q03TA" sheetId="31" r:id="rId31"/>
    <s:sheet name="IC008Q04TA" sheetId="32" r:id="rId32"/>
    <s:sheet name="IC008Q05TA" sheetId="33" r:id="rId33"/>
    <s:sheet name="IC008Q07NA" sheetId="34" r:id="rId34"/>
    <s:sheet name="IC008Q08TA" sheetId="35" r:id="rId35"/>
    <s:sheet name="IC008Q09TA" sheetId="36" r:id="rId36"/>
    <s:sheet name="IC008Q10TA" sheetId="37" r:id="rId37"/>
    <s:sheet name="IC008Q11TA" sheetId="38" r:id="rId38"/>
    <s:sheet name="IC008Q12TA" sheetId="39" r:id="rId39"/>
    <s:sheet name="IC008Q13NA" sheetId="40" r:id="rId40"/>
    <s:sheet name="IC010Q01TA" sheetId="41" r:id="rId41"/>
    <s:sheet name="IC010Q02NA" sheetId="42" r:id="rId42"/>
    <s:sheet name="IC010Q03TA" sheetId="43" r:id="rId43"/>
    <s:sheet name="IC010Q04TA" sheetId="44" r:id="rId44"/>
    <s:sheet name="IC010Q05NA" sheetId="45" r:id="rId45"/>
    <s:sheet name="IC010Q06NA" sheetId="46" r:id="rId46"/>
    <s:sheet name="IC010Q07TA" sheetId="47" r:id="rId47"/>
    <s:sheet name="IC010Q08TA" sheetId="48" r:id="rId48"/>
    <s:sheet name="IC010Q09NA" sheetId="49" r:id="rId49"/>
    <s:sheet name="IC010Q10NA" sheetId="50" r:id="rId50"/>
    <s:sheet name="IC010Q11NA" sheetId="51" r:id="rId51"/>
    <s:sheet name="IC010Q12NA" sheetId="52" r:id="rId52"/>
    <s:sheet name="IC011Q01TA" sheetId="53" r:id="rId53"/>
    <s:sheet name="IC011Q02TA" sheetId="54" r:id="rId54"/>
    <s:sheet name="IC011Q03TA" sheetId="55" r:id="rId55"/>
    <s:sheet name="IC011Q04TA" sheetId="56" r:id="rId56"/>
    <s:sheet name="IC011Q05TA" sheetId="57" r:id="rId57"/>
    <s:sheet name="IC011Q06TA" sheetId="58" r:id="rId58"/>
    <s:sheet name="IC011Q07TA" sheetId="59" r:id="rId59"/>
    <s:sheet name="IC011Q08TA" sheetId="60" r:id="rId60"/>
    <s:sheet name="IC011Q09TA" sheetId="61" r:id="rId61"/>
    <s:sheet name="IC013Q01NA" sheetId="62" r:id="rId62"/>
    <s:sheet name="IC013Q04NA" sheetId="63" r:id="rId63"/>
    <s:sheet name="IC013Q05NA" sheetId="64" r:id="rId64"/>
    <s:sheet name="IC013Q11NA" sheetId="65" r:id="rId65"/>
    <s:sheet name="IC013Q12NA" sheetId="66" r:id="rId66"/>
    <s:sheet name="IC013Q13NA" sheetId="67" r:id="rId67"/>
    <s:sheet name="IC014Q03NA" sheetId="68" r:id="rId68"/>
    <s:sheet name="IC014Q04NA" sheetId="69" r:id="rId69"/>
    <s:sheet name="IC014Q06NA" sheetId="70" r:id="rId70"/>
    <s:sheet name="IC014Q08NA" sheetId="71" r:id="rId71"/>
    <s:sheet name="IC014Q09NA" sheetId="72" r:id="rId72"/>
    <s:sheet name="IC015Q02NA" sheetId="73" r:id="rId73"/>
    <s:sheet name="IC015Q03NA" sheetId="74" r:id="rId74"/>
    <s:sheet name="IC015Q05NA" sheetId="75" r:id="rId75"/>
    <s:sheet name="IC015Q07NA" sheetId="76" r:id="rId76"/>
    <s:sheet name="IC015Q09NA" sheetId="77" r:id="rId77"/>
    <s:sheet name="IC016Q01NA" sheetId="78" r:id="rId78"/>
    <s:sheet name="IC016Q02NA" sheetId="79" r:id="rId79"/>
    <s:sheet name="IC016Q04NA" sheetId="80" r:id="rId80"/>
    <s:sheet name="IC016Q05NA" sheetId="81" r:id="rId81"/>
    <s:sheet name="IC016Q07NA" sheetId="82" r:id="rId82"/>
  </s:sheets>
  <s:definedNames/>
  <s:calcPr calcId="124519" fullCalcOnLoad="1"/>
</s:workbook>
</file>

<file path=xl/sharedStrings.xml><?xml version="1.0" encoding="utf-8"?>
<sst xmlns="http://schemas.openxmlformats.org/spreadsheetml/2006/main" uniqueCount="376">
  <si>
    <t>Table of Contents</t>
  </si>
  <si>
    <t>IC001Q01TA</t>
  </si>
  <si>
    <t>Available for you to use at home: Desktop computer</t>
  </si>
  <si>
    <t>IC001Q02TA</t>
  </si>
  <si>
    <t>Available for you to use at home: Portable laptop, or notebook</t>
  </si>
  <si>
    <t>IC001Q03TA</t>
  </si>
  <si>
    <t>Available for you to use at home: &lt;Tablet computer&gt; (e.g. &lt;iPad®&gt;, &lt;BlackBerry® PlayBook&gt;)</t>
  </si>
  <si>
    <t>IC001Q04TA</t>
  </si>
  <si>
    <t>Available for you to use at home: Internet connection</t>
  </si>
  <si>
    <t>IC001Q05TA</t>
  </si>
  <si>
    <t>Available for you to use at home: &lt;Video games console&gt;, e.g. &lt;Sony® PlayStation®&gt;</t>
  </si>
  <si>
    <t>IC001Q06TA</t>
  </si>
  <si>
    <t>Available for you to use at home: &lt;Cell phone&gt; (without Internet access)</t>
  </si>
  <si>
    <t>IC001Q07TA</t>
  </si>
  <si>
    <t>Available for you to use at home: &lt;Cell phone&gt; (with Internet access)</t>
  </si>
  <si>
    <t>IC001Q08TA</t>
  </si>
  <si>
    <t>Available for you to use at home: Portable music player (Mp3\Mp4 player, iPod® or similar)</t>
  </si>
  <si>
    <t>IC001Q09TA</t>
  </si>
  <si>
    <t>Available for you to use at home: Printer</t>
  </si>
  <si>
    <t>IC001Q10TA</t>
  </si>
  <si>
    <t>Available for you to use at home: USB (memory) stick</t>
  </si>
  <si>
    <t>IC001Q11TA</t>
  </si>
  <si>
    <t>Available for you to use at home: &lt;ebook reader&gt;, e.g. &lt;Amazon® Kindle&gt;</t>
  </si>
  <si>
    <t>IC009Q01TA</t>
  </si>
  <si>
    <t>Digitial devices available at school: Desktop computer</t>
  </si>
  <si>
    <t>IC009Q02TA</t>
  </si>
  <si>
    <t>Digitial devices available at school: Portable laptop or notebook</t>
  </si>
  <si>
    <t>IC009Q03TA</t>
  </si>
  <si>
    <t>Digitial devices available at school: &lt;Tablet computer&gt; (e.g. &lt;iPad®&gt;, &lt;BlackBerry® PlayBook&gt;)</t>
  </si>
  <si>
    <t>IC009Q05NA</t>
  </si>
  <si>
    <t>Digitial devices available at school: Internet connected school computers</t>
  </si>
  <si>
    <t>IC009Q06NA</t>
  </si>
  <si>
    <t>Digitial devices available at school: Internet connection via wireless network</t>
  </si>
  <si>
    <t>IC009Q07NA</t>
  </si>
  <si>
    <t>Digitial devices available at school: Storage space for school-related data, e.g. a folder for own documents</t>
  </si>
  <si>
    <t>IC009Q08TA</t>
  </si>
  <si>
    <t>Digitial devices available at school: USB (memory) stick</t>
  </si>
  <si>
    <t>IC009Q09TA</t>
  </si>
  <si>
    <t>Digitial devices available at school: &lt;ebook reader&gt;, e.g. &lt;Amazon® Kindle&gt;</t>
  </si>
  <si>
    <t>IC009Q10NA</t>
  </si>
  <si>
    <t>Digitial devices available at school: Data projector, e.g. for slide presentations</t>
  </si>
  <si>
    <t>IC009Q11NA</t>
  </si>
  <si>
    <t>Digitial devices available at school: Interactive Whiteboard, e.g. &lt;Smartboard®&gt;</t>
  </si>
  <si>
    <t>IC002Q01NA</t>
  </si>
  <si>
    <t>How old were you when you first used a digital device?</t>
  </si>
  <si>
    <t>IC003Q01TA</t>
  </si>
  <si>
    <t>How old were you when you first used a computer?</t>
  </si>
  <si>
    <t>IC004Q01TA</t>
  </si>
  <si>
    <t>How old were you when you first accessed the Internet?</t>
  </si>
  <si>
    <t>IC005Q01TA</t>
  </si>
  <si>
    <t>During a typical weekday, for how long do you use the Internet at school?</t>
  </si>
  <si>
    <t>IC006Q01TA</t>
  </si>
  <si>
    <t>During a typical weekday, for how long do you use the Internet outside of school?</t>
  </si>
  <si>
    <t>IC007Q01TA</t>
  </si>
  <si>
    <t>On a typical weekend day, for how long do you use the Internet outside of school?</t>
  </si>
  <si>
    <t>IC008Q01TA</t>
  </si>
  <si>
    <t>Use digital devices outside school for playing one-player games.</t>
  </si>
  <si>
    <t>IC008Q02TA</t>
  </si>
  <si>
    <t>Use digital devices outside school for playing collaborative online games.</t>
  </si>
  <si>
    <t>IC008Q03TA</t>
  </si>
  <si>
    <t>Use digital devices outside school for using email.</t>
  </si>
  <si>
    <t>IC008Q04TA</t>
  </si>
  <si>
    <t>Use digital devices outside school for &lt;Chatting online&gt; (e.g. &lt;MSN®&gt;).</t>
  </si>
  <si>
    <t>IC008Q05TA</t>
  </si>
  <si>
    <t>Use digital devices outside school for social networks (e.g. &lt;Facebook&gt;, &lt;MySpace&gt;).</t>
  </si>
  <si>
    <t>IC008Q07NA</t>
  </si>
  <si>
    <t>Use digital devices outside school for online games\Social Networks (e.g. &lt;Farmville®&gt;, &lt;The Sims Social&gt;).</t>
  </si>
  <si>
    <t>IC008Q08TA</t>
  </si>
  <si>
    <t>Use digital devices outside school for browsing the Internet for fun videos, e.g. &lt;YouTube&gt;).</t>
  </si>
  <si>
    <t>IC008Q09TA</t>
  </si>
  <si>
    <t>Use digital devices outside school for reading news on the Internet (e.g. current affairs).</t>
  </si>
  <si>
    <t>IC008Q10TA</t>
  </si>
  <si>
    <t>Use digital devices outside school for obtaining practical information from the Internet</t>
  </si>
  <si>
    <t>IC008Q11TA</t>
  </si>
  <si>
    <t>Use digital devices outside school for downloading music, films, games or software from the Internet.</t>
  </si>
  <si>
    <t>IC008Q12TA</t>
  </si>
  <si>
    <t>Use digital devices outside school for uploading your own created contents for sharing</t>
  </si>
  <si>
    <t>IC008Q13NA</t>
  </si>
  <si>
    <t>Use digital devices outside school for downloading new apps on a mobile device.</t>
  </si>
  <si>
    <t>IC010Q01TA</t>
  </si>
  <si>
    <t>Frequency of use outside of school: Browsing the Internet for schoolwork (e.g. for preparing an essay or presentation</t>
  </si>
  <si>
    <t>IC010Q02NA</t>
  </si>
  <si>
    <t>Frequency of use outside of school: Browsing the Internet to follow up lessons, e.g. for finding explanations.</t>
  </si>
  <si>
    <t>IC010Q03TA</t>
  </si>
  <si>
    <t>Frequency of use outside of school: Using email for communication with other students about schoolwork.</t>
  </si>
  <si>
    <t>IC010Q04TA</t>
  </si>
  <si>
    <t>Frequency of use outside of school: Using email for communication with teacher\submit of homework or other schoolwork</t>
  </si>
  <si>
    <t>IC010Q05NA</t>
  </si>
  <si>
    <t>Frequency of use outside of school: Using Social Networks for communication with other students about schoolwork.</t>
  </si>
  <si>
    <t>IC010Q06NA</t>
  </si>
  <si>
    <t>Frequency of use outside of school: Using Social Networks for communication with teachers.</t>
  </si>
  <si>
    <t>IC010Q07TA</t>
  </si>
  <si>
    <t>Frequency of use outside of school: Download\upload\browsing from school website (e.g. time table or course materials</t>
  </si>
  <si>
    <t>IC010Q08TA</t>
  </si>
  <si>
    <t>Frequency of use outside of school: Checking the schools website for announcements, e.g. absence of teachers.</t>
  </si>
  <si>
    <t>IC010Q09NA</t>
  </si>
  <si>
    <t>Frequency of use outside of school: Doing homework on a computer.</t>
  </si>
  <si>
    <t>IC010Q10NA</t>
  </si>
  <si>
    <t>Frequency of use outside of school: Doing homework on a mobile device.</t>
  </si>
  <si>
    <t>IC010Q11NA</t>
  </si>
  <si>
    <t>Frequency of use outside of school: Downloading learning apps on a mobile device.</t>
  </si>
  <si>
    <t>IC010Q12NA</t>
  </si>
  <si>
    <t>Frequency of use outside of school: Downloading science learning apps on a mobile device.</t>
  </si>
  <si>
    <t>IC011Q01TA</t>
  </si>
  <si>
    <t>Frequency of use at school: &lt;Chatting on line&gt; at school.</t>
  </si>
  <si>
    <t>IC011Q02TA</t>
  </si>
  <si>
    <t>Frequency of use at school: Using email at school.</t>
  </si>
  <si>
    <t>IC011Q03TA</t>
  </si>
  <si>
    <t>Frequency of use at school: Browsing the Internet for schoolwork.</t>
  </si>
  <si>
    <t>IC011Q04TA</t>
  </si>
  <si>
    <t>Frequency of use at school: Download\upload\browse schools web (e.g. &lt;intranet&gt;).</t>
  </si>
  <si>
    <t>IC011Q05TA</t>
  </si>
  <si>
    <t>Frequency of use at school: Posting my work on the schools website.</t>
  </si>
  <si>
    <t>IC011Q06TA</t>
  </si>
  <si>
    <t>Frequency of use at school: Playing simulations at school.</t>
  </si>
  <si>
    <t>IC011Q07TA</t>
  </si>
  <si>
    <t>Frequency of use at school: Practicing and drilling, foreign language learning or math.</t>
  </si>
  <si>
    <t>IC011Q08TA</t>
  </si>
  <si>
    <t>Frequency of use at school: Doing homework on a school computer.</t>
  </si>
  <si>
    <t>IC011Q09TA</t>
  </si>
  <si>
    <t>Frequency of use at school: Using school computers for group work and communication with other students.</t>
  </si>
  <si>
    <t>IC013Q01NA</t>
  </si>
  <si>
    <t>I forget about time when I'm using digital devices.</t>
  </si>
  <si>
    <t>IC013Q04NA</t>
  </si>
  <si>
    <t>The Internet is a great resource for obtaining information I am interested in (e.g. news, sports, dictionary).</t>
  </si>
  <si>
    <t>IC013Q05NA</t>
  </si>
  <si>
    <t>It is very useful to have Social Networks on the Internet.</t>
  </si>
  <si>
    <t>IC013Q11NA</t>
  </si>
  <si>
    <t>I am really excited discovering new digital devices or applications.</t>
  </si>
  <si>
    <t>IC013Q12NA</t>
  </si>
  <si>
    <t>I really feel bad if no Internet connection is possible.</t>
  </si>
  <si>
    <t>IC013Q13NA</t>
  </si>
  <si>
    <t>I like using digital devices.</t>
  </si>
  <si>
    <t>IC014Q03NA</t>
  </si>
  <si>
    <t>I feel comfortable using digital devices that I am less familiar with.</t>
  </si>
  <si>
    <t>IC014Q04NA</t>
  </si>
  <si>
    <t>If my friends and relatives want to buy new digital devices or applications, I can give them advice.</t>
  </si>
  <si>
    <t>IC014Q06NA</t>
  </si>
  <si>
    <t>I feel comfortable using my digital devices at home.</t>
  </si>
  <si>
    <t>IC014Q08NA</t>
  </si>
  <si>
    <t>When I come across problems with digital devices, I think I can solve them.</t>
  </si>
  <si>
    <t>IC014Q09NA</t>
  </si>
  <si>
    <t>If my friends and relatives have a problem with digital devices, I can help them.</t>
  </si>
  <si>
    <t>IC015Q02NA</t>
  </si>
  <si>
    <t>If I need new software, I install it by myself.</t>
  </si>
  <si>
    <t>IC015Q03NA</t>
  </si>
  <si>
    <t>I read information about digital devices to be independent.</t>
  </si>
  <si>
    <t>IC015Q05NA</t>
  </si>
  <si>
    <t>I use digital devices as I want to use them.</t>
  </si>
  <si>
    <t>IC015Q07NA</t>
  </si>
  <si>
    <t>If I have a problem with digital devices I start to solve it on my own.</t>
  </si>
  <si>
    <t>IC015Q09NA</t>
  </si>
  <si>
    <t>If I need a new application, I choose it by myself.</t>
  </si>
  <si>
    <t>IC016Q01NA</t>
  </si>
  <si>
    <t>To learn something new about digital devices, I like to talk about them with my friends.</t>
  </si>
  <si>
    <t>IC016Q02NA</t>
  </si>
  <si>
    <t>I like to exchange solutions to problems with digital devices with others on the Internet.</t>
  </si>
  <si>
    <t>IC016Q04NA</t>
  </si>
  <si>
    <t>I like to meet friends and play computer and video games with them.</t>
  </si>
  <si>
    <t>IC016Q05NA</t>
  </si>
  <si>
    <t>I like to share information about digital devices with my friends.</t>
  </si>
  <si>
    <t>IC016Q07NA</t>
  </si>
  <si>
    <t>I learn a lot about digital media by discussing with my friends and relatives.</t>
  </si>
  <si>
    <t>Information and Communication Technology questionnaire: Financial Literacy results</t>
  </si>
  <si>
    <t>IC001Q01TA: Available for you to use at home: Desktop computer</t>
  </si>
  <si>
    <t>N</t>
  </si>
  <si>
    <t>System</t>
  </si>
  <si>
    <t>Yes, and I use it</t>
  </si>
  <si>
    <t>Yes, but I don't use it</t>
  </si>
  <si>
    <t>No</t>
  </si>
  <si>
    <t>Valid Skip</t>
  </si>
  <si>
    <t>Not Reached</t>
  </si>
  <si>
    <t>Not Applicable</t>
  </si>
  <si>
    <t>Invalid</t>
  </si>
  <si>
    <t>No Response</t>
  </si>
  <si>
    <t>All</t>
  </si>
  <si>
    <t>Missing %</t>
  </si>
  <si>
    <t>Valid</t>
  </si>
  <si>
    <t>mean</t>
  </si>
  <si>
    <t>(SE)</t>
  </si>
  <si>
    <t>OECD</t>
  </si>
  <si>
    <t>Australia</t>
  </si>
  <si>
    <t>—</t>
  </si>
  <si>
    <t>Austria</t>
  </si>
  <si>
    <t>n/a</t>
  </si>
  <si>
    <t>Belgium ⁸</t>
  </si>
  <si>
    <t>Canada ⁸</t>
  </si>
  <si>
    <t>Chile</t>
  </si>
  <si>
    <t>Czech Republic</t>
  </si>
  <si>
    <t>Denmark</t>
  </si>
  <si>
    <t>Estonia</t>
  </si>
  <si>
    <t>Finland</t>
  </si>
  <si>
    <t>France</t>
  </si>
  <si>
    <t>Germany</t>
  </si>
  <si>
    <t>Greece</t>
  </si>
  <si>
    <t>Hungary</t>
  </si>
  <si>
    <t>Iceland</t>
  </si>
  <si>
    <t>Ireland</t>
  </si>
  <si>
    <t>Israel ¹</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</si>
  <si>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</si>
  <si>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</si>
  <si>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</si>
  <si>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</si>
  <si>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</si>
  <si>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</si>
  <si>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</si>
  <si>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</si>
  <si>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</si>
  <si>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</si>
  <si>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</si>
  <si>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</si>
  <si>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</si>
  <si>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</si>
  <si>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</si>
  <si>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</si>
  <si>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</si>
  <si>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</si>
  <si>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</si>
  <si>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OECD average</t>
  </si>
  <si>
    <t>Partners</t>
  </si>
  <si>
    <t>Albania</t>
  </si>
  <si>
    <t>Algeria</t>
  </si>
  <si>
    <t>Brazil</t>
  </si>
  <si>
    <t>Bulgaria</t>
  </si>
  <si>
    <t>B-S-J-G (China) ²</t>
  </si>
  <si>
    <t>CABA (Argentina) ³</t>
  </si>
  <si>
    <t>Colombia</t>
  </si>
  <si>
    <t>Costa Rica</t>
  </si>
  <si>
    <t>Croatia</t>
  </si>
  <si>
    <t>Cyprus ⁴</t>
  </si>
  <si>
    <t>Dominican Republic</t>
  </si>
  <si>
    <t>Georgia</t>
  </si>
  <si>
    <t>Hong Kong (China)</t>
  </si>
  <si>
    <t>Indonesia</t>
  </si>
  <si>
    <t>Jordan</t>
  </si>
  <si>
    <t>Kosovo</t>
  </si>
  <si>
    <t>Lebanon</t>
  </si>
  <si>
    <t>Lithuania</t>
  </si>
  <si>
    <t>Macao (China)</t>
  </si>
  <si>
    <t>FYROM ⁵</t>
  </si>
  <si>
    <t>Malta</t>
  </si>
  <si>
    <t>Moldova</t>
  </si>
  <si>
    <t>Montenegro</t>
  </si>
  <si>
    <t>Peru</t>
  </si>
  <si>
    <t>Qatar</t>
  </si>
  <si>
    <t>Romania</t>
  </si>
  <si>
    <t>Russia ⁶</t>
  </si>
  <si>
    <t>Singapore</t>
  </si>
  <si>
    <t>Chinese Taipei</t>
  </si>
  <si>
    <t>Thailand</t>
  </si>
  <si>
    <t>Trinidad and Tobago</t>
  </si>
  <si>
    <t>Tunisia</t>
  </si>
  <si>
    <t>United Arab Emirates</t>
  </si>
  <si>
    <t>Uruguay</t>
  </si>
  <si>
    <t>Viet Nam</t>
  </si>
  <si>
    <t>Argentina ⁷</t>
  </si>
  <si>
    <t>Kazakhstan ⁷</t>
  </si>
  <si>
    <t>Malaysia ⁷</t>
  </si>
  <si>
    <t xml:space="preserve"> </t>
  </si>
  <si>
    <t>Data Notes:</t>
  </si>
  <si>
    <t>n/a Data not available</t>
  </si>
  <si>
    <t>— No data</t>
  </si>
  <si>
    <t>'System Missing %' for questionnaires refers to the percentage of data missing because a respondent did not see a question although they were given the opportunity to see it. This may have occurred when a respondent exited the assessment early or refused, or when a technical issue was encountered. Variables that derive themselves from other variables that are 'System Missing' may also retain a 'System Missing' value.</t>
  </si>
  <si>
    <t>Country Notes:</t>
  </si>
  <si>
    <t>¹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</si>
  <si>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² B-S-J-G (China) refers to the four PISA participating China provinces: Beijing, Shanghai, Jiangsu, Guangdong.</t>
  </si>
  <si>
    <t>³ CABA (Argentina) refers to Ciudad Autónoma de Buenos Aires (Argentina).</t>
  </si>
  <si>
    <t>⁴ Note by Turkey: The information in this document with reference to "Cyprus" relates to the southern part of the Island. There is no single authority representing both Turkish and Greek Cypriot people on the Island. Turkey recognises the Turkish Republic of Northern Cyprus (TRNC). Until a lasting and equitable solution is found within the context of the United Nations, Turkey shall preserve its position concerning the "Cyprus issue".</t>
  </si>
  <si>
    <t>Note by all the European Union Member States of the OECD and the European Union: The Republic of Cyprus is recognised by all members of the United Nations with the exception of Turkey. The information in this document relates to the area under the effective control of the Government of the Republic of Cyprus.</t>
  </si>
  <si>
    <t>⁵ FYROM refers to the Former Yugoslav Republic of Macedonia.</t>
  </si>
  <si>
    <t>⁶ Russia refers to the Russian Federation.</t>
  </si>
  <si>
    <t>⁷ Argentina, Kazakhstan and Malaysia: Coverage is too small to ensure comparability (see "PISA 2015 Results [Volume I]: Excellence and Equity in Education" [OECD, 2016], Annex A4).</t>
  </si>
  <si>
    <t>⁸ Financial literacy data for Belgium refer to the Flemish community; financial literacy data for Canada refer to the Canadian provinces of British Columbia, Manitoba, New Brunswick, Newfoundland and Labrador, Nova Scotia, Ontario and Prince Edward Island.</t>
  </si>
  <si>
    <t>IC001Q02TA: Available for you to use at home: Portable laptop, or notebook</t>
  </si>
  <si>
    <t>IC001Q03TA: Available for you to use at home: &lt;Tablet computer&gt; (e.g. &lt;iPad®&gt;, &lt;BlackBerry® PlayBook&gt;)</t>
  </si>
  <si>
    <t>IC001Q04TA: Available for you to use at home: Internet connection</t>
  </si>
  <si>
    <t>IC001Q05TA: Available for you to use at home: &lt;Video games console&gt;, e.g. &lt;Sony® PlayStation®&gt;</t>
  </si>
  <si>
    <t>IC001Q06TA: Available for you to use at home: &lt;Cell phone&gt; (without Internet access)</t>
  </si>
  <si>
    <t>IC001Q07TA: Available for you to use at home: &lt;Cell phone&gt; (with Internet access)</t>
  </si>
  <si>
    <t>IC001Q08TA: Available for you to use at home: Portable music player (Mp3\Mp4 player, iPod® or similar)</t>
  </si>
  <si>
    <t>IC001Q09TA: Available for you to use at home: Printer</t>
  </si>
  <si>
    <t>IC001Q10TA: Available for you to use at home: USB (memory) stick</t>
  </si>
  <si>
    <t>IC001Q11TA: Available for you to use at home: &lt;ebook reader&gt;, e.g. &lt;Amazon® Kindle&gt;</t>
  </si>
  <si>
    <t>IC009Q01TA: Digitial devices available at school: Desktop computer</t>
  </si>
  <si>
    <t>IC009Q02TA: Digitial devices available at school: Portable laptop or notebook</t>
  </si>
  <si>
    <t>IC009Q03TA: Digitial devices available at school: &lt;Tablet computer&gt; (e.g. &lt;iPad®&gt;, &lt;BlackBerry® PlayBook&gt;)</t>
  </si>
  <si>
    <t>IC009Q05NA: Digitial devices available at school: Internet connected school computers</t>
  </si>
  <si>
    <t>IC009Q06NA: Digitial devices available at school: Internet connection via wireless network</t>
  </si>
  <si>
    <t>IC009Q07NA: Digitial devices available at school: Storage space for school-related data, e.g. a folder for own documents</t>
  </si>
  <si>
    <t>IC009Q08TA: Digitial devices available at school: USB (memory) stick</t>
  </si>
  <si>
    <t>IC009Q09TA: Digitial devices available at school: &lt;ebook reader&gt;, e.g. &lt;Amazon® Kindle&gt;</t>
  </si>
  <si>
    <t>IC009Q10NA: Digitial devices available at school: Data projector, e.g. for slide presentations</t>
  </si>
  <si>
    <t>IC009Q11NA: Digitial devices available at school: Interactive Whiteboard, e.g. &lt;Smartboard®&gt;</t>
  </si>
  <si>
    <t>IC002Q01NA: How old were you when you first used a digital device?</t>
  </si>
  <si>
    <t>6 years old or younger</t>
  </si>
  <si>
    <t>7-9 years old</t>
  </si>
  <si>
    <t>10-12 years old</t>
  </si>
  <si>
    <t>13 years old or older</t>
  </si>
  <si>
    <t>I have never used a digital device until today</t>
  </si>
  <si>
    <t>IC003Q01TA: How old were you when you first used a computer?</t>
  </si>
  <si>
    <t>I have never used a computer</t>
  </si>
  <si>
    <t>IC004Q01TA: How old were you when you first accessed the Internet?</t>
  </si>
  <si>
    <t>I have never accessed the Internet</t>
  </si>
  <si>
    <t>IC005Q01TA: During a typical weekday, for how long do you use the Internet at school?</t>
  </si>
  <si>
    <t>No time</t>
  </si>
  <si>
    <t>1-30 minutes per day</t>
  </si>
  <si>
    <t>31-60 minutes per day</t>
  </si>
  <si>
    <t>Between 1 hour and 2 hours per day</t>
  </si>
  <si>
    <t>Between 2 hours and 4 hours per day</t>
  </si>
  <si>
    <t>Between 4 hours and 6 hours per day</t>
  </si>
  <si>
    <t>More than 6 hours per day</t>
  </si>
  <si>
    <t>IC006Q01TA: During a typical weekday, for how long do you use the Internet outside of school?</t>
  </si>
  <si>
    <t>IC007Q01TA: On a typical weekend day, for how long do you use the Internet outside of school?</t>
  </si>
  <si>
    <t>IC008Q01TA: Use digital devices outside school for playing one-player games.</t>
  </si>
  <si>
    <t>Never or hardly ever</t>
  </si>
  <si>
    <t>Once or twice a month</t>
  </si>
  <si>
    <t>Once or twice a week</t>
  </si>
  <si>
    <t>Almost every day</t>
  </si>
  <si>
    <t>Every day</t>
  </si>
  <si>
    <t>IC008Q02TA: Use digital devices outside school for playing collaborative online games.</t>
  </si>
  <si>
    <t>IC008Q03TA: Use digital devices outside school for using email.</t>
  </si>
  <si>
    <t>IC008Q04TA: Use digital devices outside school for &lt;Chatting online&gt; (e.g. &lt;MSN®&gt;).</t>
  </si>
  <si>
    <t>IC008Q05TA: Use digital devices outside school for social networks (e.g. &lt;Facebook&gt;, &lt;MySpace&gt;).</t>
  </si>
  <si>
    <t>IC008Q07NA: Use digital devices outside school for online games\Social Networks (e.g. &lt;Farmville®&gt;, &lt;The Sims Social&gt;).</t>
  </si>
  <si>
    <t>IC008Q08TA: Use digital devices outside school for browsing the Internet for fun videos, e.g. &lt;YouTube&gt;).</t>
  </si>
  <si>
    <t>IC008Q09TA: Use digital devices outside school for reading news on the Internet (e.g. current affairs).</t>
  </si>
  <si>
    <t>IC008Q10TA: Use digital devices outside school for obtaining practical information from the Internet</t>
  </si>
  <si>
    <t>IC008Q11TA: Use digital devices outside school for downloading music, films, games or software from the Internet.</t>
  </si>
  <si>
    <t>IC008Q12TA: Use digital devices outside school for uploading your own created contents for sharing</t>
  </si>
  <si>
    <t>IC008Q13NA: Use digital devices outside school for downloading new apps on a mobile device.</t>
  </si>
  <si>
    <t>IC010Q01TA: Frequency of use outside of school: Browsing the Internet for schoolwork (e.g. for preparing an essay or presentation</t>
  </si>
  <si>
    <t>IC010Q02NA: Frequency of use outside of school: Browsing the Internet to follow up lessons, e.g. for finding explanations.</t>
  </si>
  <si>
    <t>IC010Q03TA: Frequency of use outside of school: Using email for communication with other students about schoolwork.</t>
  </si>
  <si>
    <t>IC010Q04TA: Frequency of use outside of school: Using email for communication with teacher\submit of homework or other schoolwork</t>
  </si>
  <si>
    <t>IC010Q05NA: Frequency of use outside of school: Using Social Networks for communication with other students about schoolwork.</t>
  </si>
  <si>
    <t>IC010Q06NA: Frequency of use outside of school: Using Social Networks for communication with teachers.</t>
  </si>
  <si>
    <t>IC010Q07TA: Frequency of use outside of school: Download\upload\browsing from school website (e.g. time table or course materials</t>
  </si>
  <si>
    <t>IC010Q08TA: Frequency of use outside of school: Checking the schools website for announcements, e.g. absence of teachers.</t>
  </si>
  <si>
    <t>IC010Q09NA: Frequency of use outside of school: Doing homework on a computer.</t>
  </si>
  <si>
    <t>IC010Q10NA: Frequency of use outside of school: Doing homework on a mobile device.</t>
  </si>
  <si>
    <t>IC010Q11NA: Frequency of use outside of school: Downloading learning apps on a mobile device.</t>
  </si>
  <si>
    <t>IC010Q12NA: Frequency of use outside of school: Downloading science learning apps on a mobile device.</t>
  </si>
  <si>
    <t>IC011Q01TA: Frequency of use at school: &lt;Chatting on line&gt; at school.</t>
  </si>
  <si>
    <t>IC011Q02TA: Frequency of use at school: Using email at school.</t>
  </si>
  <si>
    <t>IC011Q03TA: Frequency of use at school: Browsing the Internet for schoolwork.</t>
  </si>
  <si>
    <t>IC011Q04TA: Frequency of use at school: Download\upload\browse schools web (e.g. &lt;intranet&gt;).</t>
  </si>
  <si>
    <t>IC011Q05TA: Frequency of use at school: Posting my work on the schools website.</t>
  </si>
  <si>
    <t>IC011Q06TA: Frequency of use at school: Playing simulations at school.</t>
  </si>
  <si>
    <t>IC011Q07TA: Frequency of use at school: Practicing and drilling, foreign language learning or math.</t>
  </si>
  <si>
    <t>IC011Q08TA: Frequency of use at school: Doing homework on a school computer.</t>
  </si>
  <si>
    <t>IC011Q09TA: Frequency of use at school: Using school computers for group work and communication with other students.</t>
  </si>
  <si>
    <t>IC013Q01NA: I forget about time when I'm using digital devices.</t>
  </si>
  <si>
    <t>Strongly disagree</t>
  </si>
  <si>
    <t>Disagree</t>
  </si>
  <si>
    <t>Agree</t>
  </si>
  <si>
    <t>Strongly agree</t>
  </si>
  <si>
    <t>IC013Q04NA: The Internet is a great resource for obtaining information I am interested in (e.g. news, sports, dictionary).</t>
  </si>
  <si>
    <t>IC013Q05NA: It is very useful to have Social Networks on the Internet.</t>
  </si>
  <si>
    <t>IC013Q11NA: I am really excited discovering new digital devices or applications.</t>
  </si>
  <si>
    <t>IC013Q12NA: I really feel bad if no Internet connection is possible.</t>
  </si>
  <si>
    <t>IC013Q13NA: I like using digital devices.</t>
  </si>
  <si>
    <t>IC014Q03NA: I feel comfortable using digital devices that I am less familiar with.</t>
  </si>
  <si>
    <t>IC014Q04NA: If my friends and relatives want to buy new digital devices or applications, I can give them advice.</t>
  </si>
  <si>
    <t>IC014Q06NA: I feel comfortable using my digital devices at home.</t>
  </si>
  <si>
    <t>IC014Q08NA: When I come across problems with digital devices, I think I can solve them.</t>
  </si>
  <si>
    <t>IC014Q09NA: If my friends and relatives have a problem with digital devices, I can help them.</t>
  </si>
  <si>
    <t>IC015Q02NA: If I need new software, I install it by myself.</t>
  </si>
  <si>
    <t>IC015Q03NA: I read information about digital devices to be independent.</t>
  </si>
  <si>
    <t>IC015Q05NA: I use digital devices as I want to use them.</t>
  </si>
  <si>
    <t>IC015Q07NA: If I have a problem with digital devices I start to solve it on my own.</t>
  </si>
  <si>
    <t>IC015Q09NA: If I need a new application, I choose it by myself.</t>
  </si>
  <si>
    <t>IC016Q01NA: To learn something new about digital devices, I like to talk about them with my friends.</t>
  </si>
  <si>
    <t>IC016Q02NA: I like to exchange solutions to problems with digital devices with others on the Internet.</t>
  </si>
  <si>
    <t>IC016Q04NA: I like to meet friends and play computer and video games with them.</t>
  </si>
  <si>
    <t>IC016Q05NA: I like to share information about digital devices with my friends.</t>
  </si>
  <si>
    <t>IC016Q07NA: I learn a lot about digital media by discussing with my friends and relatives.</t>
  </si>
</sst>
</file>

<file path=xl/styles.xml><?xml version="1.0" encoding="utf-8"?>
<styleSheet xmlns="http://schemas.openxmlformats.org/spreadsheetml/2006/main">
  <numFmts count="1">
    <numFmt formatCode="(0.00)" numFmtId="164"/>
  </numFmts>
  <fonts count="4">
    <font>
      <name val="Calibri"/>
      <family val="2"/>
      <color theme="1"/>
      <sz val="11"/>
      <scheme val="minor"/>
    </font>
    <font>
      <name val="Arial"/>
      <family val="2"/>
      <b val="1"/>
      <color rgb="00000000"/>
      <sz val="10"/>
    </font>
    <font>
      <name val="Arial"/>
      <family val="2"/>
      <color rgb="000000FF"/>
      <sz val="10"/>
      <u val="single"/>
    </font>
    <font>
      <name val="Arial"/>
      <family val="2"/>
      <color rgb="00000000"/>
      <sz val="10"/>
    </font>
  </fonts>
  <fills count="4">
    <fill>
      <patternFill/>
    </fill>
    <fill>
      <patternFill patternType="gray125"/>
    </fill>
    <fill>
      <patternFill patternType="solid">
        <fgColor rgb="00DAEEF3"/>
        <bgColor rgb="00DAEEF3"/>
      </patternFill>
    </fill>
    <fill>
      <patternFill patternType="solid">
        <fgColor rgb="00FFFFFF"/>
        <bgColor rgb="00FFFFFF"/>
      </patternFill>
    </fill>
  </fills>
  <borders count="7">
    <border>
      <left/>
      <right/>
      <top/>
      <bottom/>
      <diagonal/>
    </border>
    <border>
      <left/>
      <right style="thin"/>
      <top style="thin"/>
      <bottom/>
      <diagonal/>
    </border>
    <border>
      <left/>
      <right/>
      <top style="thin"/>
      <bottom/>
      <diagonal/>
    </border>
    <border>
      <left/>
      <right style="thin"/>
      <top/>
      <bottom style="thin"/>
      <diagonal/>
    </border>
    <border>
      <left/>
      <right/>
      <top/>
      <bottom style="thin"/>
      <diagonal/>
    </border>
    <border>
      <left style="thin"/>
      <right style="thin"/>
      <top style="thin"/>
      <bottom style="thin"/>
      <diagonal/>
    </border>
    <border>
      <left/>
      <right style="thin"/>
      <top/>
      <bottom/>
      <diagonal/>
    </border>
  </borders>
  <cellStyleXfs count="1">
    <xf borderId="0" fillId="0" fontId="0" numFmtId="0"/>
  </cellStyleXfs>
  <cellXfs count="26">
    <xf borderId="0" fillId="0" fontId="0" numFmtId="0" xfId="0"/>
    <xf borderId="0" fillId="0" fontId="1" numFmtId="0" xfId="0"/>
    <xf borderId="0" fillId="0" fontId="2" numFmtId="0" xfId="0"/>
    <xf borderId="0" fillId="0" fontId="3" numFmtId="0" xfId="0"/>
    <xf applyAlignment="1" borderId="0" fillId="0" fontId="1" numFmtId="0" xfId="0">
      <alignment horizontal="left" vertical="top" wrapText="1"/>
    </xf>
    <xf applyAlignment="1" borderId="0" fillId="0" fontId="1" numFmtId="0" xfId="0">
      <alignment horizontal="left"/>
    </xf>
    <xf borderId="1" fillId="2" fontId="0" numFmtId="0" xfId="0"/>
    <xf applyAlignment="1" borderId="2" fillId="2" fontId="1" numFmtId="0" xfId="0">
      <alignment horizontal="right" vertical="bottom" wrapText="1"/>
    </xf>
    <xf applyAlignment="1" borderId="1" fillId="2" fontId="1" numFmtId="0" xfId="0">
      <alignment horizontal="right" vertical="bottom" wrapText="1"/>
    </xf>
    <xf applyAlignment="1" borderId="5" fillId="2" fontId="1" numFmtId="0" xfId="0">
      <alignment horizontal="center" vertical="bottom" wrapText="1"/>
    </xf>
    <xf borderId="5" fillId="2" fontId="1" numFmtId="0" xfId="0"/>
    <xf applyAlignment="1" borderId="3" fillId="2" fontId="1" numFmtId="0" xfId="0">
      <alignment horizontal="right" vertical="bottom" wrapText="1"/>
    </xf>
    <xf applyAlignment="1" borderId="4" fillId="2" fontId="1" numFmtId="0" xfId="0">
      <alignment horizontal="right" vertical="bottom" wrapText="1"/>
    </xf>
    <xf borderId="6" fillId="3" fontId="1" numFmtId="0" xfId="0"/>
    <xf borderId="0" fillId="3" fontId="0" numFmtId="0" xfId="0"/>
    <xf borderId="6" fillId="3" fontId="3" numFmtId="0" xfId="0"/>
    <xf borderId="6" fillId="0" fontId="3" numFmtId="0" xfId="0"/>
    <xf applyAlignment="1" borderId="0" fillId="3" fontId="3" numFmtId="1" xfId="0">
      <alignment horizontal="right" vertical="bottom" wrapText="1"/>
    </xf>
    <xf applyAlignment="1" borderId="0" fillId="3" fontId="3" numFmtId="2" xfId="0">
      <alignment horizontal="right" vertical="bottom" wrapText="1"/>
    </xf>
    <xf applyAlignment="1" borderId="6" fillId="3" fontId="3" numFmtId="1" xfId="0">
      <alignment horizontal="right" vertical="bottom" wrapText="1"/>
    </xf>
    <xf applyAlignment="1" borderId="6" fillId="3" fontId="3" numFmtId="164" xfId="0">
      <alignment horizontal="right" vertical="bottom" wrapText="1"/>
    </xf>
    <xf applyAlignment="1" borderId="0" fillId="3" fontId="3" numFmtId="0" xfId="0">
      <alignment horizontal="right" vertical="bottom" wrapText="1"/>
    </xf>
    <xf applyAlignment="1" borderId="6" fillId="3" fontId="3" numFmtId="0" xfId="0">
      <alignment horizontal="right" vertical="bottom" wrapText="1"/>
    </xf>
    <xf borderId="3" fillId="3" fontId="3" numFmtId="0" xfId="0"/>
    <xf borderId="2" fillId="3" fontId="0" numFmtId="0" xfId="0"/>
    <xf applyAlignment="1" borderId="0" fillId="0" fontId="3" numFmtId="0" xfId="0">
      <alignment horizontal="left" vertical="top" wrapText="1"/>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worksheets/sheet73.xml" Type="http://schemas.openxmlformats.org/officeDocument/2006/relationships/worksheet"/><Relationship Id="rId74" Target="worksheets/sheet74.xml" Type="http://schemas.openxmlformats.org/officeDocument/2006/relationships/worksheet"/><Relationship Id="rId75" Target="worksheets/sheet75.xml" Type="http://schemas.openxmlformats.org/officeDocument/2006/relationships/worksheet"/><Relationship Id="rId76" Target="worksheets/sheet76.xml" Type="http://schemas.openxmlformats.org/officeDocument/2006/relationships/worksheet"/><Relationship Id="rId77" Target="worksheets/sheet77.xml" Type="http://schemas.openxmlformats.org/officeDocument/2006/relationships/worksheet"/><Relationship Id="rId78" Target="worksheets/sheet78.xml" Type="http://schemas.openxmlformats.org/officeDocument/2006/relationships/worksheet"/><Relationship Id="rId79" Target="worksheets/sheet79.xml" Type="http://schemas.openxmlformats.org/officeDocument/2006/relationships/worksheet"/><Relationship Id="rId80" Target="worksheets/sheet80.xml" Type="http://schemas.openxmlformats.org/officeDocument/2006/relationships/worksheet"/><Relationship Id="rId81" Target="worksheets/sheet81.xml" Type="http://schemas.openxmlformats.org/officeDocument/2006/relationships/worksheet"/><Relationship Id="rId82" Target="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IC001Q01TA'!A6" TargetMode="External" Type="http://schemas.openxmlformats.org/officeDocument/2006/relationships/hyperlink"/><Relationship Id="rId2" Target="#'IC001Q02TA'!A6" TargetMode="External" Type="http://schemas.openxmlformats.org/officeDocument/2006/relationships/hyperlink"/><Relationship Id="rId3" Target="#'IC001Q03TA'!A6" TargetMode="External" Type="http://schemas.openxmlformats.org/officeDocument/2006/relationships/hyperlink"/><Relationship Id="rId4" Target="#'IC001Q04TA'!A6" TargetMode="External" Type="http://schemas.openxmlformats.org/officeDocument/2006/relationships/hyperlink"/><Relationship Id="rId5" Target="#'IC001Q05TA'!A6" TargetMode="External" Type="http://schemas.openxmlformats.org/officeDocument/2006/relationships/hyperlink"/><Relationship Id="rId6" Target="#'IC001Q06TA'!A6" TargetMode="External" Type="http://schemas.openxmlformats.org/officeDocument/2006/relationships/hyperlink"/><Relationship Id="rId7" Target="#'IC001Q07TA'!A6" TargetMode="External" Type="http://schemas.openxmlformats.org/officeDocument/2006/relationships/hyperlink"/><Relationship Id="rId8" Target="#'IC001Q08TA'!A6" TargetMode="External" Type="http://schemas.openxmlformats.org/officeDocument/2006/relationships/hyperlink"/><Relationship Id="rId9" Target="#'IC001Q09TA'!A6" TargetMode="External" Type="http://schemas.openxmlformats.org/officeDocument/2006/relationships/hyperlink"/><Relationship Id="rId10" Target="#'IC001Q10TA'!A6" TargetMode="External" Type="http://schemas.openxmlformats.org/officeDocument/2006/relationships/hyperlink"/><Relationship Id="rId11" Target="#'IC001Q11TA'!A6" TargetMode="External" Type="http://schemas.openxmlformats.org/officeDocument/2006/relationships/hyperlink"/><Relationship Id="rId12" Target="#'IC009Q01TA'!A6" TargetMode="External" Type="http://schemas.openxmlformats.org/officeDocument/2006/relationships/hyperlink"/><Relationship Id="rId13" Target="#'IC009Q02TA'!A6" TargetMode="External" Type="http://schemas.openxmlformats.org/officeDocument/2006/relationships/hyperlink"/><Relationship Id="rId14" Target="#'IC009Q03TA'!A6" TargetMode="External" Type="http://schemas.openxmlformats.org/officeDocument/2006/relationships/hyperlink"/><Relationship Id="rId15" Target="#'IC009Q05NA'!A6" TargetMode="External" Type="http://schemas.openxmlformats.org/officeDocument/2006/relationships/hyperlink"/><Relationship Id="rId16" Target="#'IC009Q06NA'!A6" TargetMode="External" Type="http://schemas.openxmlformats.org/officeDocument/2006/relationships/hyperlink"/><Relationship Id="rId17" Target="#'IC009Q07NA'!A6" TargetMode="External" Type="http://schemas.openxmlformats.org/officeDocument/2006/relationships/hyperlink"/><Relationship Id="rId18" Target="#'IC009Q08TA'!A6" TargetMode="External" Type="http://schemas.openxmlformats.org/officeDocument/2006/relationships/hyperlink"/><Relationship Id="rId19" Target="#'IC009Q09TA'!A6" TargetMode="External" Type="http://schemas.openxmlformats.org/officeDocument/2006/relationships/hyperlink"/><Relationship Id="rId20" Target="#'IC009Q10NA'!A6" TargetMode="External" Type="http://schemas.openxmlformats.org/officeDocument/2006/relationships/hyperlink"/><Relationship Id="rId21" Target="#'IC009Q11NA'!A6" TargetMode="External" Type="http://schemas.openxmlformats.org/officeDocument/2006/relationships/hyperlink"/><Relationship Id="rId22" Target="#'IC002Q01NA'!A6" TargetMode="External" Type="http://schemas.openxmlformats.org/officeDocument/2006/relationships/hyperlink"/><Relationship Id="rId23" Target="#'IC003Q01TA'!A6" TargetMode="External" Type="http://schemas.openxmlformats.org/officeDocument/2006/relationships/hyperlink"/><Relationship Id="rId24" Target="#'IC004Q01TA'!A6" TargetMode="External" Type="http://schemas.openxmlformats.org/officeDocument/2006/relationships/hyperlink"/><Relationship Id="rId25" Target="#'IC005Q01TA'!A6" TargetMode="External" Type="http://schemas.openxmlformats.org/officeDocument/2006/relationships/hyperlink"/><Relationship Id="rId26" Target="#'IC006Q01TA'!A6" TargetMode="External" Type="http://schemas.openxmlformats.org/officeDocument/2006/relationships/hyperlink"/><Relationship Id="rId27" Target="#'IC007Q01TA'!A6" TargetMode="External" Type="http://schemas.openxmlformats.org/officeDocument/2006/relationships/hyperlink"/><Relationship Id="rId28" Target="#'IC008Q01TA'!A6" TargetMode="External" Type="http://schemas.openxmlformats.org/officeDocument/2006/relationships/hyperlink"/><Relationship Id="rId29" Target="#'IC008Q02TA'!A6" TargetMode="External" Type="http://schemas.openxmlformats.org/officeDocument/2006/relationships/hyperlink"/><Relationship Id="rId30" Target="#'IC008Q03TA'!A6" TargetMode="External" Type="http://schemas.openxmlformats.org/officeDocument/2006/relationships/hyperlink"/><Relationship Id="rId31" Target="#'IC008Q04TA'!A6" TargetMode="External" Type="http://schemas.openxmlformats.org/officeDocument/2006/relationships/hyperlink"/><Relationship Id="rId32" Target="#'IC008Q05TA'!A6" TargetMode="External" Type="http://schemas.openxmlformats.org/officeDocument/2006/relationships/hyperlink"/><Relationship Id="rId33" Target="#'IC008Q07NA'!A6" TargetMode="External" Type="http://schemas.openxmlformats.org/officeDocument/2006/relationships/hyperlink"/><Relationship Id="rId34" Target="#'IC008Q08TA'!A6" TargetMode="External" Type="http://schemas.openxmlformats.org/officeDocument/2006/relationships/hyperlink"/><Relationship Id="rId35" Target="#'IC008Q09TA'!A6" TargetMode="External" Type="http://schemas.openxmlformats.org/officeDocument/2006/relationships/hyperlink"/><Relationship Id="rId36" Target="#'IC008Q10TA'!A6" TargetMode="External" Type="http://schemas.openxmlformats.org/officeDocument/2006/relationships/hyperlink"/><Relationship Id="rId37" Target="#'IC008Q11TA'!A6" TargetMode="External" Type="http://schemas.openxmlformats.org/officeDocument/2006/relationships/hyperlink"/><Relationship Id="rId38" Target="#'IC008Q12TA'!A6" TargetMode="External" Type="http://schemas.openxmlformats.org/officeDocument/2006/relationships/hyperlink"/><Relationship Id="rId39" Target="#'IC008Q13NA'!A6" TargetMode="External" Type="http://schemas.openxmlformats.org/officeDocument/2006/relationships/hyperlink"/><Relationship Id="rId40" Target="#'IC010Q01TA'!A6" TargetMode="External" Type="http://schemas.openxmlformats.org/officeDocument/2006/relationships/hyperlink"/><Relationship Id="rId41" Target="#'IC010Q02NA'!A6" TargetMode="External" Type="http://schemas.openxmlformats.org/officeDocument/2006/relationships/hyperlink"/><Relationship Id="rId42" Target="#'IC010Q03TA'!A6" TargetMode="External" Type="http://schemas.openxmlformats.org/officeDocument/2006/relationships/hyperlink"/><Relationship Id="rId43" Target="#'IC010Q04TA'!A6" TargetMode="External" Type="http://schemas.openxmlformats.org/officeDocument/2006/relationships/hyperlink"/><Relationship Id="rId44" Target="#'IC010Q05NA'!A6" TargetMode="External" Type="http://schemas.openxmlformats.org/officeDocument/2006/relationships/hyperlink"/><Relationship Id="rId45" Target="#'IC010Q06NA'!A6" TargetMode="External" Type="http://schemas.openxmlformats.org/officeDocument/2006/relationships/hyperlink"/><Relationship Id="rId46" Target="#'IC010Q07TA'!A6" TargetMode="External" Type="http://schemas.openxmlformats.org/officeDocument/2006/relationships/hyperlink"/><Relationship Id="rId47" Target="#'IC010Q08TA'!A6" TargetMode="External" Type="http://schemas.openxmlformats.org/officeDocument/2006/relationships/hyperlink"/><Relationship Id="rId48" Target="#'IC010Q09NA'!A6" TargetMode="External" Type="http://schemas.openxmlformats.org/officeDocument/2006/relationships/hyperlink"/><Relationship Id="rId49" Target="#'IC010Q10NA'!A6" TargetMode="External" Type="http://schemas.openxmlformats.org/officeDocument/2006/relationships/hyperlink"/><Relationship Id="rId50" Target="#'IC010Q11NA'!A6" TargetMode="External" Type="http://schemas.openxmlformats.org/officeDocument/2006/relationships/hyperlink"/><Relationship Id="rId51" Target="#'IC010Q12NA'!A6" TargetMode="External" Type="http://schemas.openxmlformats.org/officeDocument/2006/relationships/hyperlink"/><Relationship Id="rId52" Target="#'IC011Q01TA'!A6" TargetMode="External" Type="http://schemas.openxmlformats.org/officeDocument/2006/relationships/hyperlink"/><Relationship Id="rId53" Target="#'IC011Q02TA'!A6" TargetMode="External" Type="http://schemas.openxmlformats.org/officeDocument/2006/relationships/hyperlink"/><Relationship Id="rId54" Target="#'IC011Q03TA'!A6" TargetMode="External" Type="http://schemas.openxmlformats.org/officeDocument/2006/relationships/hyperlink"/><Relationship Id="rId55" Target="#'IC011Q04TA'!A6" TargetMode="External" Type="http://schemas.openxmlformats.org/officeDocument/2006/relationships/hyperlink"/><Relationship Id="rId56" Target="#'IC011Q05TA'!A6" TargetMode="External" Type="http://schemas.openxmlformats.org/officeDocument/2006/relationships/hyperlink"/><Relationship Id="rId57" Target="#'IC011Q06TA'!A6" TargetMode="External" Type="http://schemas.openxmlformats.org/officeDocument/2006/relationships/hyperlink"/><Relationship Id="rId58" Target="#'IC011Q07TA'!A6" TargetMode="External" Type="http://schemas.openxmlformats.org/officeDocument/2006/relationships/hyperlink"/><Relationship Id="rId59" Target="#'IC011Q08TA'!A6" TargetMode="External" Type="http://schemas.openxmlformats.org/officeDocument/2006/relationships/hyperlink"/><Relationship Id="rId60" Target="#'IC011Q09TA'!A6" TargetMode="External" Type="http://schemas.openxmlformats.org/officeDocument/2006/relationships/hyperlink"/><Relationship Id="rId61" Target="#'IC013Q01NA'!A6" TargetMode="External" Type="http://schemas.openxmlformats.org/officeDocument/2006/relationships/hyperlink"/><Relationship Id="rId62" Target="#'IC013Q04NA'!A6" TargetMode="External" Type="http://schemas.openxmlformats.org/officeDocument/2006/relationships/hyperlink"/><Relationship Id="rId63" Target="#'IC013Q05NA'!A6" TargetMode="External" Type="http://schemas.openxmlformats.org/officeDocument/2006/relationships/hyperlink"/><Relationship Id="rId64" Target="#'IC013Q11NA'!A6" TargetMode="External" Type="http://schemas.openxmlformats.org/officeDocument/2006/relationships/hyperlink"/><Relationship Id="rId65" Target="#'IC013Q12NA'!A6" TargetMode="External" Type="http://schemas.openxmlformats.org/officeDocument/2006/relationships/hyperlink"/><Relationship Id="rId66" Target="#'IC013Q13NA'!A6" TargetMode="External" Type="http://schemas.openxmlformats.org/officeDocument/2006/relationships/hyperlink"/><Relationship Id="rId67" Target="#'IC014Q03NA'!A6" TargetMode="External" Type="http://schemas.openxmlformats.org/officeDocument/2006/relationships/hyperlink"/><Relationship Id="rId68" Target="#'IC014Q04NA'!A6" TargetMode="External" Type="http://schemas.openxmlformats.org/officeDocument/2006/relationships/hyperlink"/><Relationship Id="rId69" Target="#'IC014Q06NA'!A6" TargetMode="External" Type="http://schemas.openxmlformats.org/officeDocument/2006/relationships/hyperlink"/><Relationship Id="rId70" Target="#'IC014Q08NA'!A6" TargetMode="External" Type="http://schemas.openxmlformats.org/officeDocument/2006/relationships/hyperlink"/><Relationship Id="rId71" Target="#'IC014Q09NA'!A6" TargetMode="External" Type="http://schemas.openxmlformats.org/officeDocument/2006/relationships/hyperlink"/><Relationship Id="rId72" Target="#'IC015Q02NA'!A6" TargetMode="External" Type="http://schemas.openxmlformats.org/officeDocument/2006/relationships/hyperlink"/><Relationship Id="rId73" Target="#'IC015Q03NA'!A6" TargetMode="External" Type="http://schemas.openxmlformats.org/officeDocument/2006/relationships/hyperlink"/><Relationship Id="rId74" Target="#'IC015Q05NA'!A6" TargetMode="External" Type="http://schemas.openxmlformats.org/officeDocument/2006/relationships/hyperlink"/><Relationship Id="rId75" Target="#'IC015Q07NA'!A6" TargetMode="External" Type="http://schemas.openxmlformats.org/officeDocument/2006/relationships/hyperlink"/><Relationship Id="rId76" Target="#'IC015Q09NA'!A6" TargetMode="External" Type="http://schemas.openxmlformats.org/officeDocument/2006/relationships/hyperlink"/><Relationship Id="rId77" Target="#'IC016Q01NA'!A6" TargetMode="External" Type="http://schemas.openxmlformats.org/officeDocument/2006/relationships/hyperlink"/><Relationship Id="rId78" Target="#'IC016Q02NA'!A6" TargetMode="External" Type="http://schemas.openxmlformats.org/officeDocument/2006/relationships/hyperlink"/><Relationship Id="rId79" Target="#'IC016Q04NA'!A6" TargetMode="External" Type="http://schemas.openxmlformats.org/officeDocument/2006/relationships/hyperlink"/><Relationship Id="rId80" Target="#'IC016Q05NA'!A6" TargetMode="External" Type="http://schemas.openxmlformats.org/officeDocument/2006/relationships/hyperlink"/><Relationship Id="rId81" Target="#'IC016Q07NA'!A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B82"/>
  <sheetViews>
    <sheetView workbookViewId="0" zoomScale="80">
      <selection activeCell="A1" sqref="A1"/>
    </sheetView>
  </sheetViews>
  <sheetFormatPr baseColWidth="10" defaultRowHeight="15"/>
  <cols>
    <col customWidth="1" width="100" min="2" max="2"/>
  </cols>
  <sheetData>
    <row r="1" spans="1:2">
      <c r="B1" s="1" t="s">
        <v>0</v>
      </c>
    </row>
    <row r="2" spans="1:2">
      <c r="A2" s="2" t="s">
        <v>1</v>
      </c>
      <c r="B2" s="3" t="s">
        <v>2</v>
      </c>
    </row>
    <row r="3" spans="1:2">
      <c r="A3" s="2" t="s">
        <v>3</v>
      </c>
      <c r="B3" s="3" t="s">
        <v>4</v>
      </c>
    </row>
    <row r="4" spans="1:2">
      <c r="A4" s="2" t="s">
        <v>5</v>
      </c>
      <c r="B4" s="3" t="s">
        <v>6</v>
      </c>
    </row>
    <row r="5" spans="1:2">
      <c r="A5" s="2" t="s">
        <v>7</v>
      </c>
      <c r="B5" s="3" t="s">
        <v>8</v>
      </c>
    </row>
    <row r="6" spans="1:2">
      <c r="A6" s="2" t="s">
        <v>9</v>
      </c>
      <c r="B6" s="3" t="s">
        <v>10</v>
      </c>
    </row>
    <row r="7" spans="1:2">
      <c r="A7" s="2" t="s">
        <v>11</v>
      </c>
      <c r="B7" s="3" t="s">
        <v>12</v>
      </c>
    </row>
    <row r="8" spans="1:2">
      <c r="A8" s="2" t="s">
        <v>13</v>
      </c>
      <c r="B8" s="3" t="s">
        <v>14</v>
      </c>
    </row>
    <row r="9" spans="1:2">
      <c r="A9" s="2" t="s">
        <v>15</v>
      </c>
      <c r="B9" s="3" t="s">
        <v>16</v>
      </c>
    </row>
    <row r="10" spans="1:2">
      <c r="A10" s="2" t="s">
        <v>17</v>
      </c>
      <c r="B10" s="3" t="s">
        <v>18</v>
      </c>
    </row>
    <row r="11" spans="1:2">
      <c r="A11" s="2" t="s">
        <v>19</v>
      </c>
      <c r="B11" s="3" t="s">
        <v>20</v>
      </c>
    </row>
    <row r="12" spans="1:2">
      <c r="A12" s="2" t="s">
        <v>21</v>
      </c>
      <c r="B12" s="3" t="s">
        <v>22</v>
      </c>
    </row>
    <row r="13" spans="1:2">
      <c r="A13" s="2" t="s">
        <v>23</v>
      </c>
      <c r="B13" s="3" t="s">
        <v>24</v>
      </c>
    </row>
    <row r="14" spans="1:2">
      <c r="A14" s="2" t="s">
        <v>25</v>
      </c>
      <c r="B14" s="3" t="s">
        <v>26</v>
      </c>
    </row>
    <row r="15" spans="1:2">
      <c r="A15" s="2" t="s">
        <v>27</v>
      </c>
      <c r="B15" s="3" t="s">
        <v>28</v>
      </c>
    </row>
    <row r="16" spans="1:2">
      <c r="A16" s="2" t="s">
        <v>29</v>
      </c>
      <c r="B16" s="3" t="s">
        <v>30</v>
      </c>
    </row>
    <row r="17" spans="1:2">
      <c r="A17" s="2" t="s">
        <v>31</v>
      </c>
      <c r="B17" s="3" t="s">
        <v>32</v>
      </c>
    </row>
    <row r="18" spans="1:2">
      <c r="A18" s="2" t="s">
        <v>33</v>
      </c>
      <c r="B18" s="3" t="s">
        <v>34</v>
      </c>
    </row>
    <row r="19" spans="1:2">
      <c r="A19" s="2" t="s">
        <v>35</v>
      </c>
      <c r="B19" s="3" t="s">
        <v>36</v>
      </c>
    </row>
    <row r="20" spans="1:2">
      <c r="A20" s="2" t="s">
        <v>37</v>
      </c>
      <c r="B20" s="3" t="s">
        <v>38</v>
      </c>
    </row>
    <row r="21" spans="1:2">
      <c r="A21" s="2" t="s">
        <v>39</v>
      </c>
      <c r="B21" s="3" t="s">
        <v>40</v>
      </c>
    </row>
    <row r="22" spans="1:2">
      <c r="A22" s="2" t="s">
        <v>41</v>
      </c>
      <c r="B22" s="3" t="s">
        <v>42</v>
      </c>
    </row>
    <row r="23" spans="1:2">
      <c r="A23" s="2" t="s">
        <v>43</v>
      </c>
      <c r="B23" s="3" t="s">
        <v>44</v>
      </c>
    </row>
    <row r="24" spans="1:2">
      <c r="A24" s="2" t="s">
        <v>45</v>
      </c>
      <c r="B24" s="3" t="s">
        <v>46</v>
      </c>
    </row>
    <row r="25" spans="1:2">
      <c r="A25" s="2" t="s">
        <v>47</v>
      </c>
      <c r="B25" s="3" t="s">
        <v>48</v>
      </c>
    </row>
    <row r="26" spans="1:2">
      <c r="A26" s="2" t="s">
        <v>49</v>
      </c>
      <c r="B26" s="3" t="s">
        <v>50</v>
      </c>
    </row>
    <row r="27" spans="1:2">
      <c r="A27" s="2" t="s">
        <v>51</v>
      </c>
      <c r="B27" s="3" t="s">
        <v>52</v>
      </c>
    </row>
    <row r="28" spans="1:2">
      <c r="A28" s="2" t="s">
        <v>53</v>
      </c>
      <c r="B28" s="3" t="s">
        <v>54</v>
      </c>
    </row>
    <row r="29" spans="1:2">
      <c r="A29" s="2" t="s">
        <v>55</v>
      </c>
      <c r="B29" s="3" t="s">
        <v>56</v>
      </c>
    </row>
    <row r="30" spans="1:2">
      <c r="A30" s="2" t="s">
        <v>57</v>
      </c>
      <c r="B30" s="3" t="s">
        <v>58</v>
      </c>
    </row>
    <row r="31" spans="1:2">
      <c r="A31" s="2" t="s">
        <v>59</v>
      </c>
      <c r="B31" s="3" t="s">
        <v>60</v>
      </c>
    </row>
    <row r="32" spans="1:2">
      <c r="A32" s="2" t="s">
        <v>61</v>
      </c>
      <c r="B32" s="3" t="s">
        <v>62</v>
      </c>
    </row>
    <row r="33" spans="1:2">
      <c r="A33" s="2" t="s">
        <v>63</v>
      </c>
      <c r="B33" s="3" t="s">
        <v>64</v>
      </c>
    </row>
    <row r="34" spans="1:2">
      <c r="A34" s="2" t="s">
        <v>65</v>
      </c>
      <c r="B34" s="3" t="s">
        <v>66</v>
      </c>
    </row>
    <row r="35" spans="1:2">
      <c r="A35" s="2" t="s">
        <v>67</v>
      </c>
      <c r="B35" s="3" t="s">
        <v>68</v>
      </c>
    </row>
    <row r="36" spans="1:2">
      <c r="A36" s="2" t="s">
        <v>69</v>
      </c>
      <c r="B36" s="3" t="s">
        <v>70</v>
      </c>
    </row>
    <row r="37" spans="1:2">
      <c r="A37" s="2" t="s">
        <v>71</v>
      </c>
      <c r="B37" s="3" t="s">
        <v>72</v>
      </c>
    </row>
    <row r="38" spans="1:2">
      <c r="A38" s="2" t="s">
        <v>73</v>
      </c>
      <c r="B38" s="3" t="s">
        <v>74</v>
      </c>
    </row>
    <row r="39" spans="1:2">
      <c r="A39" s="2" t="s">
        <v>75</v>
      </c>
      <c r="B39" s="3" t="s">
        <v>76</v>
      </c>
    </row>
    <row r="40" spans="1:2">
      <c r="A40" s="2" t="s">
        <v>77</v>
      </c>
      <c r="B40" s="3" t="s">
        <v>78</v>
      </c>
    </row>
    <row r="41" spans="1:2">
      <c r="A41" s="2" t="s">
        <v>79</v>
      </c>
      <c r="B41" s="3" t="s">
        <v>80</v>
      </c>
    </row>
    <row r="42" spans="1:2">
      <c r="A42" s="2" t="s">
        <v>81</v>
      </c>
      <c r="B42" s="3" t="s">
        <v>82</v>
      </c>
    </row>
    <row r="43" spans="1:2">
      <c r="A43" s="2" t="s">
        <v>83</v>
      </c>
      <c r="B43" s="3" t="s">
        <v>84</v>
      </c>
    </row>
    <row r="44" spans="1:2">
      <c r="A44" s="2" t="s">
        <v>85</v>
      </c>
      <c r="B44" s="3" t="s">
        <v>86</v>
      </c>
    </row>
    <row r="45" spans="1:2">
      <c r="A45" s="2" t="s">
        <v>87</v>
      </c>
      <c r="B45" s="3" t="s">
        <v>88</v>
      </c>
    </row>
    <row r="46" spans="1:2">
      <c r="A46" s="2" t="s">
        <v>89</v>
      </c>
      <c r="B46" s="3" t="s">
        <v>90</v>
      </c>
    </row>
    <row r="47" spans="1:2">
      <c r="A47" s="2" t="s">
        <v>91</v>
      </c>
      <c r="B47" s="3" t="s">
        <v>92</v>
      </c>
    </row>
    <row r="48" spans="1:2">
      <c r="A48" s="2" t="s">
        <v>93</v>
      </c>
      <c r="B48" s="3" t="s">
        <v>94</v>
      </c>
    </row>
    <row r="49" spans="1:2">
      <c r="A49" s="2" t="s">
        <v>95</v>
      </c>
      <c r="B49" s="3" t="s">
        <v>96</v>
      </c>
    </row>
    <row r="50" spans="1:2">
      <c r="A50" s="2" t="s">
        <v>97</v>
      </c>
      <c r="B50" s="3" t="s">
        <v>98</v>
      </c>
    </row>
    <row r="51" spans="1:2">
      <c r="A51" s="2" t="s">
        <v>99</v>
      </c>
      <c r="B51" s="3" t="s">
        <v>100</v>
      </c>
    </row>
    <row r="52" spans="1:2">
      <c r="A52" s="2" t="s">
        <v>101</v>
      </c>
      <c r="B52" s="3" t="s">
        <v>102</v>
      </c>
    </row>
    <row r="53" spans="1:2">
      <c r="A53" s="2" t="s">
        <v>103</v>
      </c>
      <c r="B53" s="3" t="s">
        <v>104</v>
      </c>
    </row>
    <row r="54" spans="1:2">
      <c r="A54" s="2" t="s">
        <v>105</v>
      </c>
      <c r="B54" s="3" t="s">
        <v>106</v>
      </c>
    </row>
    <row r="55" spans="1:2">
      <c r="A55" s="2" t="s">
        <v>107</v>
      </c>
      <c r="B55" s="3" t="s">
        <v>108</v>
      </c>
    </row>
    <row r="56" spans="1:2">
      <c r="A56" s="2" t="s">
        <v>109</v>
      </c>
      <c r="B56" s="3" t="s">
        <v>110</v>
      </c>
    </row>
    <row r="57" spans="1:2">
      <c r="A57" s="2" t="s">
        <v>111</v>
      </c>
      <c r="B57" s="3" t="s">
        <v>112</v>
      </c>
    </row>
    <row r="58" spans="1:2">
      <c r="A58" s="2" t="s">
        <v>113</v>
      </c>
      <c r="B58" s="3" t="s">
        <v>114</v>
      </c>
    </row>
    <row r="59" spans="1:2">
      <c r="A59" s="2" t="s">
        <v>115</v>
      </c>
      <c r="B59" s="3" t="s">
        <v>116</v>
      </c>
    </row>
    <row r="60" spans="1:2">
      <c r="A60" s="2" t="s">
        <v>117</v>
      </c>
      <c r="B60" s="3" t="s">
        <v>118</v>
      </c>
    </row>
    <row r="61" spans="1:2">
      <c r="A61" s="2" t="s">
        <v>119</v>
      </c>
      <c r="B61" s="3" t="s">
        <v>120</v>
      </c>
    </row>
    <row r="62" spans="1:2">
      <c r="A62" s="2" t="s">
        <v>121</v>
      </c>
      <c r="B62" s="3" t="s">
        <v>122</v>
      </c>
    </row>
    <row r="63" spans="1:2">
      <c r="A63" s="2" t="s">
        <v>123</v>
      </c>
      <c r="B63" s="3" t="s">
        <v>124</v>
      </c>
    </row>
    <row r="64" spans="1:2">
      <c r="A64" s="2" t="s">
        <v>125</v>
      </c>
      <c r="B64" s="3" t="s">
        <v>126</v>
      </c>
    </row>
    <row r="65" spans="1:2">
      <c r="A65" s="2" t="s">
        <v>127</v>
      </c>
      <c r="B65" s="3" t="s">
        <v>128</v>
      </c>
    </row>
    <row r="66" spans="1:2">
      <c r="A66" s="2" t="s">
        <v>129</v>
      </c>
      <c r="B66" s="3" t="s">
        <v>130</v>
      </c>
    </row>
    <row r="67" spans="1:2">
      <c r="A67" s="2" t="s">
        <v>131</v>
      </c>
      <c r="B67" s="3" t="s">
        <v>132</v>
      </c>
    </row>
    <row r="68" spans="1:2">
      <c r="A68" s="2" t="s">
        <v>133</v>
      </c>
      <c r="B68" s="3" t="s">
        <v>134</v>
      </c>
    </row>
    <row r="69" spans="1:2">
      <c r="A69" s="2" t="s">
        <v>135</v>
      </c>
      <c r="B69" s="3" t="s">
        <v>136</v>
      </c>
    </row>
    <row r="70" spans="1:2">
      <c r="A70" s="2" t="s">
        <v>137</v>
      </c>
      <c r="B70" s="3" t="s">
        <v>138</v>
      </c>
    </row>
    <row r="71" spans="1:2">
      <c r="A71" s="2" t="s">
        <v>139</v>
      </c>
      <c r="B71" s="3" t="s">
        <v>140</v>
      </c>
    </row>
    <row r="72" spans="1:2">
      <c r="A72" s="2" t="s">
        <v>141</v>
      </c>
      <c r="B72" s="3" t="s">
        <v>142</v>
      </c>
    </row>
    <row r="73" spans="1:2">
      <c r="A73" s="2" t="s">
        <v>143</v>
      </c>
      <c r="B73" s="3" t="s">
        <v>144</v>
      </c>
    </row>
    <row r="74" spans="1:2">
      <c r="A74" s="2" t="s">
        <v>145</v>
      </c>
      <c r="B74" s="3" t="s">
        <v>146</v>
      </c>
    </row>
    <row r="75" spans="1:2">
      <c r="A75" s="2" t="s">
        <v>147</v>
      </c>
      <c r="B75" s="3" t="s">
        <v>148</v>
      </c>
    </row>
    <row r="76" spans="1:2">
      <c r="A76" s="2" t="s">
        <v>149</v>
      </c>
      <c r="B76" s="3" t="s">
        <v>150</v>
      </c>
    </row>
    <row r="77" spans="1:2">
      <c r="A77" s="2" t="s">
        <v>151</v>
      </c>
      <c r="B77" s="3" t="s">
        <v>152</v>
      </c>
    </row>
    <row r="78" spans="1:2">
      <c r="A78" s="2" t="s">
        <v>153</v>
      </c>
      <c r="B78" s="3" t="s">
        <v>154</v>
      </c>
    </row>
    <row r="79" spans="1:2">
      <c r="A79" s="2" t="s">
        <v>155</v>
      </c>
      <c r="B79" s="3" t="s">
        <v>156</v>
      </c>
    </row>
    <row r="80" spans="1:2">
      <c r="A80" s="2" t="s">
        <v>157</v>
      </c>
      <c r="B80" s="3" t="s">
        <v>158</v>
      </c>
    </row>
    <row r="81" spans="1:2">
      <c r="A81" s="2" t="s">
        <v>159</v>
      </c>
      <c r="B81" s="3" t="s">
        <v>160</v>
      </c>
    </row>
    <row r="82" spans="1:2">
      <c r="A82" s="2" t="s">
        <v>161</v>
      </c>
      <c r="B82" s="3" t="s">
        <v>162</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 xmlns:r="http://schemas.openxmlformats.org/officeDocument/2006/relationships" ref="A28" r:id="rId27"/>
    <hyperlink xmlns:r="http://schemas.openxmlformats.org/officeDocument/2006/relationships" ref="A29" r:id="rId28"/>
    <hyperlink xmlns:r="http://schemas.openxmlformats.org/officeDocument/2006/relationships" ref="A30" r:id="rId29"/>
    <hyperlink xmlns:r="http://schemas.openxmlformats.org/officeDocument/2006/relationships" ref="A31" r:id="rId30"/>
    <hyperlink xmlns:r="http://schemas.openxmlformats.org/officeDocument/2006/relationships" ref="A32" r:id="rId31"/>
    <hyperlink xmlns:r="http://schemas.openxmlformats.org/officeDocument/2006/relationships" ref="A33" r:id="rId32"/>
    <hyperlink xmlns:r="http://schemas.openxmlformats.org/officeDocument/2006/relationships" ref="A34" r:id="rId33"/>
    <hyperlink xmlns:r="http://schemas.openxmlformats.org/officeDocument/2006/relationships" ref="A35" r:id="rId34"/>
    <hyperlink xmlns:r="http://schemas.openxmlformats.org/officeDocument/2006/relationships" ref="A36" r:id="rId35"/>
    <hyperlink xmlns:r="http://schemas.openxmlformats.org/officeDocument/2006/relationships" ref="A37" r:id="rId36"/>
    <hyperlink xmlns:r="http://schemas.openxmlformats.org/officeDocument/2006/relationships" ref="A38" r:id="rId37"/>
    <hyperlink xmlns:r="http://schemas.openxmlformats.org/officeDocument/2006/relationships" ref="A39" r:id="rId38"/>
    <hyperlink xmlns:r="http://schemas.openxmlformats.org/officeDocument/2006/relationships" ref="A40" r:id="rId39"/>
    <hyperlink xmlns:r="http://schemas.openxmlformats.org/officeDocument/2006/relationships" ref="A41" r:id="rId40"/>
    <hyperlink xmlns:r="http://schemas.openxmlformats.org/officeDocument/2006/relationships" ref="A42" r:id="rId41"/>
    <hyperlink xmlns:r="http://schemas.openxmlformats.org/officeDocument/2006/relationships" ref="A43" r:id="rId42"/>
    <hyperlink xmlns:r="http://schemas.openxmlformats.org/officeDocument/2006/relationships" ref="A44" r:id="rId43"/>
    <hyperlink xmlns:r="http://schemas.openxmlformats.org/officeDocument/2006/relationships" ref="A45" r:id="rId44"/>
    <hyperlink xmlns:r="http://schemas.openxmlformats.org/officeDocument/2006/relationships" ref="A46" r:id="rId45"/>
    <hyperlink xmlns:r="http://schemas.openxmlformats.org/officeDocument/2006/relationships" ref="A47" r:id="rId46"/>
    <hyperlink xmlns:r="http://schemas.openxmlformats.org/officeDocument/2006/relationships" ref="A48" r:id="rId47"/>
    <hyperlink xmlns:r="http://schemas.openxmlformats.org/officeDocument/2006/relationships" ref="A49" r:id="rId48"/>
    <hyperlink xmlns:r="http://schemas.openxmlformats.org/officeDocument/2006/relationships" ref="A50" r:id="rId49"/>
    <hyperlink xmlns:r="http://schemas.openxmlformats.org/officeDocument/2006/relationships" ref="A51" r:id="rId50"/>
    <hyperlink xmlns:r="http://schemas.openxmlformats.org/officeDocument/2006/relationships" ref="A52" r:id="rId51"/>
    <hyperlink xmlns:r="http://schemas.openxmlformats.org/officeDocument/2006/relationships" ref="A53" r:id="rId52"/>
    <hyperlink xmlns:r="http://schemas.openxmlformats.org/officeDocument/2006/relationships" ref="A54" r:id="rId53"/>
    <hyperlink xmlns:r="http://schemas.openxmlformats.org/officeDocument/2006/relationships" ref="A55" r:id="rId54"/>
    <hyperlink xmlns:r="http://schemas.openxmlformats.org/officeDocument/2006/relationships" ref="A56" r:id="rId55"/>
    <hyperlink xmlns:r="http://schemas.openxmlformats.org/officeDocument/2006/relationships" ref="A57" r:id="rId56"/>
    <hyperlink xmlns:r="http://schemas.openxmlformats.org/officeDocument/2006/relationships" ref="A58" r:id="rId57"/>
    <hyperlink xmlns:r="http://schemas.openxmlformats.org/officeDocument/2006/relationships" ref="A59" r:id="rId58"/>
    <hyperlink xmlns:r="http://schemas.openxmlformats.org/officeDocument/2006/relationships" ref="A60" r:id="rId59"/>
    <hyperlink xmlns:r="http://schemas.openxmlformats.org/officeDocument/2006/relationships" ref="A61" r:id="rId60"/>
    <hyperlink xmlns:r="http://schemas.openxmlformats.org/officeDocument/2006/relationships" ref="A62" r:id="rId61"/>
    <hyperlink xmlns:r="http://schemas.openxmlformats.org/officeDocument/2006/relationships" ref="A63" r:id="rId62"/>
    <hyperlink xmlns:r="http://schemas.openxmlformats.org/officeDocument/2006/relationships" ref="A64" r:id="rId63"/>
    <hyperlink xmlns:r="http://schemas.openxmlformats.org/officeDocument/2006/relationships" ref="A65" r:id="rId64"/>
    <hyperlink xmlns:r="http://schemas.openxmlformats.org/officeDocument/2006/relationships" ref="A66" r:id="rId65"/>
    <hyperlink xmlns:r="http://schemas.openxmlformats.org/officeDocument/2006/relationships" ref="A67" r:id="rId66"/>
    <hyperlink xmlns:r="http://schemas.openxmlformats.org/officeDocument/2006/relationships" ref="A68" r:id="rId67"/>
    <hyperlink xmlns:r="http://schemas.openxmlformats.org/officeDocument/2006/relationships" ref="A69" r:id="rId68"/>
    <hyperlink xmlns:r="http://schemas.openxmlformats.org/officeDocument/2006/relationships" ref="A70" r:id="rId69"/>
    <hyperlink xmlns:r="http://schemas.openxmlformats.org/officeDocument/2006/relationships" ref="A71" r:id="rId70"/>
    <hyperlink xmlns:r="http://schemas.openxmlformats.org/officeDocument/2006/relationships" ref="A72" r:id="rId71"/>
    <hyperlink xmlns:r="http://schemas.openxmlformats.org/officeDocument/2006/relationships" ref="A73" r:id="rId72"/>
    <hyperlink xmlns:r="http://schemas.openxmlformats.org/officeDocument/2006/relationships" ref="A74" r:id="rId73"/>
    <hyperlink xmlns:r="http://schemas.openxmlformats.org/officeDocument/2006/relationships" ref="A75" r:id="rId74"/>
    <hyperlink xmlns:r="http://schemas.openxmlformats.org/officeDocument/2006/relationships" ref="A76" r:id="rId75"/>
    <hyperlink xmlns:r="http://schemas.openxmlformats.org/officeDocument/2006/relationships" ref="A77" r:id="rId76"/>
    <hyperlink xmlns:r="http://schemas.openxmlformats.org/officeDocument/2006/relationships" ref="A78" r:id="rId77"/>
    <hyperlink xmlns:r="http://schemas.openxmlformats.org/officeDocument/2006/relationships" ref="A79" r:id="rId78"/>
    <hyperlink xmlns:r="http://schemas.openxmlformats.org/officeDocument/2006/relationships" ref="A80" r:id="rId79"/>
    <hyperlink xmlns:r="http://schemas.openxmlformats.org/officeDocument/2006/relationships" ref="A81" r:id="rId80"/>
    <hyperlink xmlns:r="http://schemas.openxmlformats.org/officeDocument/2006/relationships" ref="A82" r:id="rId81"/>
  </hyperlink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164</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500.00972388</v>
      </c>
      <c r="F7" s="20" t="n">
        <v>2.23534696</v>
      </c>
      <c r="G7" s="18" t="n">
        <v>527.25170816</v>
      </c>
      <c r="H7" s="20" t="n">
        <v>2.96343156</v>
      </c>
      <c r="I7" s="18" t="n">
        <v>509.77121447</v>
      </c>
      <c r="J7" s="20" t="n">
        <v>2.86179924</v>
      </c>
      <c r="K7" s="18" t="s">
        <v>182</v>
      </c>
      <c r="L7" s="20" t="s">
        <v>182</v>
      </c>
      <c r="M7" s="18" t="s">
        <v>182</v>
      </c>
      <c r="N7" s="20" t="s">
        <v>182</v>
      </c>
      <c r="O7" s="18" t="s">
        <v>182</v>
      </c>
      <c r="P7" s="20" t="s">
        <v>182</v>
      </c>
      <c r="Q7" s="18" t="s">
        <v>182</v>
      </c>
      <c r="R7" s="20" t="s">
        <v>182</v>
      </c>
      <c r="S7" s="18" t="n">
        <v>414.33854391</v>
      </c>
      <c r="T7" s="20" t="n">
        <v>9.128058129999999</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544.76601313</v>
      </c>
      <c r="F9" s="20" t="n">
        <v>3.11379085</v>
      </c>
      <c r="G9" s="18" t="n">
        <v>563.29692157</v>
      </c>
      <c r="H9" s="20" t="n">
        <v>5.37413048</v>
      </c>
      <c r="I9" s="18" t="n">
        <v>563.04109909</v>
      </c>
      <c r="J9" s="20" t="n">
        <v>5.28449643</v>
      </c>
      <c r="K9" s="18" t="s">
        <v>182</v>
      </c>
      <c r="L9" s="20" t="s">
        <v>182</v>
      </c>
      <c r="M9" s="18" t="s">
        <v>182</v>
      </c>
      <c r="N9" s="20" t="s">
        <v>182</v>
      </c>
      <c r="O9" s="18" t="n">
        <v>363.74174124</v>
      </c>
      <c r="P9" s="20" t="n">
        <v>33.3778787</v>
      </c>
      <c r="Q9" s="18" t="s">
        <v>182</v>
      </c>
      <c r="R9" s="20" t="s">
        <v>182</v>
      </c>
      <c r="S9" s="18" t="n">
        <v>448.7751336</v>
      </c>
      <c r="T9" s="20" t="n">
        <v>20.96636221</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421.6519176</v>
      </c>
      <c r="F11" s="20" t="n">
        <v>4.48281608</v>
      </c>
      <c r="G11" s="18" t="n">
        <v>449.50020385</v>
      </c>
      <c r="H11" s="20" t="n">
        <v>4.86372211</v>
      </c>
      <c r="I11" s="18" t="n">
        <v>438.51292229</v>
      </c>
      <c r="J11" s="20" t="n">
        <v>4.66134004</v>
      </c>
      <c r="K11" s="18" t="s">
        <v>182</v>
      </c>
      <c r="L11" s="20" t="s">
        <v>182</v>
      </c>
      <c r="M11" s="18" t="s">
        <v>182</v>
      </c>
      <c r="N11" s="20" t="s">
        <v>182</v>
      </c>
      <c r="O11" s="18" t="s">
        <v>182</v>
      </c>
      <c r="P11" s="20" t="s">
        <v>182</v>
      </c>
      <c r="Q11" s="18" t="s">
        <v>182</v>
      </c>
      <c r="R11" s="20" t="s">
        <v>182</v>
      </c>
      <c r="S11" s="18" t="n">
        <v>382.68276343</v>
      </c>
      <c r="T11" s="20" t="n">
        <v>11.88818016</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488.92933312</v>
      </c>
      <c r="F23" s="20" t="n">
        <v>2.88385861</v>
      </c>
      <c r="G23" s="18" t="n">
        <v>488.78857783</v>
      </c>
      <c r="H23" s="20" t="n">
        <v>5.09568452</v>
      </c>
      <c r="I23" s="18" t="n">
        <v>486.58448038</v>
      </c>
      <c r="J23" s="20" t="n">
        <v>3.95110542</v>
      </c>
      <c r="K23" s="18" t="s">
        <v>182</v>
      </c>
      <c r="L23" s="20" t="s">
        <v>182</v>
      </c>
      <c r="M23" s="18" t="s">
        <v>182</v>
      </c>
      <c r="N23" s="20" t="s">
        <v>182</v>
      </c>
      <c r="O23" s="18" t="s">
        <v>182</v>
      </c>
      <c r="P23" s="20" t="s">
        <v>182</v>
      </c>
      <c r="Q23" s="18" t="s">
        <v>182</v>
      </c>
      <c r="R23" s="20" t="s">
        <v>182</v>
      </c>
      <c r="S23" s="18" t="n">
        <v>418.01230979</v>
      </c>
      <c r="T23" s="20" t="n">
        <v>15.43800575</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510.32339854</v>
      </c>
      <c r="F29" s="20" t="n">
        <v>3.05624665</v>
      </c>
      <c r="G29" s="18" t="n">
        <v>530.7273883300001</v>
      </c>
      <c r="H29" s="20" t="n">
        <v>7.23445901</v>
      </c>
      <c r="I29" s="18" t="n">
        <v>542.20781371</v>
      </c>
      <c r="J29" s="20" t="n">
        <v>7.50449355</v>
      </c>
      <c r="K29" s="18" t="s">
        <v>182</v>
      </c>
      <c r="L29" s="20" t="s">
        <v>182</v>
      </c>
      <c r="M29" s="18" t="s">
        <v>182</v>
      </c>
      <c r="N29" s="20" t="s">
        <v>182</v>
      </c>
      <c r="O29" s="18" t="n">
        <v>312.41250141</v>
      </c>
      <c r="P29" s="20" t="n">
        <v>62.61666854</v>
      </c>
      <c r="Q29" s="18" t="s">
        <v>182</v>
      </c>
      <c r="R29" s="20" t="s">
        <v>182</v>
      </c>
      <c r="S29" s="18" t="n">
        <v>431.64901423</v>
      </c>
      <c r="T29" s="20" t="n">
        <v>22.43180048</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479.10311014</v>
      </c>
      <c r="F32" s="20" t="n">
        <v>3.14772759</v>
      </c>
      <c r="G32" s="18" t="n">
        <v>507.0997169</v>
      </c>
      <c r="H32" s="20" t="n">
        <v>5.53748304</v>
      </c>
      <c r="I32" s="18" t="n">
        <v>505.47548921</v>
      </c>
      <c r="J32" s="20" t="n">
        <v>5.93956978</v>
      </c>
      <c r="K32" s="18" t="s">
        <v>182</v>
      </c>
      <c r="L32" s="20" t="s">
        <v>182</v>
      </c>
      <c r="M32" s="18" t="s">
        <v>182</v>
      </c>
      <c r="N32" s="20" t="s">
        <v>182</v>
      </c>
      <c r="O32" s="18" t="s">
        <v>182</v>
      </c>
      <c r="P32" s="20" t="s">
        <v>182</v>
      </c>
      <c r="Q32" s="18" t="s">
        <v>182</v>
      </c>
      <c r="R32" s="20" t="s">
        <v>182</v>
      </c>
      <c r="S32" s="18" t="n">
        <v>378.43777166</v>
      </c>
      <c r="T32" s="20" t="n">
        <v>21.97211712</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443.71466114</v>
      </c>
      <c r="F34" s="20" t="n">
        <v>4.3404221</v>
      </c>
      <c r="G34" s="18" t="n">
        <v>463.55874687</v>
      </c>
      <c r="H34" s="20" t="n">
        <v>7.01600622</v>
      </c>
      <c r="I34" s="18" t="n">
        <v>454.19783146</v>
      </c>
      <c r="J34" s="20" t="n">
        <v>6.96142376</v>
      </c>
      <c r="K34" s="18" t="s">
        <v>182</v>
      </c>
      <c r="L34" s="20" t="s">
        <v>182</v>
      </c>
      <c r="M34" s="18" t="s">
        <v>182</v>
      </c>
      <c r="N34" s="20" t="s">
        <v>182</v>
      </c>
      <c r="O34" s="18" t="n">
        <v>425.79595373</v>
      </c>
      <c r="P34" s="20" t="n">
        <v>68.66277131</v>
      </c>
      <c r="Q34" s="18" t="s">
        <v>182</v>
      </c>
      <c r="R34" s="20" t="s">
        <v>182</v>
      </c>
      <c r="S34" s="18" t="n">
        <v>329.06984727</v>
      </c>
      <c r="T34" s="20" t="n">
        <v>15.71228162</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470.28814735</v>
      </c>
      <c r="F36" s="20" t="n">
        <v>3.34675565</v>
      </c>
      <c r="G36" s="18" t="n">
        <v>483.95063727</v>
      </c>
      <c r="H36" s="20" t="n">
        <v>5.90051733</v>
      </c>
      <c r="I36" s="18" t="n">
        <v>460.59762496</v>
      </c>
      <c r="J36" s="20" t="n">
        <v>4.48298624</v>
      </c>
      <c r="K36" s="18" t="s">
        <v>182</v>
      </c>
      <c r="L36" s="20" t="s">
        <v>182</v>
      </c>
      <c r="M36" s="18" t="s">
        <v>182</v>
      </c>
      <c r="N36" s="20" t="s">
        <v>182</v>
      </c>
      <c r="O36" s="18" t="s">
        <v>182</v>
      </c>
      <c r="P36" s="20" t="s">
        <v>182</v>
      </c>
      <c r="Q36" s="18" t="s">
        <v>182</v>
      </c>
      <c r="R36" s="20" t="s">
        <v>182</v>
      </c>
      <c r="S36" s="18" t="n">
        <v>369.17344708</v>
      </c>
      <c r="T36" s="20" t="n">
        <v>15.6816114</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407.46861504</v>
      </c>
      <c r="F46" s="20" t="n">
        <v>5.25648745</v>
      </c>
      <c r="G46" s="18" t="n">
        <v>407.91394599</v>
      </c>
      <c r="H46" s="20" t="n">
        <v>7.33153378</v>
      </c>
      <c r="I46" s="18" t="n">
        <v>392.12360985</v>
      </c>
      <c r="J46" s="20" t="n">
        <v>4.4783191</v>
      </c>
      <c r="K46" s="18" t="s">
        <v>182</v>
      </c>
      <c r="L46" s="20" t="s">
        <v>182</v>
      </c>
      <c r="M46" s="18" t="s">
        <v>182</v>
      </c>
      <c r="N46" s="20" t="s">
        <v>182</v>
      </c>
      <c r="O46" s="18" t="s">
        <v>182</v>
      </c>
      <c r="P46" s="20" t="s">
        <v>182</v>
      </c>
      <c r="Q46" s="18" t="s">
        <v>182</v>
      </c>
      <c r="R46" s="20" t="s">
        <v>182</v>
      </c>
      <c r="S46" s="18" t="n">
        <v>368.65891429</v>
      </c>
      <c r="T46" s="20" t="n">
        <v>5.30836613</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584.98093362</v>
      </c>
      <c r="F48" s="20" t="n">
        <v>6.28362004</v>
      </c>
      <c r="G48" s="18" t="n">
        <v>589.48639103</v>
      </c>
      <c r="H48" s="20" t="n">
        <v>7.54683296</v>
      </c>
      <c r="I48" s="18" t="n">
        <v>525.96633557</v>
      </c>
      <c r="J48" s="20" t="n">
        <v>7.46342259</v>
      </c>
      <c r="K48" s="18" t="s">
        <v>182</v>
      </c>
      <c r="L48" s="20" t="s">
        <v>182</v>
      </c>
      <c r="M48" s="18" t="s">
        <v>182</v>
      </c>
      <c r="N48" s="20" t="s">
        <v>182</v>
      </c>
      <c r="O48" s="18" t="s">
        <v>182</v>
      </c>
      <c r="P48" s="20" t="s">
        <v>182</v>
      </c>
      <c r="Q48" s="18" t="s">
        <v>182</v>
      </c>
      <c r="R48" s="20" t="s">
        <v>182</v>
      </c>
      <c r="S48" s="18" t="n">
        <v>512.26495059</v>
      </c>
      <c r="T48" s="20" t="n">
        <v>29.33675709</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445.38710336</v>
      </c>
      <c r="F61" s="20" t="n">
        <v>2.95209283</v>
      </c>
      <c r="G61" s="18" t="n">
        <v>479.36252868</v>
      </c>
      <c r="H61" s="20" t="n">
        <v>4.97180003</v>
      </c>
      <c r="I61" s="18" t="n">
        <v>462.43298792</v>
      </c>
      <c r="J61" s="20" t="n">
        <v>4.7646843</v>
      </c>
      <c r="K61" s="18" t="s">
        <v>182</v>
      </c>
      <c r="L61" s="20" t="s">
        <v>182</v>
      </c>
      <c r="M61" s="18" t="s">
        <v>182</v>
      </c>
      <c r="N61" s="20" t="s">
        <v>182</v>
      </c>
      <c r="O61" s="18" t="s">
        <v>182</v>
      </c>
      <c r="P61" s="20" t="s">
        <v>182</v>
      </c>
      <c r="Q61" s="18" t="s">
        <v>182</v>
      </c>
      <c r="R61" s="20" t="s">
        <v>182</v>
      </c>
      <c r="S61" s="18" t="n">
        <v>334.63911199</v>
      </c>
      <c r="T61" s="20" t="n">
        <v>13.70594229</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437.06088714</v>
      </c>
      <c r="F67" s="20" t="n">
        <v>4.07206247</v>
      </c>
      <c r="G67" s="18" t="n">
        <v>433.97059003</v>
      </c>
      <c r="H67" s="20" t="n">
        <v>6.75015807</v>
      </c>
      <c r="I67" s="18" t="n">
        <v>369.92388817</v>
      </c>
      <c r="J67" s="20" t="n">
        <v>3.40407809</v>
      </c>
      <c r="K67" s="18" t="s">
        <v>182</v>
      </c>
      <c r="L67" s="20" t="s">
        <v>182</v>
      </c>
      <c r="M67" s="18" t="s">
        <v>182</v>
      </c>
      <c r="N67" s="20" t="s">
        <v>182</v>
      </c>
      <c r="O67" s="18" t="s">
        <v>182</v>
      </c>
      <c r="P67" s="20" t="s">
        <v>182</v>
      </c>
      <c r="Q67" s="18" t="s">
        <v>182</v>
      </c>
      <c r="R67" s="20" t="s">
        <v>182</v>
      </c>
      <c r="S67" s="18" t="n">
        <v>283.56996541</v>
      </c>
      <c r="T67" s="20" t="n">
        <v>15.3345701</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515.32191358</v>
      </c>
      <c r="F70" s="20" t="n">
        <v>3.54456659</v>
      </c>
      <c r="G70" s="18" t="n">
        <v>509.78138583</v>
      </c>
      <c r="H70" s="20" t="n">
        <v>6.28776279</v>
      </c>
      <c r="I70" s="18" t="n">
        <v>519.3930394</v>
      </c>
      <c r="J70" s="20" t="n">
        <v>5.4836852</v>
      </c>
      <c r="K70" s="18" t="s">
        <v>182</v>
      </c>
      <c r="L70" s="20" t="s">
        <v>182</v>
      </c>
      <c r="M70" s="18" t="s">
        <v>182</v>
      </c>
      <c r="N70" s="20" t="s">
        <v>182</v>
      </c>
      <c r="O70" s="18" t="s">
        <v>182</v>
      </c>
      <c r="P70" s="20" t="s">
        <v>182</v>
      </c>
      <c r="Q70" s="18" t="s">
        <v>182</v>
      </c>
      <c r="R70" s="20" t="s">
        <v>182</v>
      </c>
      <c r="S70" s="18" t="n">
        <v>455.89269237</v>
      </c>
      <c r="T70" s="20" t="n">
        <v>13.08336786</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273</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514.64419602</v>
      </c>
      <c r="F7" s="20" t="n">
        <v>2.02925503</v>
      </c>
      <c r="G7" s="18" t="n">
        <v>488.04929771</v>
      </c>
      <c r="H7" s="20" t="n">
        <v>4.44271349</v>
      </c>
      <c r="I7" s="18" t="n">
        <v>454.7868276</v>
      </c>
      <c r="J7" s="20" t="n">
        <v>5.86416774</v>
      </c>
      <c r="K7" s="18" t="s">
        <v>182</v>
      </c>
      <c r="L7" s="20" t="s">
        <v>182</v>
      </c>
      <c r="M7" s="18" t="s">
        <v>182</v>
      </c>
      <c r="N7" s="20" t="s">
        <v>182</v>
      </c>
      <c r="O7" s="18" t="s">
        <v>182</v>
      </c>
      <c r="P7" s="20" t="s">
        <v>182</v>
      </c>
      <c r="Q7" s="18" t="s">
        <v>182</v>
      </c>
      <c r="R7" s="20" t="s">
        <v>182</v>
      </c>
      <c r="S7" s="18" t="n">
        <v>417.24660678</v>
      </c>
      <c r="T7" s="20" t="n">
        <v>9.20204116</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551.3872382</v>
      </c>
      <c r="F9" s="20" t="n">
        <v>3.19171895</v>
      </c>
      <c r="G9" s="18" t="n">
        <v>558.32169692</v>
      </c>
      <c r="H9" s="20" t="n">
        <v>7.46818701</v>
      </c>
      <c r="I9" s="18" t="n">
        <v>526.12832202</v>
      </c>
      <c r="J9" s="20" t="n">
        <v>8.84844908</v>
      </c>
      <c r="K9" s="18" t="s">
        <v>182</v>
      </c>
      <c r="L9" s="20" t="s">
        <v>182</v>
      </c>
      <c r="M9" s="18" t="s">
        <v>182</v>
      </c>
      <c r="N9" s="20" t="s">
        <v>182</v>
      </c>
      <c r="O9" s="18" t="n">
        <v>363.74174124</v>
      </c>
      <c r="P9" s="20" t="n">
        <v>33.3778787</v>
      </c>
      <c r="Q9" s="18" t="s">
        <v>182</v>
      </c>
      <c r="R9" s="20" t="s">
        <v>182</v>
      </c>
      <c r="S9" s="18" t="n">
        <v>432.40562976</v>
      </c>
      <c r="T9" s="20" t="n">
        <v>18.90927975</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443.39905462</v>
      </c>
      <c r="F11" s="20" t="n">
        <v>4.06624728</v>
      </c>
      <c r="G11" s="18" t="n">
        <v>441.70734428</v>
      </c>
      <c r="H11" s="20" t="n">
        <v>6.06282074</v>
      </c>
      <c r="I11" s="18" t="n">
        <v>393.42787087</v>
      </c>
      <c r="J11" s="20" t="n">
        <v>5.30209166</v>
      </c>
      <c r="K11" s="18" t="s">
        <v>182</v>
      </c>
      <c r="L11" s="20" t="s">
        <v>182</v>
      </c>
      <c r="M11" s="18" t="s">
        <v>182</v>
      </c>
      <c r="N11" s="20" t="s">
        <v>182</v>
      </c>
      <c r="O11" s="18" t="s">
        <v>182</v>
      </c>
      <c r="P11" s="20" t="s">
        <v>182</v>
      </c>
      <c r="Q11" s="18" t="s">
        <v>182</v>
      </c>
      <c r="R11" s="20" t="s">
        <v>182</v>
      </c>
      <c r="S11" s="18" t="n">
        <v>385.69731835</v>
      </c>
      <c r="T11" s="20" t="n">
        <v>11.33755518</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491.14756914</v>
      </c>
      <c r="F23" s="20" t="n">
        <v>2.86768604</v>
      </c>
      <c r="G23" s="18" t="n">
        <v>479.62415802</v>
      </c>
      <c r="H23" s="20" t="n">
        <v>5.34586216</v>
      </c>
      <c r="I23" s="18" t="n">
        <v>480.55967548</v>
      </c>
      <c r="J23" s="20" t="n">
        <v>6.47711636</v>
      </c>
      <c r="K23" s="18" t="s">
        <v>182</v>
      </c>
      <c r="L23" s="20" t="s">
        <v>182</v>
      </c>
      <c r="M23" s="18" t="s">
        <v>182</v>
      </c>
      <c r="N23" s="20" t="s">
        <v>182</v>
      </c>
      <c r="O23" s="18" t="s">
        <v>182</v>
      </c>
      <c r="P23" s="20" t="s">
        <v>182</v>
      </c>
      <c r="Q23" s="18" t="s">
        <v>182</v>
      </c>
      <c r="R23" s="20" t="s">
        <v>182</v>
      </c>
      <c r="S23" s="18" t="n">
        <v>410.70626848</v>
      </c>
      <c r="T23" s="20" t="n">
        <v>16.76449191</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514.64291694</v>
      </c>
      <c r="F29" s="20" t="n">
        <v>3.08513996</v>
      </c>
      <c r="G29" s="18" t="n">
        <v>533.76230838</v>
      </c>
      <c r="H29" s="20" t="n">
        <v>8.30464639</v>
      </c>
      <c r="I29" s="18" t="n">
        <v>506.91230172</v>
      </c>
      <c r="J29" s="20" t="n">
        <v>10.96509711</v>
      </c>
      <c r="K29" s="18" t="s">
        <v>182</v>
      </c>
      <c r="L29" s="20" t="s">
        <v>182</v>
      </c>
      <c r="M29" s="18" t="s">
        <v>182</v>
      </c>
      <c r="N29" s="20" t="s">
        <v>182</v>
      </c>
      <c r="O29" s="18" t="n">
        <v>312.41250141</v>
      </c>
      <c r="P29" s="20" t="n">
        <v>62.61666854</v>
      </c>
      <c r="Q29" s="18" t="s">
        <v>182</v>
      </c>
      <c r="R29" s="20" t="s">
        <v>182</v>
      </c>
      <c r="S29" s="18" t="n">
        <v>442.41851868</v>
      </c>
      <c r="T29" s="20" t="n">
        <v>20.19518398</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486.21129891</v>
      </c>
      <c r="F32" s="20" t="n">
        <v>3.18277198</v>
      </c>
      <c r="G32" s="18" t="n">
        <v>493.28581001</v>
      </c>
      <c r="H32" s="20" t="n">
        <v>6.20072518</v>
      </c>
      <c r="I32" s="18" t="n">
        <v>485.77478473</v>
      </c>
      <c r="J32" s="20" t="n">
        <v>5.07792715</v>
      </c>
      <c r="K32" s="18" t="s">
        <v>182</v>
      </c>
      <c r="L32" s="20" t="s">
        <v>182</v>
      </c>
      <c r="M32" s="18" t="s">
        <v>182</v>
      </c>
      <c r="N32" s="20" t="s">
        <v>182</v>
      </c>
      <c r="O32" s="18" t="s">
        <v>182</v>
      </c>
      <c r="P32" s="20" t="s">
        <v>182</v>
      </c>
      <c r="Q32" s="18" t="s">
        <v>182</v>
      </c>
      <c r="R32" s="20" t="s">
        <v>182</v>
      </c>
      <c r="S32" s="18" t="n">
        <v>383.04303034</v>
      </c>
      <c r="T32" s="20" t="n">
        <v>18.59493042</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453.1950325</v>
      </c>
      <c r="F34" s="20" t="n">
        <v>3.98162488</v>
      </c>
      <c r="G34" s="18" t="n">
        <v>449.68734635</v>
      </c>
      <c r="H34" s="20" t="n">
        <v>7.05564373</v>
      </c>
      <c r="I34" s="18" t="n">
        <v>431.35089265</v>
      </c>
      <c r="J34" s="20" t="n">
        <v>7.82818468</v>
      </c>
      <c r="K34" s="18" t="s">
        <v>182</v>
      </c>
      <c r="L34" s="20" t="s">
        <v>182</v>
      </c>
      <c r="M34" s="18" t="s">
        <v>182</v>
      </c>
      <c r="N34" s="20" t="s">
        <v>182</v>
      </c>
      <c r="O34" s="18" t="n">
        <v>425.79595373</v>
      </c>
      <c r="P34" s="20" t="n">
        <v>68.66277131</v>
      </c>
      <c r="Q34" s="18" t="s">
        <v>182</v>
      </c>
      <c r="R34" s="20" t="s">
        <v>182</v>
      </c>
      <c r="S34" s="18" t="n">
        <v>314.26662029</v>
      </c>
      <c r="T34" s="20" t="n">
        <v>16.65863985</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474.42728979</v>
      </c>
      <c r="F36" s="20" t="n">
        <v>3.17254963</v>
      </c>
      <c r="G36" s="18" t="n">
        <v>469.49564763</v>
      </c>
      <c r="H36" s="20" t="n">
        <v>5.60486258</v>
      </c>
      <c r="I36" s="18" t="n">
        <v>447.98297679</v>
      </c>
      <c r="J36" s="20" t="n">
        <v>6.63410388</v>
      </c>
      <c r="K36" s="18" t="s">
        <v>182</v>
      </c>
      <c r="L36" s="20" t="s">
        <v>182</v>
      </c>
      <c r="M36" s="18" t="s">
        <v>182</v>
      </c>
      <c r="N36" s="20" t="s">
        <v>182</v>
      </c>
      <c r="O36" s="18" t="s">
        <v>182</v>
      </c>
      <c r="P36" s="20" t="s">
        <v>182</v>
      </c>
      <c r="Q36" s="18" t="s">
        <v>182</v>
      </c>
      <c r="R36" s="20" t="s">
        <v>182</v>
      </c>
      <c r="S36" s="18" t="n">
        <v>379.77219809</v>
      </c>
      <c r="T36" s="20" t="n">
        <v>16.93117541</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418.62355296</v>
      </c>
      <c r="F46" s="20" t="n">
        <v>5.28599833</v>
      </c>
      <c r="G46" s="18" t="n">
        <v>403.97154142</v>
      </c>
      <c r="H46" s="20" t="n">
        <v>8.604002039999999</v>
      </c>
      <c r="I46" s="18" t="n">
        <v>381.41796941</v>
      </c>
      <c r="J46" s="20" t="n">
        <v>4.38892675</v>
      </c>
      <c r="K46" s="18" t="s">
        <v>182</v>
      </c>
      <c r="L46" s="20" t="s">
        <v>182</v>
      </c>
      <c r="M46" s="18" t="s">
        <v>182</v>
      </c>
      <c r="N46" s="20" t="s">
        <v>182</v>
      </c>
      <c r="O46" s="18" t="s">
        <v>182</v>
      </c>
      <c r="P46" s="20" t="s">
        <v>182</v>
      </c>
      <c r="Q46" s="18" t="s">
        <v>182</v>
      </c>
      <c r="R46" s="20" t="s">
        <v>182</v>
      </c>
      <c r="S46" s="18" t="n">
        <v>366.08225942</v>
      </c>
      <c r="T46" s="20" t="n">
        <v>5.39851683</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605.16273419</v>
      </c>
      <c r="F48" s="20" t="n">
        <v>7.76788243</v>
      </c>
      <c r="G48" s="18" t="n">
        <v>592.54199432</v>
      </c>
      <c r="H48" s="20" t="n">
        <v>8.732723139999999</v>
      </c>
      <c r="I48" s="18" t="n">
        <v>539.15260299</v>
      </c>
      <c r="J48" s="20" t="n">
        <v>6.15782534</v>
      </c>
      <c r="K48" s="18" t="s">
        <v>182</v>
      </c>
      <c r="L48" s="20" t="s">
        <v>182</v>
      </c>
      <c r="M48" s="18" t="s">
        <v>182</v>
      </c>
      <c r="N48" s="20" t="s">
        <v>182</v>
      </c>
      <c r="O48" s="18" t="s">
        <v>182</v>
      </c>
      <c r="P48" s="20" t="s">
        <v>182</v>
      </c>
      <c r="Q48" s="18" t="s">
        <v>182</v>
      </c>
      <c r="R48" s="20" t="s">
        <v>182</v>
      </c>
      <c r="S48" s="18" t="n">
        <v>504.92449605</v>
      </c>
      <c r="T48" s="20" t="n">
        <v>25.47782214</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452.99012298</v>
      </c>
      <c r="F61" s="20" t="n">
        <v>3.09252824</v>
      </c>
      <c r="G61" s="18" t="n">
        <v>461.93931638</v>
      </c>
      <c r="H61" s="20" t="n">
        <v>6.66474683</v>
      </c>
      <c r="I61" s="18" t="n">
        <v>449.65884786</v>
      </c>
      <c r="J61" s="20" t="n">
        <v>4.46822234</v>
      </c>
      <c r="K61" s="18" t="s">
        <v>182</v>
      </c>
      <c r="L61" s="20" t="s">
        <v>182</v>
      </c>
      <c r="M61" s="18" t="s">
        <v>182</v>
      </c>
      <c r="N61" s="20" t="s">
        <v>182</v>
      </c>
      <c r="O61" s="18" t="s">
        <v>182</v>
      </c>
      <c r="P61" s="20" t="s">
        <v>182</v>
      </c>
      <c r="Q61" s="18" t="s">
        <v>182</v>
      </c>
      <c r="R61" s="20" t="s">
        <v>182</v>
      </c>
      <c r="S61" s="18" t="n">
        <v>333.3115879</v>
      </c>
      <c r="T61" s="20" t="n">
        <v>12.09428997</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440.95363894</v>
      </c>
      <c r="F67" s="20" t="n">
        <v>4.67126128</v>
      </c>
      <c r="G67" s="18" t="n">
        <v>419.17875951</v>
      </c>
      <c r="H67" s="20" t="n">
        <v>5.89525735</v>
      </c>
      <c r="I67" s="18" t="n">
        <v>380.92186806</v>
      </c>
      <c r="J67" s="20" t="n">
        <v>3.62288002</v>
      </c>
      <c r="K67" s="18" t="s">
        <v>182</v>
      </c>
      <c r="L67" s="20" t="s">
        <v>182</v>
      </c>
      <c r="M67" s="18" t="s">
        <v>182</v>
      </c>
      <c r="N67" s="20" t="s">
        <v>182</v>
      </c>
      <c r="O67" s="18" t="s">
        <v>182</v>
      </c>
      <c r="P67" s="20" t="s">
        <v>182</v>
      </c>
      <c r="Q67" s="18" t="s">
        <v>182</v>
      </c>
      <c r="R67" s="20" t="s">
        <v>182</v>
      </c>
      <c r="S67" s="18" t="n">
        <v>319.28258716</v>
      </c>
      <c r="T67" s="20" t="n">
        <v>14.95855429</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514.37259805</v>
      </c>
      <c r="F70" s="20" t="n">
        <v>3.40616958</v>
      </c>
      <c r="G70" s="18" t="n">
        <v>511.87705932</v>
      </c>
      <c r="H70" s="20" t="n">
        <v>6.83759656</v>
      </c>
      <c r="I70" s="18" t="n">
        <v>521.98510179</v>
      </c>
      <c r="J70" s="20" t="n">
        <v>5.48650938</v>
      </c>
      <c r="K70" s="18" t="s">
        <v>182</v>
      </c>
      <c r="L70" s="20" t="s">
        <v>182</v>
      </c>
      <c r="M70" s="18" t="s">
        <v>182</v>
      </c>
      <c r="N70" s="20" t="s">
        <v>182</v>
      </c>
      <c r="O70" s="18" t="s">
        <v>182</v>
      </c>
      <c r="P70" s="20" t="s">
        <v>182</v>
      </c>
      <c r="Q70" s="18" t="s">
        <v>182</v>
      </c>
      <c r="R70" s="20" t="s">
        <v>182</v>
      </c>
      <c r="S70" s="18" t="n">
        <v>462.04377483</v>
      </c>
      <c r="T70" s="20" t="n">
        <v>13.45365584</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274</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503.30790373</v>
      </c>
      <c r="F7" s="20" t="n">
        <v>2.06867925</v>
      </c>
      <c r="G7" s="18" t="n">
        <v>532.6040474500001</v>
      </c>
      <c r="H7" s="20" t="n">
        <v>3.048756</v>
      </c>
      <c r="I7" s="18" t="n">
        <v>494.42427862</v>
      </c>
      <c r="J7" s="20" t="n">
        <v>3.67086829</v>
      </c>
      <c r="K7" s="18" t="s">
        <v>182</v>
      </c>
      <c r="L7" s="20" t="s">
        <v>182</v>
      </c>
      <c r="M7" s="18" t="s">
        <v>182</v>
      </c>
      <c r="N7" s="20" t="s">
        <v>182</v>
      </c>
      <c r="O7" s="18" t="s">
        <v>182</v>
      </c>
      <c r="P7" s="20" t="s">
        <v>182</v>
      </c>
      <c r="Q7" s="18" t="s">
        <v>182</v>
      </c>
      <c r="R7" s="20" t="s">
        <v>182</v>
      </c>
      <c r="S7" s="18" t="n">
        <v>419.36432826</v>
      </c>
      <c r="T7" s="20" t="n">
        <v>10.14375628</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546.08917841</v>
      </c>
      <c r="F9" s="20" t="n">
        <v>3.42922103</v>
      </c>
      <c r="G9" s="18" t="n">
        <v>572.26617844</v>
      </c>
      <c r="H9" s="20" t="n">
        <v>5.49664724</v>
      </c>
      <c r="I9" s="18" t="n">
        <v>554.92600449</v>
      </c>
      <c r="J9" s="20" t="n">
        <v>5.39534117</v>
      </c>
      <c r="K9" s="18" t="s">
        <v>182</v>
      </c>
      <c r="L9" s="20" t="s">
        <v>182</v>
      </c>
      <c r="M9" s="18" t="s">
        <v>182</v>
      </c>
      <c r="N9" s="20" t="s">
        <v>182</v>
      </c>
      <c r="O9" s="18" t="n">
        <v>363.74174124</v>
      </c>
      <c r="P9" s="20" t="n">
        <v>33.3778787</v>
      </c>
      <c r="Q9" s="18" t="s">
        <v>182</v>
      </c>
      <c r="R9" s="20" t="s">
        <v>182</v>
      </c>
      <c r="S9" s="18" t="n">
        <v>446.97391332</v>
      </c>
      <c r="T9" s="20" t="n">
        <v>20.97166812</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428.92062667</v>
      </c>
      <c r="F11" s="20" t="n">
        <v>4.18620322</v>
      </c>
      <c r="G11" s="18" t="n">
        <v>453.45427288</v>
      </c>
      <c r="H11" s="20" t="n">
        <v>5.48653126</v>
      </c>
      <c r="I11" s="18" t="n">
        <v>430.78660564</v>
      </c>
      <c r="J11" s="20" t="n">
        <v>4.7983668</v>
      </c>
      <c r="K11" s="18" t="s">
        <v>182</v>
      </c>
      <c r="L11" s="20" t="s">
        <v>182</v>
      </c>
      <c r="M11" s="18" t="s">
        <v>182</v>
      </c>
      <c r="N11" s="20" t="s">
        <v>182</v>
      </c>
      <c r="O11" s="18" t="s">
        <v>182</v>
      </c>
      <c r="P11" s="20" t="s">
        <v>182</v>
      </c>
      <c r="Q11" s="18" t="s">
        <v>182</v>
      </c>
      <c r="R11" s="20" t="s">
        <v>182</v>
      </c>
      <c r="S11" s="18" t="n">
        <v>375.9378573</v>
      </c>
      <c r="T11" s="20" t="n">
        <v>11.21669915</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487.48031337</v>
      </c>
      <c r="F23" s="20" t="n">
        <v>3.0375358</v>
      </c>
      <c r="G23" s="18" t="n">
        <v>491.36862994</v>
      </c>
      <c r="H23" s="20" t="n">
        <v>4.94595437</v>
      </c>
      <c r="I23" s="18" t="n">
        <v>489.58663047</v>
      </c>
      <c r="J23" s="20" t="n">
        <v>4.02376421</v>
      </c>
      <c r="K23" s="18" t="s">
        <v>182</v>
      </c>
      <c r="L23" s="20" t="s">
        <v>182</v>
      </c>
      <c r="M23" s="18" t="s">
        <v>182</v>
      </c>
      <c r="N23" s="20" t="s">
        <v>182</v>
      </c>
      <c r="O23" s="18" t="s">
        <v>182</v>
      </c>
      <c r="P23" s="20" t="s">
        <v>182</v>
      </c>
      <c r="Q23" s="18" t="s">
        <v>182</v>
      </c>
      <c r="R23" s="20" t="s">
        <v>182</v>
      </c>
      <c r="S23" s="18" t="n">
        <v>420.36666831</v>
      </c>
      <c r="T23" s="20" t="n">
        <v>13.73761292</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510.2917945</v>
      </c>
      <c r="F29" s="20" t="n">
        <v>3.03409279</v>
      </c>
      <c r="G29" s="18" t="n">
        <v>548.83493378</v>
      </c>
      <c r="H29" s="20" t="n">
        <v>5.57528257</v>
      </c>
      <c r="I29" s="18" t="n">
        <v>511.26182159</v>
      </c>
      <c r="J29" s="20" t="n">
        <v>6.57355773</v>
      </c>
      <c r="K29" s="18" t="s">
        <v>182</v>
      </c>
      <c r="L29" s="20" t="s">
        <v>182</v>
      </c>
      <c r="M29" s="18" t="s">
        <v>182</v>
      </c>
      <c r="N29" s="20" t="s">
        <v>182</v>
      </c>
      <c r="O29" s="18" t="n">
        <v>312.41250141</v>
      </c>
      <c r="P29" s="20" t="n">
        <v>62.61666854</v>
      </c>
      <c r="Q29" s="18" t="s">
        <v>182</v>
      </c>
      <c r="R29" s="20" t="s">
        <v>182</v>
      </c>
      <c r="S29" s="18" t="n">
        <v>448.73995141</v>
      </c>
      <c r="T29" s="20" t="n">
        <v>14.31012728</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472.81024637</v>
      </c>
      <c r="F32" s="20" t="n">
        <v>3.33983495</v>
      </c>
      <c r="G32" s="18" t="n">
        <v>506.38266601</v>
      </c>
      <c r="H32" s="20" t="n">
        <v>4.67248454</v>
      </c>
      <c r="I32" s="18" t="n">
        <v>495.80630465</v>
      </c>
      <c r="J32" s="20" t="n">
        <v>3.95349489</v>
      </c>
      <c r="K32" s="18" t="s">
        <v>182</v>
      </c>
      <c r="L32" s="20" t="s">
        <v>182</v>
      </c>
      <c r="M32" s="18" t="s">
        <v>182</v>
      </c>
      <c r="N32" s="20" t="s">
        <v>182</v>
      </c>
      <c r="O32" s="18" t="s">
        <v>182</v>
      </c>
      <c r="P32" s="20" t="s">
        <v>182</v>
      </c>
      <c r="Q32" s="18" t="s">
        <v>182</v>
      </c>
      <c r="R32" s="20" t="s">
        <v>182</v>
      </c>
      <c r="S32" s="18" t="n">
        <v>392.51966815</v>
      </c>
      <c r="T32" s="20" t="n">
        <v>18.74209844</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443.45998874</v>
      </c>
      <c r="F34" s="20" t="n">
        <v>4.26745569</v>
      </c>
      <c r="G34" s="18" t="n">
        <v>450.86712291</v>
      </c>
      <c r="H34" s="20" t="n">
        <v>5.97993555</v>
      </c>
      <c r="I34" s="18" t="n">
        <v>460.97470887</v>
      </c>
      <c r="J34" s="20" t="n">
        <v>5.20983127</v>
      </c>
      <c r="K34" s="18" t="s">
        <v>182</v>
      </c>
      <c r="L34" s="20" t="s">
        <v>182</v>
      </c>
      <c r="M34" s="18" t="s">
        <v>182</v>
      </c>
      <c r="N34" s="20" t="s">
        <v>182</v>
      </c>
      <c r="O34" s="18" t="n">
        <v>425.79595373</v>
      </c>
      <c r="P34" s="20" t="n">
        <v>68.66277131</v>
      </c>
      <c r="Q34" s="18" t="s">
        <v>182</v>
      </c>
      <c r="R34" s="20" t="s">
        <v>182</v>
      </c>
      <c r="S34" s="18" t="n">
        <v>329.62854185</v>
      </c>
      <c r="T34" s="20" t="n">
        <v>17.14241099</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469.14442445</v>
      </c>
      <c r="F36" s="20" t="n">
        <v>3.28162862</v>
      </c>
      <c r="G36" s="18" t="n">
        <v>482.43757085</v>
      </c>
      <c r="H36" s="20" t="n">
        <v>4.74732612</v>
      </c>
      <c r="I36" s="18" t="n">
        <v>464.58260166</v>
      </c>
      <c r="J36" s="20" t="n">
        <v>4.88827012</v>
      </c>
      <c r="K36" s="18" t="s">
        <v>182</v>
      </c>
      <c r="L36" s="20" t="s">
        <v>182</v>
      </c>
      <c r="M36" s="18" t="s">
        <v>182</v>
      </c>
      <c r="N36" s="20" t="s">
        <v>182</v>
      </c>
      <c r="O36" s="18" t="s">
        <v>182</v>
      </c>
      <c r="P36" s="20" t="s">
        <v>182</v>
      </c>
      <c r="Q36" s="18" t="s">
        <v>182</v>
      </c>
      <c r="R36" s="20" t="s">
        <v>182</v>
      </c>
      <c r="S36" s="18" t="n">
        <v>364.63067987</v>
      </c>
      <c r="T36" s="20" t="n">
        <v>15.36946806</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402.51408603</v>
      </c>
      <c r="F46" s="20" t="n">
        <v>6.03993589</v>
      </c>
      <c r="G46" s="18" t="n">
        <v>407.70940269</v>
      </c>
      <c r="H46" s="20" t="n">
        <v>7.86144686</v>
      </c>
      <c r="I46" s="18" t="n">
        <v>403.48150401</v>
      </c>
      <c r="J46" s="20" t="n">
        <v>4.13978257</v>
      </c>
      <c r="K46" s="18" t="s">
        <v>182</v>
      </c>
      <c r="L46" s="20" t="s">
        <v>182</v>
      </c>
      <c r="M46" s="18" t="s">
        <v>182</v>
      </c>
      <c r="N46" s="20" t="s">
        <v>182</v>
      </c>
      <c r="O46" s="18" t="s">
        <v>182</v>
      </c>
      <c r="P46" s="20" t="s">
        <v>182</v>
      </c>
      <c r="Q46" s="18" t="s">
        <v>182</v>
      </c>
      <c r="R46" s="20" t="s">
        <v>182</v>
      </c>
      <c r="S46" s="18" t="n">
        <v>364.63970626</v>
      </c>
      <c r="T46" s="20" t="n">
        <v>5.15441827</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605.11402316</v>
      </c>
      <c r="F48" s="20" t="n">
        <v>10.49331403</v>
      </c>
      <c r="G48" s="18" t="n">
        <v>583.02180137</v>
      </c>
      <c r="H48" s="20" t="n">
        <v>9.07488257</v>
      </c>
      <c r="I48" s="18" t="n">
        <v>550.47189213</v>
      </c>
      <c r="J48" s="20" t="n">
        <v>6.05235786</v>
      </c>
      <c r="K48" s="18" t="s">
        <v>182</v>
      </c>
      <c r="L48" s="20" t="s">
        <v>182</v>
      </c>
      <c r="M48" s="18" t="s">
        <v>182</v>
      </c>
      <c r="N48" s="20" t="s">
        <v>182</v>
      </c>
      <c r="O48" s="18" t="s">
        <v>182</v>
      </c>
      <c r="P48" s="20" t="s">
        <v>182</v>
      </c>
      <c r="Q48" s="18" t="s">
        <v>182</v>
      </c>
      <c r="R48" s="20" t="s">
        <v>182</v>
      </c>
      <c r="S48" s="18" t="n">
        <v>513.77795219</v>
      </c>
      <c r="T48" s="20" t="n">
        <v>17.4943634</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441.45974479</v>
      </c>
      <c r="F61" s="20" t="n">
        <v>3.29920971</v>
      </c>
      <c r="G61" s="18" t="n">
        <v>469.855253</v>
      </c>
      <c r="H61" s="20" t="n">
        <v>5.07338881</v>
      </c>
      <c r="I61" s="18" t="n">
        <v>460.36848833</v>
      </c>
      <c r="J61" s="20" t="n">
        <v>3.54441471</v>
      </c>
      <c r="K61" s="18" t="s">
        <v>182</v>
      </c>
      <c r="L61" s="20" t="s">
        <v>182</v>
      </c>
      <c r="M61" s="18" t="s">
        <v>182</v>
      </c>
      <c r="N61" s="20" t="s">
        <v>182</v>
      </c>
      <c r="O61" s="18" t="s">
        <v>182</v>
      </c>
      <c r="P61" s="20" t="s">
        <v>182</v>
      </c>
      <c r="Q61" s="18" t="s">
        <v>182</v>
      </c>
      <c r="R61" s="20" t="s">
        <v>182</v>
      </c>
      <c r="S61" s="18" t="n">
        <v>335.55025551</v>
      </c>
      <c r="T61" s="20" t="n">
        <v>13.11857542</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432.01548607</v>
      </c>
      <c r="F67" s="20" t="n">
        <v>5.46808622</v>
      </c>
      <c r="G67" s="18" t="n">
        <v>443.23159988</v>
      </c>
      <c r="H67" s="20" t="n">
        <v>5.02997037</v>
      </c>
      <c r="I67" s="18" t="n">
        <v>387.32144021</v>
      </c>
      <c r="J67" s="20" t="n">
        <v>3.49264122</v>
      </c>
      <c r="K67" s="18" t="s">
        <v>182</v>
      </c>
      <c r="L67" s="20" t="s">
        <v>182</v>
      </c>
      <c r="M67" s="18" t="s">
        <v>182</v>
      </c>
      <c r="N67" s="20" t="s">
        <v>182</v>
      </c>
      <c r="O67" s="18" t="s">
        <v>182</v>
      </c>
      <c r="P67" s="20" t="s">
        <v>182</v>
      </c>
      <c r="Q67" s="18" t="s">
        <v>182</v>
      </c>
      <c r="R67" s="20" t="s">
        <v>182</v>
      </c>
      <c r="S67" s="18" t="n">
        <v>330.28668929</v>
      </c>
      <c r="T67" s="20" t="n">
        <v>15.67566241</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514.37412137</v>
      </c>
      <c r="F70" s="20" t="n">
        <v>3.72149617</v>
      </c>
      <c r="G70" s="18" t="n">
        <v>519.20556875</v>
      </c>
      <c r="H70" s="20" t="n">
        <v>5.43061494</v>
      </c>
      <c r="I70" s="18" t="n">
        <v>517.23978448</v>
      </c>
      <c r="J70" s="20" t="n">
        <v>3.97615196</v>
      </c>
      <c r="K70" s="18" t="s">
        <v>182</v>
      </c>
      <c r="L70" s="20" t="s">
        <v>182</v>
      </c>
      <c r="M70" s="18" t="s">
        <v>182</v>
      </c>
      <c r="N70" s="20" t="s">
        <v>182</v>
      </c>
      <c r="O70" s="18" t="s">
        <v>182</v>
      </c>
      <c r="P70" s="20" t="s">
        <v>182</v>
      </c>
      <c r="Q70" s="18" t="s">
        <v>182</v>
      </c>
      <c r="R70" s="20" t="s">
        <v>182</v>
      </c>
      <c r="S70" s="18" t="n">
        <v>455.54027824</v>
      </c>
      <c r="T70" s="20" t="n">
        <v>14.33238008</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275</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512.29319133</v>
      </c>
      <c r="F7" s="20" t="n">
        <v>1.88799598</v>
      </c>
      <c r="G7" s="18" t="n">
        <v>404.34365214</v>
      </c>
      <c r="H7" s="20" t="n">
        <v>11.67121825</v>
      </c>
      <c r="I7" s="18" t="n">
        <v>426.15867318</v>
      </c>
      <c r="J7" s="20" t="n">
        <v>6.54475747</v>
      </c>
      <c r="K7" s="18" t="s">
        <v>182</v>
      </c>
      <c r="L7" s="20" t="s">
        <v>182</v>
      </c>
      <c r="M7" s="18" t="s">
        <v>182</v>
      </c>
      <c r="N7" s="20" t="s">
        <v>182</v>
      </c>
      <c r="O7" s="18" t="s">
        <v>182</v>
      </c>
      <c r="P7" s="20" t="s">
        <v>182</v>
      </c>
      <c r="Q7" s="18" t="s">
        <v>182</v>
      </c>
      <c r="R7" s="20" t="s">
        <v>182</v>
      </c>
      <c r="S7" s="18" t="n">
        <v>430.3890024</v>
      </c>
      <c r="T7" s="20" t="n">
        <v>9.01066793</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551.48143858</v>
      </c>
      <c r="F9" s="20" t="n">
        <v>3.09786228</v>
      </c>
      <c r="G9" s="18" t="n">
        <v>451.16389572</v>
      </c>
      <c r="H9" s="20" t="n">
        <v>19.27663834</v>
      </c>
      <c r="I9" s="18" t="n">
        <v>475.99209474</v>
      </c>
      <c r="J9" s="20" t="n">
        <v>31.89254335</v>
      </c>
      <c r="K9" s="18" t="s">
        <v>182</v>
      </c>
      <c r="L9" s="20" t="s">
        <v>182</v>
      </c>
      <c r="M9" s="18" t="s">
        <v>182</v>
      </c>
      <c r="N9" s="20" t="s">
        <v>182</v>
      </c>
      <c r="O9" s="18" t="n">
        <v>363.74174124</v>
      </c>
      <c r="P9" s="20" t="n">
        <v>33.3778787</v>
      </c>
      <c r="Q9" s="18" t="s">
        <v>182</v>
      </c>
      <c r="R9" s="20" t="s">
        <v>182</v>
      </c>
      <c r="S9" s="18" t="n">
        <v>458.50303359</v>
      </c>
      <c r="T9" s="20" t="n">
        <v>19.60905281</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441.62972684</v>
      </c>
      <c r="F11" s="20" t="n">
        <v>3.78804808</v>
      </c>
      <c r="G11" s="18" t="n">
        <v>374.97064083</v>
      </c>
      <c r="H11" s="20" t="n">
        <v>13.86004219</v>
      </c>
      <c r="I11" s="18" t="n">
        <v>398.97679131</v>
      </c>
      <c r="J11" s="20" t="n">
        <v>6.26365383</v>
      </c>
      <c r="K11" s="18" t="s">
        <v>182</v>
      </c>
      <c r="L11" s="20" t="s">
        <v>182</v>
      </c>
      <c r="M11" s="18" t="s">
        <v>182</v>
      </c>
      <c r="N11" s="20" t="s">
        <v>182</v>
      </c>
      <c r="O11" s="18" t="s">
        <v>182</v>
      </c>
      <c r="P11" s="20" t="s">
        <v>182</v>
      </c>
      <c r="Q11" s="18" t="s">
        <v>182</v>
      </c>
      <c r="R11" s="20" t="s">
        <v>182</v>
      </c>
      <c r="S11" s="18" t="n">
        <v>396.68199732</v>
      </c>
      <c r="T11" s="20" t="n">
        <v>10.82350086</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490.22112156</v>
      </c>
      <c r="F23" s="20" t="n">
        <v>2.74246127</v>
      </c>
      <c r="G23" s="18" t="n">
        <v>449.59260639</v>
      </c>
      <c r="H23" s="20" t="n">
        <v>16.29663884</v>
      </c>
      <c r="I23" s="18" t="n">
        <v>450.61397797</v>
      </c>
      <c r="J23" s="20" t="n">
        <v>12.13618364</v>
      </c>
      <c r="K23" s="18" t="s">
        <v>182</v>
      </c>
      <c r="L23" s="20" t="s">
        <v>182</v>
      </c>
      <c r="M23" s="18" t="s">
        <v>182</v>
      </c>
      <c r="N23" s="20" t="s">
        <v>182</v>
      </c>
      <c r="O23" s="18" t="s">
        <v>182</v>
      </c>
      <c r="P23" s="20" t="s">
        <v>182</v>
      </c>
      <c r="Q23" s="18" t="s">
        <v>182</v>
      </c>
      <c r="R23" s="20" t="s">
        <v>182</v>
      </c>
      <c r="S23" s="18" t="n">
        <v>418.57728009</v>
      </c>
      <c r="T23" s="20" t="n">
        <v>14.28328632</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516.85903991</v>
      </c>
      <c r="F29" s="20" t="n">
        <v>3.05386608</v>
      </c>
      <c r="G29" s="18" t="n">
        <v>385.39507907</v>
      </c>
      <c r="H29" s="20" t="n">
        <v>25.26173841</v>
      </c>
      <c r="I29" s="18" t="n">
        <v>328.27259256</v>
      </c>
      <c r="J29" s="20" t="n">
        <v>53.25532746</v>
      </c>
      <c r="K29" s="18" t="s">
        <v>182</v>
      </c>
      <c r="L29" s="20" t="s">
        <v>182</v>
      </c>
      <c r="M29" s="18" t="s">
        <v>182</v>
      </c>
      <c r="N29" s="20" t="s">
        <v>182</v>
      </c>
      <c r="O29" s="18" t="n">
        <v>312.41250141</v>
      </c>
      <c r="P29" s="20" t="n">
        <v>62.61666854</v>
      </c>
      <c r="Q29" s="18" t="s">
        <v>182</v>
      </c>
      <c r="R29" s="20" t="s">
        <v>182</v>
      </c>
      <c r="S29" s="18" t="n">
        <v>473.62704812</v>
      </c>
      <c r="T29" s="20" t="n">
        <v>13.79972824</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488.0139785</v>
      </c>
      <c r="F32" s="20" t="n">
        <v>2.96086826</v>
      </c>
      <c r="G32" s="18" t="n">
        <v>401.82486055</v>
      </c>
      <c r="H32" s="20" t="n">
        <v>18.52406319</v>
      </c>
      <c r="I32" s="18" t="n">
        <v>445.96253271</v>
      </c>
      <c r="J32" s="20" t="n">
        <v>17.10654366</v>
      </c>
      <c r="K32" s="18" t="s">
        <v>182</v>
      </c>
      <c r="L32" s="20" t="s">
        <v>182</v>
      </c>
      <c r="M32" s="18" t="s">
        <v>182</v>
      </c>
      <c r="N32" s="20" t="s">
        <v>182</v>
      </c>
      <c r="O32" s="18" t="s">
        <v>182</v>
      </c>
      <c r="P32" s="20" t="s">
        <v>182</v>
      </c>
      <c r="Q32" s="18" t="s">
        <v>182</v>
      </c>
      <c r="R32" s="20" t="s">
        <v>182</v>
      </c>
      <c r="S32" s="18" t="n">
        <v>431.25149888</v>
      </c>
      <c r="T32" s="20" t="n">
        <v>16.18501933</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455.46707751</v>
      </c>
      <c r="F34" s="20" t="n">
        <v>3.83120027</v>
      </c>
      <c r="G34" s="18" t="n">
        <v>368.73550258</v>
      </c>
      <c r="H34" s="20" t="n">
        <v>13.770691</v>
      </c>
      <c r="I34" s="18" t="n">
        <v>361.46337336</v>
      </c>
      <c r="J34" s="20" t="n">
        <v>16.40032011</v>
      </c>
      <c r="K34" s="18" t="s">
        <v>182</v>
      </c>
      <c r="L34" s="20" t="s">
        <v>182</v>
      </c>
      <c r="M34" s="18" t="s">
        <v>182</v>
      </c>
      <c r="N34" s="20" t="s">
        <v>182</v>
      </c>
      <c r="O34" s="18" t="n">
        <v>425.79595373</v>
      </c>
      <c r="P34" s="20" t="n">
        <v>68.66277131</v>
      </c>
      <c r="Q34" s="18" t="s">
        <v>182</v>
      </c>
      <c r="R34" s="20" t="s">
        <v>182</v>
      </c>
      <c r="S34" s="18" t="n">
        <v>326.39830492</v>
      </c>
      <c r="T34" s="20" t="n">
        <v>14.78478934</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473.76856609</v>
      </c>
      <c r="F36" s="20" t="n">
        <v>3.11826923</v>
      </c>
      <c r="G36" s="18" t="n">
        <v>402.6915761</v>
      </c>
      <c r="H36" s="20" t="n">
        <v>16.32327809</v>
      </c>
      <c r="I36" s="18" t="n">
        <v>405.84300246</v>
      </c>
      <c r="J36" s="20" t="n">
        <v>9.24759544</v>
      </c>
      <c r="K36" s="18" t="s">
        <v>182</v>
      </c>
      <c r="L36" s="20" t="s">
        <v>182</v>
      </c>
      <c r="M36" s="18" t="s">
        <v>182</v>
      </c>
      <c r="N36" s="20" t="s">
        <v>182</v>
      </c>
      <c r="O36" s="18" t="s">
        <v>182</v>
      </c>
      <c r="P36" s="20" t="s">
        <v>182</v>
      </c>
      <c r="Q36" s="18" t="s">
        <v>182</v>
      </c>
      <c r="R36" s="20" t="s">
        <v>182</v>
      </c>
      <c r="S36" s="18" t="n">
        <v>399.58696566</v>
      </c>
      <c r="T36" s="20" t="n">
        <v>14.2200449</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412.94476817</v>
      </c>
      <c r="F46" s="20" t="n">
        <v>4.8202353</v>
      </c>
      <c r="G46" s="18" t="n">
        <v>327.14482165</v>
      </c>
      <c r="H46" s="20" t="n">
        <v>9.84264653</v>
      </c>
      <c r="I46" s="18" t="n">
        <v>364.99732249</v>
      </c>
      <c r="J46" s="20" t="n">
        <v>5.70800343</v>
      </c>
      <c r="K46" s="18" t="s">
        <v>182</v>
      </c>
      <c r="L46" s="20" t="s">
        <v>182</v>
      </c>
      <c r="M46" s="18" t="s">
        <v>182</v>
      </c>
      <c r="N46" s="20" t="s">
        <v>182</v>
      </c>
      <c r="O46" s="18" t="s">
        <v>182</v>
      </c>
      <c r="P46" s="20" t="s">
        <v>182</v>
      </c>
      <c r="Q46" s="18" t="s">
        <v>182</v>
      </c>
      <c r="R46" s="20" t="s">
        <v>182</v>
      </c>
      <c r="S46" s="18" t="n">
        <v>365.86557299</v>
      </c>
      <c r="T46" s="20" t="n">
        <v>5.34295501</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599.32434626</v>
      </c>
      <c r="F48" s="20" t="n">
        <v>6.36145663</v>
      </c>
      <c r="G48" s="18" t="n">
        <v>545.3648596100001</v>
      </c>
      <c r="H48" s="20" t="n">
        <v>9.00594845</v>
      </c>
      <c r="I48" s="18" t="n">
        <v>499.6003469</v>
      </c>
      <c r="J48" s="20" t="n">
        <v>6.73506358</v>
      </c>
      <c r="K48" s="18" t="s">
        <v>182</v>
      </c>
      <c r="L48" s="20" t="s">
        <v>182</v>
      </c>
      <c r="M48" s="18" t="s">
        <v>182</v>
      </c>
      <c r="N48" s="20" t="s">
        <v>182</v>
      </c>
      <c r="O48" s="18" t="s">
        <v>182</v>
      </c>
      <c r="P48" s="20" t="s">
        <v>182</v>
      </c>
      <c r="Q48" s="18" t="s">
        <v>182</v>
      </c>
      <c r="R48" s="20" t="s">
        <v>182</v>
      </c>
      <c r="S48" s="18" t="n">
        <v>484.56304489</v>
      </c>
      <c r="T48" s="20" t="n">
        <v>24.9243646</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456.95828975</v>
      </c>
      <c r="F61" s="20" t="n">
        <v>2.93605037</v>
      </c>
      <c r="G61" s="18" t="n">
        <v>375.90231378</v>
      </c>
      <c r="H61" s="20" t="n">
        <v>15.6567519</v>
      </c>
      <c r="I61" s="18" t="n">
        <v>395.039096</v>
      </c>
      <c r="J61" s="20" t="n">
        <v>11.36423714</v>
      </c>
      <c r="K61" s="18" t="s">
        <v>182</v>
      </c>
      <c r="L61" s="20" t="s">
        <v>182</v>
      </c>
      <c r="M61" s="18" t="s">
        <v>182</v>
      </c>
      <c r="N61" s="20" t="s">
        <v>182</v>
      </c>
      <c r="O61" s="18" t="s">
        <v>182</v>
      </c>
      <c r="P61" s="20" t="s">
        <v>182</v>
      </c>
      <c r="Q61" s="18" t="s">
        <v>182</v>
      </c>
      <c r="R61" s="20" t="s">
        <v>182</v>
      </c>
      <c r="S61" s="18" t="n">
        <v>352.24155057</v>
      </c>
      <c r="T61" s="20" t="n">
        <v>13.095766</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442.58266461</v>
      </c>
      <c r="F67" s="20" t="n">
        <v>3.92760044</v>
      </c>
      <c r="G67" s="18" t="n">
        <v>352.39720402</v>
      </c>
      <c r="H67" s="20" t="n">
        <v>9.48842185</v>
      </c>
      <c r="I67" s="18" t="n">
        <v>372.31769426</v>
      </c>
      <c r="J67" s="20" t="n">
        <v>3.84334598</v>
      </c>
      <c r="K67" s="18" t="s">
        <v>182</v>
      </c>
      <c r="L67" s="20" t="s">
        <v>182</v>
      </c>
      <c r="M67" s="18" t="s">
        <v>182</v>
      </c>
      <c r="N67" s="20" t="s">
        <v>182</v>
      </c>
      <c r="O67" s="18" t="s">
        <v>182</v>
      </c>
      <c r="P67" s="20" t="s">
        <v>182</v>
      </c>
      <c r="Q67" s="18" t="s">
        <v>182</v>
      </c>
      <c r="R67" s="20" t="s">
        <v>182</v>
      </c>
      <c r="S67" s="18" t="n">
        <v>302.37929384</v>
      </c>
      <c r="T67" s="20" t="n">
        <v>14.84965428</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517.50301909</v>
      </c>
      <c r="F70" s="20" t="n">
        <v>3.27302218</v>
      </c>
      <c r="G70" s="18" t="n">
        <v>456.83424153</v>
      </c>
      <c r="H70" s="20" t="n">
        <v>14.12174399</v>
      </c>
      <c r="I70" s="18" t="n">
        <v>482.18373918</v>
      </c>
      <c r="J70" s="20" t="n">
        <v>10.65743009</v>
      </c>
      <c r="K70" s="18" t="s">
        <v>182</v>
      </c>
      <c r="L70" s="20" t="s">
        <v>182</v>
      </c>
      <c r="M70" s="18" t="s">
        <v>182</v>
      </c>
      <c r="N70" s="20" t="s">
        <v>182</v>
      </c>
      <c r="O70" s="18" t="s">
        <v>182</v>
      </c>
      <c r="P70" s="20" t="s">
        <v>182</v>
      </c>
      <c r="Q70" s="18" t="s">
        <v>182</v>
      </c>
      <c r="R70" s="20" t="s">
        <v>182</v>
      </c>
      <c r="S70" s="18" t="n">
        <v>456.06457018</v>
      </c>
      <c r="T70" s="20" t="n">
        <v>13.30358939</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276</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493.9834117</v>
      </c>
      <c r="F7" s="20" t="n">
        <v>2.16015163</v>
      </c>
      <c r="G7" s="18" t="n">
        <v>532.16215469</v>
      </c>
      <c r="H7" s="20" t="n">
        <v>2.74310182</v>
      </c>
      <c r="I7" s="18" t="n">
        <v>520.12256615</v>
      </c>
      <c r="J7" s="20" t="n">
        <v>3.37031796</v>
      </c>
      <c r="K7" s="18" t="s">
        <v>182</v>
      </c>
      <c r="L7" s="20" t="s">
        <v>182</v>
      </c>
      <c r="M7" s="18" t="s">
        <v>182</v>
      </c>
      <c r="N7" s="20" t="s">
        <v>182</v>
      </c>
      <c r="O7" s="18" t="s">
        <v>182</v>
      </c>
      <c r="P7" s="20" t="s">
        <v>182</v>
      </c>
      <c r="Q7" s="18" t="s">
        <v>182</v>
      </c>
      <c r="R7" s="20" t="s">
        <v>182</v>
      </c>
      <c r="S7" s="18" t="n">
        <v>416.17137279</v>
      </c>
      <c r="T7" s="20" t="n">
        <v>8.915458620000001</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546.30724952</v>
      </c>
      <c r="F9" s="20" t="n">
        <v>3.33049917</v>
      </c>
      <c r="G9" s="18" t="n">
        <v>564.8651420899999</v>
      </c>
      <c r="H9" s="20" t="n">
        <v>4.77802392</v>
      </c>
      <c r="I9" s="18" t="n">
        <v>550.14662354</v>
      </c>
      <c r="J9" s="20" t="n">
        <v>5.31526376</v>
      </c>
      <c r="K9" s="18" t="s">
        <v>182</v>
      </c>
      <c r="L9" s="20" t="s">
        <v>182</v>
      </c>
      <c r="M9" s="18" t="s">
        <v>182</v>
      </c>
      <c r="N9" s="20" t="s">
        <v>182</v>
      </c>
      <c r="O9" s="18" t="n">
        <v>363.74174124</v>
      </c>
      <c r="P9" s="20" t="n">
        <v>33.3778787</v>
      </c>
      <c r="Q9" s="18" t="s">
        <v>182</v>
      </c>
      <c r="R9" s="20" t="s">
        <v>182</v>
      </c>
      <c r="S9" s="18" t="n">
        <v>445.90116091</v>
      </c>
      <c r="T9" s="20" t="n">
        <v>17.57787539</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441.26203628</v>
      </c>
      <c r="F11" s="20" t="n">
        <v>4.29040502</v>
      </c>
      <c r="G11" s="18" t="n">
        <v>443.68170752</v>
      </c>
      <c r="H11" s="20" t="n">
        <v>5.54615609</v>
      </c>
      <c r="I11" s="18" t="n">
        <v>421.9081607</v>
      </c>
      <c r="J11" s="20" t="n">
        <v>5.82435638</v>
      </c>
      <c r="K11" s="18" t="s">
        <v>182</v>
      </c>
      <c r="L11" s="20" t="s">
        <v>182</v>
      </c>
      <c r="M11" s="18" t="s">
        <v>182</v>
      </c>
      <c r="N11" s="20" t="s">
        <v>182</v>
      </c>
      <c r="O11" s="18" t="s">
        <v>182</v>
      </c>
      <c r="P11" s="20" t="s">
        <v>182</v>
      </c>
      <c r="Q11" s="18" t="s">
        <v>182</v>
      </c>
      <c r="R11" s="20" t="s">
        <v>182</v>
      </c>
      <c r="S11" s="18" t="n">
        <v>382.86778847</v>
      </c>
      <c r="T11" s="20" t="n">
        <v>12.01367267</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487.88559996</v>
      </c>
      <c r="F23" s="20" t="n">
        <v>3.42426538</v>
      </c>
      <c r="G23" s="18" t="n">
        <v>494.97447714</v>
      </c>
      <c r="H23" s="20" t="n">
        <v>4.19619772</v>
      </c>
      <c r="I23" s="18" t="n">
        <v>481.52617527</v>
      </c>
      <c r="J23" s="20" t="n">
        <v>5.28784755</v>
      </c>
      <c r="K23" s="18" t="s">
        <v>182</v>
      </c>
      <c r="L23" s="20" t="s">
        <v>182</v>
      </c>
      <c r="M23" s="18" t="s">
        <v>182</v>
      </c>
      <c r="N23" s="20" t="s">
        <v>182</v>
      </c>
      <c r="O23" s="18" t="s">
        <v>182</v>
      </c>
      <c r="P23" s="20" t="s">
        <v>182</v>
      </c>
      <c r="Q23" s="18" t="s">
        <v>182</v>
      </c>
      <c r="R23" s="20" t="s">
        <v>182</v>
      </c>
      <c r="S23" s="18" t="n">
        <v>413.36557515</v>
      </c>
      <c r="T23" s="20" t="n">
        <v>15.74395652</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510.34122098</v>
      </c>
      <c r="F29" s="20" t="n">
        <v>3.10800297</v>
      </c>
      <c r="G29" s="18" t="n">
        <v>535.61626539</v>
      </c>
      <c r="H29" s="20" t="n">
        <v>4.45532314</v>
      </c>
      <c r="I29" s="18" t="n">
        <v>500.3641846</v>
      </c>
      <c r="J29" s="20" t="n">
        <v>7.05419035</v>
      </c>
      <c r="K29" s="18" t="s">
        <v>182</v>
      </c>
      <c r="L29" s="20" t="s">
        <v>182</v>
      </c>
      <c r="M29" s="18" t="s">
        <v>182</v>
      </c>
      <c r="N29" s="20" t="s">
        <v>182</v>
      </c>
      <c r="O29" s="18" t="n">
        <v>312.41250141</v>
      </c>
      <c r="P29" s="20" t="n">
        <v>62.61666854</v>
      </c>
      <c r="Q29" s="18" t="s">
        <v>182</v>
      </c>
      <c r="R29" s="20" t="s">
        <v>182</v>
      </c>
      <c r="S29" s="18" t="n">
        <v>430.07338754</v>
      </c>
      <c r="T29" s="20" t="n">
        <v>16.48723865</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467.43500935</v>
      </c>
      <c r="F32" s="20" t="n">
        <v>3.44767442</v>
      </c>
      <c r="G32" s="18" t="n">
        <v>492.55559088</v>
      </c>
      <c r="H32" s="20" t="n">
        <v>4.65727626</v>
      </c>
      <c r="I32" s="18" t="n">
        <v>504.24107011</v>
      </c>
      <c r="J32" s="20" t="n">
        <v>3.5468474</v>
      </c>
      <c r="K32" s="18" t="s">
        <v>182</v>
      </c>
      <c r="L32" s="20" t="s">
        <v>182</v>
      </c>
      <c r="M32" s="18" t="s">
        <v>182</v>
      </c>
      <c r="N32" s="20" t="s">
        <v>182</v>
      </c>
      <c r="O32" s="18" t="s">
        <v>182</v>
      </c>
      <c r="P32" s="20" t="s">
        <v>182</v>
      </c>
      <c r="Q32" s="18" t="s">
        <v>182</v>
      </c>
      <c r="R32" s="20" t="s">
        <v>182</v>
      </c>
      <c r="S32" s="18" t="n">
        <v>391.90999711</v>
      </c>
      <c r="T32" s="20" t="n">
        <v>17.53754582</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427.4144511</v>
      </c>
      <c r="F34" s="20" t="n">
        <v>4.51814642</v>
      </c>
      <c r="G34" s="18" t="n">
        <v>448.56527176</v>
      </c>
      <c r="H34" s="20" t="n">
        <v>6.41046247</v>
      </c>
      <c r="I34" s="18" t="n">
        <v>470.80583395</v>
      </c>
      <c r="J34" s="20" t="n">
        <v>4.19203549</v>
      </c>
      <c r="K34" s="18" t="s">
        <v>182</v>
      </c>
      <c r="L34" s="20" t="s">
        <v>182</v>
      </c>
      <c r="M34" s="18" t="s">
        <v>182</v>
      </c>
      <c r="N34" s="20" t="s">
        <v>182</v>
      </c>
      <c r="O34" s="18" t="n">
        <v>425.79595373</v>
      </c>
      <c r="P34" s="20" t="n">
        <v>68.66277131</v>
      </c>
      <c r="Q34" s="18" t="s">
        <v>182</v>
      </c>
      <c r="R34" s="20" t="s">
        <v>182</v>
      </c>
      <c r="S34" s="18" t="n">
        <v>322.22817861</v>
      </c>
      <c r="T34" s="20" t="n">
        <v>15.60375214</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466.48944166</v>
      </c>
      <c r="F36" s="20" t="n">
        <v>3.82618173</v>
      </c>
      <c r="G36" s="18" t="n">
        <v>483.42555084</v>
      </c>
      <c r="H36" s="20" t="n">
        <v>4.01623213</v>
      </c>
      <c r="I36" s="18" t="n">
        <v>456.671982</v>
      </c>
      <c r="J36" s="20" t="n">
        <v>5.76707598</v>
      </c>
      <c r="K36" s="18" t="s">
        <v>182</v>
      </c>
      <c r="L36" s="20" t="s">
        <v>182</v>
      </c>
      <c r="M36" s="18" t="s">
        <v>182</v>
      </c>
      <c r="N36" s="20" t="s">
        <v>182</v>
      </c>
      <c r="O36" s="18" t="s">
        <v>182</v>
      </c>
      <c r="P36" s="20" t="s">
        <v>182</v>
      </c>
      <c r="Q36" s="18" t="s">
        <v>182</v>
      </c>
      <c r="R36" s="20" t="s">
        <v>182</v>
      </c>
      <c r="S36" s="18" t="n">
        <v>373.96510115</v>
      </c>
      <c r="T36" s="20" t="n">
        <v>15.04012973</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402.41363977</v>
      </c>
      <c r="F46" s="20" t="n">
        <v>5.56673937</v>
      </c>
      <c r="G46" s="18" t="n">
        <v>409.04681308</v>
      </c>
      <c r="H46" s="20" t="n">
        <v>7.30203561</v>
      </c>
      <c r="I46" s="18" t="n">
        <v>402.78849054</v>
      </c>
      <c r="J46" s="20" t="n">
        <v>4.94813382</v>
      </c>
      <c r="K46" s="18" t="s">
        <v>182</v>
      </c>
      <c r="L46" s="20" t="s">
        <v>182</v>
      </c>
      <c r="M46" s="18" t="s">
        <v>182</v>
      </c>
      <c r="N46" s="20" t="s">
        <v>182</v>
      </c>
      <c r="O46" s="18" t="s">
        <v>182</v>
      </c>
      <c r="P46" s="20" t="s">
        <v>182</v>
      </c>
      <c r="Q46" s="18" t="s">
        <v>182</v>
      </c>
      <c r="R46" s="20" t="s">
        <v>182</v>
      </c>
      <c r="S46" s="18" t="n">
        <v>365.25484538</v>
      </c>
      <c r="T46" s="20" t="n">
        <v>5.11433528</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553.4790063299999</v>
      </c>
      <c r="F48" s="20" t="n">
        <v>8.694672479999999</v>
      </c>
      <c r="G48" s="18" t="n">
        <v>579.52672137</v>
      </c>
      <c r="H48" s="20" t="n">
        <v>12.20488361</v>
      </c>
      <c r="I48" s="18" t="n">
        <v>569.46168773</v>
      </c>
      <c r="J48" s="20" t="n">
        <v>5.7250258</v>
      </c>
      <c r="K48" s="18" t="s">
        <v>182</v>
      </c>
      <c r="L48" s="20" t="s">
        <v>182</v>
      </c>
      <c r="M48" s="18" t="s">
        <v>182</v>
      </c>
      <c r="N48" s="20" t="s">
        <v>182</v>
      </c>
      <c r="O48" s="18" t="s">
        <v>182</v>
      </c>
      <c r="P48" s="20" t="s">
        <v>182</v>
      </c>
      <c r="Q48" s="18" t="s">
        <v>182</v>
      </c>
      <c r="R48" s="20" t="s">
        <v>182</v>
      </c>
      <c r="S48" s="18" t="n">
        <v>515.99379617</v>
      </c>
      <c r="T48" s="20" t="n">
        <v>17.43720145</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425.09374186</v>
      </c>
      <c r="F61" s="20" t="n">
        <v>3.81158372</v>
      </c>
      <c r="G61" s="18" t="n">
        <v>451.09042247</v>
      </c>
      <c r="H61" s="20" t="n">
        <v>5.73626877</v>
      </c>
      <c r="I61" s="18" t="n">
        <v>473.39580371</v>
      </c>
      <c r="J61" s="20" t="n">
        <v>3.11262722</v>
      </c>
      <c r="K61" s="18" t="s">
        <v>182</v>
      </c>
      <c r="L61" s="20" t="s">
        <v>182</v>
      </c>
      <c r="M61" s="18" t="s">
        <v>182</v>
      </c>
      <c r="N61" s="20" t="s">
        <v>182</v>
      </c>
      <c r="O61" s="18" t="s">
        <v>182</v>
      </c>
      <c r="P61" s="20" t="s">
        <v>182</v>
      </c>
      <c r="Q61" s="18" t="s">
        <v>182</v>
      </c>
      <c r="R61" s="20" t="s">
        <v>182</v>
      </c>
      <c r="S61" s="18" t="n">
        <v>342.11215512</v>
      </c>
      <c r="T61" s="20" t="n">
        <v>13.49808568</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426.02735188</v>
      </c>
      <c r="F67" s="20" t="n">
        <v>5.87829724</v>
      </c>
      <c r="G67" s="18" t="n">
        <v>428.05640762</v>
      </c>
      <c r="H67" s="20" t="n">
        <v>6.46294278</v>
      </c>
      <c r="I67" s="18" t="n">
        <v>394.46339274</v>
      </c>
      <c r="J67" s="20" t="n">
        <v>3.45870759</v>
      </c>
      <c r="K67" s="18" t="s">
        <v>182</v>
      </c>
      <c r="L67" s="20" t="s">
        <v>182</v>
      </c>
      <c r="M67" s="18" t="s">
        <v>182</v>
      </c>
      <c r="N67" s="20" t="s">
        <v>182</v>
      </c>
      <c r="O67" s="18" t="s">
        <v>182</v>
      </c>
      <c r="P67" s="20" t="s">
        <v>182</v>
      </c>
      <c r="Q67" s="18" t="s">
        <v>182</v>
      </c>
      <c r="R67" s="20" t="s">
        <v>182</v>
      </c>
      <c r="S67" s="18" t="n">
        <v>326.80903152</v>
      </c>
      <c r="T67" s="20" t="n">
        <v>11.89682664</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502.64753954</v>
      </c>
      <c r="F70" s="20" t="n">
        <v>3.85756357</v>
      </c>
      <c r="G70" s="18" t="n">
        <v>501.79071457</v>
      </c>
      <c r="H70" s="20" t="n">
        <v>5.82293555</v>
      </c>
      <c r="I70" s="18" t="n">
        <v>527.8243849200001</v>
      </c>
      <c r="J70" s="20" t="n">
        <v>3.58999129</v>
      </c>
      <c r="K70" s="18" t="s">
        <v>182</v>
      </c>
      <c r="L70" s="20" t="s">
        <v>182</v>
      </c>
      <c r="M70" s="18" t="s">
        <v>182</v>
      </c>
      <c r="N70" s="20" t="s">
        <v>182</v>
      </c>
      <c r="O70" s="18" t="s">
        <v>182</v>
      </c>
      <c r="P70" s="20" t="s">
        <v>182</v>
      </c>
      <c r="Q70" s="18" t="s">
        <v>182</v>
      </c>
      <c r="R70" s="20" t="s">
        <v>182</v>
      </c>
      <c r="S70" s="18" t="n">
        <v>460.85572313</v>
      </c>
      <c r="T70" s="20" t="n">
        <v>11.15015357</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277</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476.84473167</v>
      </c>
      <c r="F7" s="20" t="n">
        <v>2.96951194</v>
      </c>
      <c r="G7" s="18" t="n">
        <v>541.17885888</v>
      </c>
      <c r="H7" s="20" t="n">
        <v>3.17908102</v>
      </c>
      <c r="I7" s="18" t="n">
        <v>517.13470829</v>
      </c>
      <c r="J7" s="20" t="n">
        <v>2.06393529</v>
      </c>
      <c r="K7" s="18" t="s">
        <v>182</v>
      </c>
      <c r="L7" s="20" t="s">
        <v>182</v>
      </c>
      <c r="M7" s="18" t="s">
        <v>182</v>
      </c>
      <c r="N7" s="20" t="s">
        <v>182</v>
      </c>
      <c r="O7" s="18" t="s">
        <v>182</v>
      </c>
      <c r="P7" s="20" t="s">
        <v>182</v>
      </c>
      <c r="Q7" s="18" t="s">
        <v>182</v>
      </c>
      <c r="R7" s="20" t="s">
        <v>182</v>
      </c>
      <c r="S7" s="18" t="n">
        <v>415.40777803</v>
      </c>
      <c r="T7" s="20" t="n">
        <v>8.29180294</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534.17096195</v>
      </c>
      <c r="F9" s="20" t="n">
        <v>4.85527924</v>
      </c>
      <c r="G9" s="18" t="n">
        <v>578.06946874</v>
      </c>
      <c r="H9" s="20" t="n">
        <v>3.89823137</v>
      </c>
      <c r="I9" s="18" t="n">
        <v>543.4429299</v>
      </c>
      <c r="J9" s="20" t="n">
        <v>3.71476106</v>
      </c>
      <c r="K9" s="18" t="s">
        <v>182</v>
      </c>
      <c r="L9" s="20" t="s">
        <v>182</v>
      </c>
      <c r="M9" s="18" t="s">
        <v>182</v>
      </c>
      <c r="N9" s="20" t="s">
        <v>182</v>
      </c>
      <c r="O9" s="18" t="n">
        <v>363.74174124</v>
      </c>
      <c r="P9" s="20" t="n">
        <v>33.3778787</v>
      </c>
      <c r="Q9" s="18" t="s">
        <v>182</v>
      </c>
      <c r="R9" s="20" t="s">
        <v>182</v>
      </c>
      <c r="S9" s="18" t="n">
        <v>456.23927749</v>
      </c>
      <c r="T9" s="20" t="n">
        <v>14.87673767</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418.23565404</v>
      </c>
      <c r="F11" s="20" t="n">
        <v>4.70386549</v>
      </c>
      <c r="G11" s="18" t="n">
        <v>461.49966591</v>
      </c>
      <c r="H11" s="20" t="n">
        <v>5.5927071</v>
      </c>
      <c r="I11" s="18" t="n">
        <v>436.6689877</v>
      </c>
      <c r="J11" s="20" t="n">
        <v>4.30118757</v>
      </c>
      <c r="K11" s="18" t="s">
        <v>182</v>
      </c>
      <c r="L11" s="20" t="s">
        <v>182</v>
      </c>
      <c r="M11" s="18" t="s">
        <v>182</v>
      </c>
      <c r="N11" s="20" t="s">
        <v>182</v>
      </c>
      <c r="O11" s="18" t="s">
        <v>182</v>
      </c>
      <c r="P11" s="20" t="s">
        <v>182</v>
      </c>
      <c r="Q11" s="18" t="s">
        <v>182</v>
      </c>
      <c r="R11" s="20" t="s">
        <v>182</v>
      </c>
      <c r="S11" s="18" t="n">
        <v>382.60772966</v>
      </c>
      <c r="T11" s="20" t="n">
        <v>11.14192712</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469.46474528</v>
      </c>
      <c r="F23" s="20" t="n">
        <v>4.29298929</v>
      </c>
      <c r="G23" s="18" t="n">
        <v>504.95491155</v>
      </c>
      <c r="H23" s="20" t="n">
        <v>3.70185209</v>
      </c>
      <c r="I23" s="18" t="n">
        <v>494.95919001</v>
      </c>
      <c r="J23" s="20" t="n">
        <v>3.11563802</v>
      </c>
      <c r="K23" s="18" t="s">
        <v>182</v>
      </c>
      <c r="L23" s="20" t="s">
        <v>182</v>
      </c>
      <c r="M23" s="18" t="s">
        <v>182</v>
      </c>
      <c r="N23" s="20" t="s">
        <v>182</v>
      </c>
      <c r="O23" s="18" t="s">
        <v>182</v>
      </c>
      <c r="P23" s="20" t="s">
        <v>182</v>
      </c>
      <c r="Q23" s="18" t="s">
        <v>182</v>
      </c>
      <c r="R23" s="20" t="s">
        <v>182</v>
      </c>
      <c r="S23" s="18" t="n">
        <v>422.13055192</v>
      </c>
      <c r="T23" s="20" t="n">
        <v>13.90584015</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488.78941089</v>
      </c>
      <c r="F29" s="20" t="n">
        <v>5.1562494</v>
      </c>
      <c r="G29" s="18" t="n">
        <v>542.94113444</v>
      </c>
      <c r="H29" s="20" t="n">
        <v>3.69065606</v>
      </c>
      <c r="I29" s="18" t="n">
        <v>508.20709328</v>
      </c>
      <c r="J29" s="20" t="n">
        <v>3.5336215</v>
      </c>
      <c r="K29" s="18" t="s">
        <v>182</v>
      </c>
      <c r="L29" s="20" t="s">
        <v>182</v>
      </c>
      <c r="M29" s="18" t="s">
        <v>182</v>
      </c>
      <c r="N29" s="20" t="s">
        <v>182</v>
      </c>
      <c r="O29" s="18" t="n">
        <v>312.41250141</v>
      </c>
      <c r="P29" s="20" t="n">
        <v>62.61666854</v>
      </c>
      <c r="Q29" s="18" t="s">
        <v>182</v>
      </c>
      <c r="R29" s="20" t="s">
        <v>182</v>
      </c>
      <c r="S29" s="18" t="n">
        <v>442.78449756</v>
      </c>
      <c r="T29" s="20" t="n">
        <v>14.40316578</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469.06719806</v>
      </c>
      <c r="F32" s="20" t="n">
        <v>3.57078017</v>
      </c>
      <c r="G32" s="18" t="n">
        <v>514.0618574600001</v>
      </c>
      <c r="H32" s="20" t="n">
        <v>3.92889262</v>
      </c>
      <c r="I32" s="18" t="n">
        <v>487.55970341</v>
      </c>
      <c r="J32" s="20" t="n">
        <v>3.73713855</v>
      </c>
      <c r="K32" s="18" t="s">
        <v>182</v>
      </c>
      <c r="L32" s="20" t="s">
        <v>182</v>
      </c>
      <c r="M32" s="18" t="s">
        <v>182</v>
      </c>
      <c r="N32" s="20" t="s">
        <v>182</v>
      </c>
      <c r="O32" s="18" t="s">
        <v>182</v>
      </c>
      <c r="P32" s="20" t="s">
        <v>182</v>
      </c>
      <c r="Q32" s="18" t="s">
        <v>182</v>
      </c>
      <c r="R32" s="20" t="s">
        <v>182</v>
      </c>
      <c r="S32" s="18" t="n">
        <v>381.50813998</v>
      </c>
      <c r="T32" s="20" t="n">
        <v>18.58313949</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423.82434921</v>
      </c>
      <c r="F34" s="20" t="n">
        <v>5.12614129</v>
      </c>
      <c r="G34" s="18" t="n">
        <v>475.14769558</v>
      </c>
      <c r="H34" s="20" t="n">
        <v>4.96262037</v>
      </c>
      <c r="I34" s="18" t="n">
        <v>461.66482878</v>
      </c>
      <c r="J34" s="20" t="n">
        <v>5.02782694</v>
      </c>
      <c r="K34" s="18" t="s">
        <v>182</v>
      </c>
      <c r="L34" s="20" t="s">
        <v>182</v>
      </c>
      <c r="M34" s="18" t="s">
        <v>182</v>
      </c>
      <c r="N34" s="20" t="s">
        <v>182</v>
      </c>
      <c r="O34" s="18" t="n">
        <v>425.79595373</v>
      </c>
      <c r="P34" s="20" t="n">
        <v>68.66277131</v>
      </c>
      <c r="Q34" s="18" t="s">
        <v>182</v>
      </c>
      <c r="R34" s="20" t="s">
        <v>182</v>
      </c>
      <c r="S34" s="18" t="n">
        <v>330.30751974</v>
      </c>
      <c r="T34" s="20" t="n">
        <v>14.6900957</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442.86465046</v>
      </c>
      <c r="F36" s="20" t="n">
        <v>5.44471547</v>
      </c>
      <c r="G36" s="18" t="n">
        <v>491.90610668</v>
      </c>
      <c r="H36" s="20" t="n">
        <v>3.35364647</v>
      </c>
      <c r="I36" s="18" t="n">
        <v>470.15665807</v>
      </c>
      <c r="J36" s="20" t="n">
        <v>3.36398592</v>
      </c>
      <c r="K36" s="18" t="s">
        <v>182</v>
      </c>
      <c r="L36" s="20" t="s">
        <v>182</v>
      </c>
      <c r="M36" s="18" t="s">
        <v>182</v>
      </c>
      <c r="N36" s="20" t="s">
        <v>182</v>
      </c>
      <c r="O36" s="18" t="s">
        <v>182</v>
      </c>
      <c r="P36" s="20" t="s">
        <v>182</v>
      </c>
      <c r="Q36" s="18" t="s">
        <v>182</v>
      </c>
      <c r="R36" s="20" t="s">
        <v>182</v>
      </c>
      <c r="S36" s="18" t="n">
        <v>379.93944892</v>
      </c>
      <c r="T36" s="20" t="n">
        <v>11.73613027</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384.83553451</v>
      </c>
      <c r="F46" s="20" t="n">
        <v>5.18275671</v>
      </c>
      <c r="G46" s="18" t="n">
        <v>438.52751525</v>
      </c>
      <c r="H46" s="20" t="n">
        <v>7.33128928</v>
      </c>
      <c r="I46" s="18" t="n">
        <v>404.21137586</v>
      </c>
      <c r="J46" s="20" t="n">
        <v>4.90133183</v>
      </c>
      <c r="K46" s="18" t="s">
        <v>182</v>
      </c>
      <c r="L46" s="20" t="s">
        <v>182</v>
      </c>
      <c r="M46" s="18" t="s">
        <v>182</v>
      </c>
      <c r="N46" s="20" t="s">
        <v>182</v>
      </c>
      <c r="O46" s="18" t="s">
        <v>182</v>
      </c>
      <c r="P46" s="20" t="s">
        <v>182</v>
      </c>
      <c r="Q46" s="18" t="s">
        <v>182</v>
      </c>
      <c r="R46" s="20" t="s">
        <v>182</v>
      </c>
      <c r="S46" s="18" t="n">
        <v>365.58148955</v>
      </c>
      <c r="T46" s="20" t="n">
        <v>5.16156379</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531.71719212</v>
      </c>
      <c r="F48" s="20" t="n">
        <v>7.06048611</v>
      </c>
      <c r="G48" s="18" t="n">
        <v>591.33405036</v>
      </c>
      <c r="H48" s="20" t="n">
        <v>6.74176143</v>
      </c>
      <c r="I48" s="18" t="n">
        <v>573.31668594</v>
      </c>
      <c r="J48" s="20" t="n">
        <v>5.8855918</v>
      </c>
      <c r="K48" s="18" t="s">
        <v>182</v>
      </c>
      <c r="L48" s="20" t="s">
        <v>182</v>
      </c>
      <c r="M48" s="18" t="s">
        <v>182</v>
      </c>
      <c r="N48" s="20" t="s">
        <v>182</v>
      </c>
      <c r="O48" s="18" t="s">
        <v>182</v>
      </c>
      <c r="P48" s="20" t="s">
        <v>182</v>
      </c>
      <c r="Q48" s="18" t="s">
        <v>182</v>
      </c>
      <c r="R48" s="20" t="s">
        <v>182</v>
      </c>
      <c r="S48" s="18" t="n">
        <v>493.96633408</v>
      </c>
      <c r="T48" s="20" t="n">
        <v>26.80383426</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421.30225926</v>
      </c>
      <c r="F61" s="20" t="n">
        <v>3.51519807</v>
      </c>
      <c r="G61" s="18" t="n">
        <v>488.1422997</v>
      </c>
      <c r="H61" s="20" t="n">
        <v>3.91175734</v>
      </c>
      <c r="I61" s="18" t="n">
        <v>460.35356485</v>
      </c>
      <c r="J61" s="20" t="n">
        <v>4.40073039</v>
      </c>
      <c r="K61" s="18" t="s">
        <v>182</v>
      </c>
      <c r="L61" s="20" t="s">
        <v>182</v>
      </c>
      <c r="M61" s="18" t="s">
        <v>182</v>
      </c>
      <c r="N61" s="20" t="s">
        <v>182</v>
      </c>
      <c r="O61" s="18" t="s">
        <v>182</v>
      </c>
      <c r="P61" s="20" t="s">
        <v>182</v>
      </c>
      <c r="Q61" s="18" t="s">
        <v>182</v>
      </c>
      <c r="R61" s="20" t="s">
        <v>182</v>
      </c>
      <c r="S61" s="18" t="n">
        <v>334.51078956</v>
      </c>
      <c r="T61" s="20" t="n">
        <v>12.60801111</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389.69658684</v>
      </c>
      <c r="F67" s="20" t="n">
        <v>3.43585607</v>
      </c>
      <c r="G67" s="18" t="n">
        <v>432.82687261</v>
      </c>
      <c r="H67" s="20" t="n">
        <v>5.04462331</v>
      </c>
      <c r="I67" s="18" t="n">
        <v>403.45001599</v>
      </c>
      <c r="J67" s="20" t="n">
        <v>4.54256707</v>
      </c>
      <c r="K67" s="18" t="s">
        <v>182</v>
      </c>
      <c r="L67" s="20" t="s">
        <v>182</v>
      </c>
      <c r="M67" s="18" t="s">
        <v>182</v>
      </c>
      <c r="N67" s="20" t="s">
        <v>182</v>
      </c>
      <c r="O67" s="18" t="s">
        <v>182</v>
      </c>
      <c r="P67" s="20" t="s">
        <v>182</v>
      </c>
      <c r="Q67" s="18" t="s">
        <v>182</v>
      </c>
      <c r="R67" s="20" t="s">
        <v>182</v>
      </c>
      <c r="S67" s="18" t="n">
        <v>304.5962677</v>
      </c>
      <c r="T67" s="20" t="n">
        <v>16.15985401</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508.32543437</v>
      </c>
      <c r="F70" s="20" t="n">
        <v>3.91586498</v>
      </c>
      <c r="G70" s="18" t="n">
        <v>520.90749535</v>
      </c>
      <c r="H70" s="20" t="n">
        <v>3.86338153</v>
      </c>
      <c r="I70" s="18" t="n">
        <v>523.66680064</v>
      </c>
      <c r="J70" s="20" t="n">
        <v>4.0529466</v>
      </c>
      <c r="K70" s="18" t="s">
        <v>182</v>
      </c>
      <c r="L70" s="20" t="s">
        <v>182</v>
      </c>
      <c r="M70" s="18" t="s">
        <v>182</v>
      </c>
      <c r="N70" s="20" t="s">
        <v>182</v>
      </c>
      <c r="O70" s="18" t="s">
        <v>182</v>
      </c>
      <c r="P70" s="20" t="s">
        <v>182</v>
      </c>
      <c r="Q70" s="18" t="s">
        <v>182</v>
      </c>
      <c r="R70" s="20" t="s">
        <v>182</v>
      </c>
      <c r="S70" s="18" t="n">
        <v>457.91872662</v>
      </c>
      <c r="T70" s="20" t="n">
        <v>12.2425764</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278</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507.63054331</v>
      </c>
      <c r="F7" s="20" t="n">
        <v>1.80944489</v>
      </c>
      <c r="G7" s="18" t="n">
        <v>540.06391706</v>
      </c>
      <c r="H7" s="20" t="n">
        <v>5.33556195</v>
      </c>
      <c r="I7" s="18" t="n">
        <v>495.04542935</v>
      </c>
      <c r="J7" s="20" t="n">
        <v>6.54260834</v>
      </c>
      <c r="K7" s="18" t="s">
        <v>182</v>
      </c>
      <c r="L7" s="20" t="s">
        <v>182</v>
      </c>
      <c r="M7" s="18" t="s">
        <v>182</v>
      </c>
      <c r="N7" s="20" t="s">
        <v>182</v>
      </c>
      <c r="O7" s="18" t="s">
        <v>182</v>
      </c>
      <c r="P7" s="20" t="s">
        <v>182</v>
      </c>
      <c r="Q7" s="18" t="s">
        <v>182</v>
      </c>
      <c r="R7" s="20" t="s">
        <v>182</v>
      </c>
      <c r="S7" s="18" t="n">
        <v>414.72469571</v>
      </c>
      <c r="T7" s="20" t="n">
        <v>9.18399705</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548.88470103</v>
      </c>
      <c r="F9" s="20" t="n">
        <v>3.12718023</v>
      </c>
      <c r="G9" s="18" t="n">
        <v>585.03965869</v>
      </c>
      <c r="H9" s="20" t="n">
        <v>8.057688499999999</v>
      </c>
      <c r="I9" s="18" t="n">
        <v>570.05069836</v>
      </c>
      <c r="J9" s="20" t="n">
        <v>10.03415743</v>
      </c>
      <c r="K9" s="18" t="s">
        <v>182</v>
      </c>
      <c r="L9" s="20" t="s">
        <v>182</v>
      </c>
      <c r="M9" s="18" t="s">
        <v>182</v>
      </c>
      <c r="N9" s="20" t="s">
        <v>182</v>
      </c>
      <c r="O9" s="18" t="n">
        <v>363.74174124</v>
      </c>
      <c r="P9" s="20" t="n">
        <v>33.3778787</v>
      </c>
      <c r="Q9" s="18" t="s">
        <v>182</v>
      </c>
      <c r="R9" s="20" t="s">
        <v>182</v>
      </c>
      <c r="S9" s="18" t="n">
        <v>454.675796</v>
      </c>
      <c r="T9" s="20" t="n">
        <v>17.65914922</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440.31811953</v>
      </c>
      <c r="F11" s="20" t="n">
        <v>3.75518952</v>
      </c>
      <c r="G11" s="18" t="n">
        <v>413.92150035</v>
      </c>
      <c r="H11" s="20" t="n">
        <v>10.27300977</v>
      </c>
      <c r="I11" s="18" t="n">
        <v>409.10217135</v>
      </c>
      <c r="J11" s="20" t="n">
        <v>6.25915615</v>
      </c>
      <c r="K11" s="18" t="s">
        <v>182</v>
      </c>
      <c r="L11" s="20" t="s">
        <v>182</v>
      </c>
      <c r="M11" s="18" t="s">
        <v>182</v>
      </c>
      <c r="N11" s="20" t="s">
        <v>182</v>
      </c>
      <c r="O11" s="18" t="s">
        <v>182</v>
      </c>
      <c r="P11" s="20" t="s">
        <v>182</v>
      </c>
      <c r="Q11" s="18" t="s">
        <v>182</v>
      </c>
      <c r="R11" s="20" t="s">
        <v>182</v>
      </c>
      <c r="S11" s="18" t="n">
        <v>372.98345489</v>
      </c>
      <c r="T11" s="20" t="n">
        <v>12.54616669</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490.54332109</v>
      </c>
      <c r="F23" s="20" t="n">
        <v>2.6262375</v>
      </c>
      <c r="G23" s="18" t="n">
        <v>456.85517178</v>
      </c>
      <c r="H23" s="20" t="n">
        <v>13.52914599</v>
      </c>
      <c r="I23" s="18" t="n">
        <v>449.25468055</v>
      </c>
      <c r="J23" s="20" t="n">
        <v>14.70573985</v>
      </c>
      <c r="K23" s="18" t="s">
        <v>182</v>
      </c>
      <c r="L23" s="20" t="s">
        <v>182</v>
      </c>
      <c r="M23" s="18" t="s">
        <v>182</v>
      </c>
      <c r="N23" s="20" t="s">
        <v>182</v>
      </c>
      <c r="O23" s="18" t="s">
        <v>182</v>
      </c>
      <c r="P23" s="20" t="s">
        <v>182</v>
      </c>
      <c r="Q23" s="18" t="s">
        <v>182</v>
      </c>
      <c r="R23" s="20" t="s">
        <v>182</v>
      </c>
      <c r="S23" s="18" t="n">
        <v>418.46078774</v>
      </c>
      <c r="T23" s="20" t="n">
        <v>14.09729034</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516.39966652</v>
      </c>
      <c r="F29" s="20" t="n">
        <v>3.00450598</v>
      </c>
      <c r="G29" s="18" t="n">
        <v>503.76851872</v>
      </c>
      <c r="H29" s="20" t="n">
        <v>17.61693278</v>
      </c>
      <c r="I29" s="18" t="n">
        <v>445.84513903</v>
      </c>
      <c r="J29" s="20" t="n">
        <v>19.92039622</v>
      </c>
      <c r="K29" s="18" t="s">
        <v>182</v>
      </c>
      <c r="L29" s="20" t="s">
        <v>182</v>
      </c>
      <c r="M29" s="18" t="s">
        <v>182</v>
      </c>
      <c r="N29" s="20" t="s">
        <v>182</v>
      </c>
      <c r="O29" s="18" t="n">
        <v>312.41250141</v>
      </c>
      <c r="P29" s="20" t="n">
        <v>62.61666854</v>
      </c>
      <c r="Q29" s="18" t="s">
        <v>182</v>
      </c>
      <c r="R29" s="20" t="s">
        <v>182</v>
      </c>
      <c r="S29" s="18" t="n">
        <v>446.10399088</v>
      </c>
      <c r="T29" s="20" t="n">
        <v>22.24753517</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487.19693945</v>
      </c>
      <c r="F32" s="20" t="n">
        <v>2.90842298</v>
      </c>
      <c r="G32" s="18" t="n">
        <v>477.84324831</v>
      </c>
      <c r="H32" s="20" t="n">
        <v>10.20006378</v>
      </c>
      <c r="I32" s="18" t="n">
        <v>482.28429344</v>
      </c>
      <c r="J32" s="20" t="n">
        <v>12.32606122</v>
      </c>
      <c r="K32" s="18" t="s">
        <v>182</v>
      </c>
      <c r="L32" s="20" t="s">
        <v>182</v>
      </c>
      <c r="M32" s="18" t="s">
        <v>182</v>
      </c>
      <c r="N32" s="20" t="s">
        <v>182</v>
      </c>
      <c r="O32" s="18" t="s">
        <v>182</v>
      </c>
      <c r="P32" s="20" t="s">
        <v>182</v>
      </c>
      <c r="Q32" s="18" t="s">
        <v>182</v>
      </c>
      <c r="R32" s="20" t="s">
        <v>182</v>
      </c>
      <c r="S32" s="18" t="n">
        <v>394.27793868</v>
      </c>
      <c r="T32" s="20" t="n">
        <v>19.22650846</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453.53064045</v>
      </c>
      <c r="F34" s="20" t="n">
        <v>3.90977248</v>
      </c>
      <c r="G34" s="18" t="n">
        <v>444.0783011</v>
      </c>
      <c r="H34" s="20" t="n">
        <v>12.13483186</v>
      </c>
      <c r="I34" s="18" t="n">
        <v>403.22776851</v>
      </c>
      <c r="J34" s="20" t="n">
        <v>10.891362</v>
      </c>
      <c r="K34" s="18" t="s">
        <v>182</v>
      </c>
      <c r="L34" s="20" t="s">
        <v>182</v>
      </c>
      <c r="M34" s="18" t="s">
        <v>182</v>
      </c>
      <c r="N34" s="20" t="s">
        <v>182</v>
      </c>
      <c r="O34" s="18" t="n">
        <v>425.79595373</v>
      </c>
      <c r="P34" s="20" t="n">
        <v>68.66277131</v>
      </c>
      <c r="Q34" s="18" t="s">
        <v>182</v>
      </c>
      <c r="R34" s="20" t="s">
        <v>182</v>
      </c>
      <c r="S34" s="18" t="n">
        <v>325.83909527</v>
      </c>
      <c r="T34" s="20" t="n">
        <v>15.94566274</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472.41605835</v>
      </c>
      <c r="F36" s="20" t="n">
        <v>3.15940205</v>
      </c>
      <c r="G36" s="18" t="n">
        <v>444.61883197</v>
      </c>
      <c r="H36" s="20" t="n">
        <v>10.20107532</v>
      </c>
      <c r="I36" s="18" t="n">
        <v>436.10592356</v>
      </c>
      <c r="J36" s="20" t="n">
        <v>12.38577471</v>
      </c>
      <c r="K36" s="18" t="s">
        <v>182</v>
      </c>
      <c r="L36" s="20" t="s">
        <v>182</v>
      </c>
      <c r="M36" s="18" t="s">
        <v>182</v>
      </c>
      <c r="N36" s="20" t="s">
        <v>182</v>
      </c>
      <c r="O36" s="18" t="s">
        <v>182</v>
      </c>
      <c r="P36" s="20" t="s">
        <v>182</v>
      </c>
      <c r="Q36" s="18" t="s">
        <v>182</v>
      </c>
      <c r="R36" s="20" t="s">
        <v>182</v>
      </c>
      <c r="S36" s="18" t="n">
        <v>361.26010336</v>
      </c>
      <c r="T36" s="20" t="n">
        <v>16.83812551</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409.20575851</v>
      </c>
      <c r="F46" s="20" t="n">
        <v>4.58067825</v>
      </c>
      <c r="G46" s="18" t="n">
        <v>364.00155253</v>
      </c>
      <c r="H46" s="20" t="n">
        <v>10.52099331</v>
      </c>
      <c r="I46" s="18" t="n">
        <v>360.26430099</v>
      </c>
      <c r="J46" s="20" t="n">
        <v>9.278826459999999</v>
      </c>
      <c r="K46" s="18" t="s">
        <v>182</v>
      </c>
      <c r="L46" s="20" t="s">
        <v>182</v>
      </c>
      <c r="M46" s="18" t="s">
        <v>182</v>
      </c>
      <c r="N46" s="20" t="s">
        <v>182</v>
      </c>
      <c r="O46" s="18" t="s">
        <v>182</v>
      </c>
      <c r="P46" s="20" t="s">
        <v>182</v>
      </c>
      <c r="Q46" s="18" t="s">
        <v>182</v>
      </c>
      <c r="R46" s="20" t="s">
        <v>182</v>
      </c>
      <c r="S46" s="18" t="n">
        <v>365.38344959</v>
      </c>
      <c r="T46" s="20" t="n">
        <v>5.50182205</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571.8114765399999</v>
      </c>
      <c r="F48" s="20" t="n">
        <v>5.92993277</v>
      </c>
      <c r="G48" s="18" t="n">
        <v>570.49650794</v>
      </c>
      <c r="H48" s="20" t="n">
        <v>9.232067000000001</v>
      </c>
      <c r="I48" s="18" t="n">
        <v>507.37209098</v>
      </c>
      <c r="J48" s="20" t="n">
        <v>10.75986347</v>
      </c>
      <c r="K48" s="18" t="s">
        <v>182</v>
      </c>
      <c r="L48" s="20" t="s">
        <v>182</v>
      </c>
      <c r="M48" s="18" t="s">
        <v>182</v>
      </c>
      <c r="N48" s="20" t="s">
        <v>182</v>
      </c>
      <c r="O48" s="18" t="s">
        <v>182</v>
      </c>
      <c r="P48" s="20" t="s">
        <v>182</v>
      </c>
      <c r="Q48" s="18" t="s">
        <v>182</v>
      </c>
      <c r="R48" s="20" t="s">
        <v>182</v>
      </c>
      <c r="S48" s="18" t="n">
        <v>493.45008096</v>
      </c>
      <c r="T48" s="20" t="n">
        <v>27.24372545</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456.94639929</v>
      </c>
      <c r="F61" s="20" t="n">
        <v>2.9288973</v>
      </c>
      <c r="G61" s="18" t="n">
        <v>426.82451751</v>
      </c>
      <c r="H61" s="20" t="n">
        <v>9.749902929999999</v>
      </c>
      <c r="I61" s="18" t="n">
        <v>387.37081153</v>
      </c>
      <c r="J61" s="20" t="n">
        <v>11.59215465</v>
      </c>
      <c r="K61" s="18" t="s">
        <v>182</v>
      </c>
      <c r="L61" s="20" t="s">
        <v>182</v>
      </c>
      <c r="M61" s="18" t="s">
        <v>182</v>
      </c>
      <c r="N61" s="20" t="s">
        <v>182</v>
      </c>
      <c r="O61" s="18" t="s">
        <v>182</v>
      </c>
      <c r="P61" s="20" t="s">
        <v>182</v>
      </c>
      <c r="Q61" s="18" t="s">
        <v>182</v>
      </c>
      <c r="R61" s="20" t="s">
        <v>182</v>
      </c>
      <c r="S61" s="18" t="n">
        <v>325.38994018</v>
      </c>
      <c r="T61" s="20" t="n">
        <v>12.25359836</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430.78112647</v>
      </c>
      <c r="F67" s="20" t="n">
        <v>3.72727868</v>
      </c>
      <c r="G67" s="18" t="n">
        <v>411.06545154</v>
      </c>
      <c r="H67" s="20" t="n">
        <v>6.73143466</v>
      </c>
      <c r="I67" s="18" t="n">
        <v>355.64126916</v>
      </c>
      <c r="J67" s="20" t="n">
        <v>3.91440525</v>
      </c>
      <c r="K67" s="18" t="s">
        <v>182</v>
      </c>
      <c r="L67" s="20" t="s">
        <v>182</v>
      </c>
      <c r="M67" s="18" t="s">
        <v>182</v>
      </c>
      <c r="N67" s="20" t="s">
        <v>182</v>
      </c>
      <c r="O67" s="18" t="s">
        <v>182</v>
      </c>
      <c r="P67" s="20" t="s">
        <v>182</v>
      </c>
      <c r="Q67" s="18" t="s">
        <v>182</v>
      </c>
      <c r="R67" s="20" t="s">
        <v>182</v>
      </c>
      <c r="S67" s="18" t="n">
        <v>287.08510209</v>
      </c>
      <c r="T67" s="20" t="n">
        <v>13.60275686</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516.13989541</v>
      </c>
      <c r="F70" s="20" t="n">
        <v>3.25798723</v>
      </c>
      <c r="G70" s="18" t="n">
        <v>497.32691678</v>
      </c>
      <c r="H70" s="20" t="n">
        <v>9.609918090000001</v>
      </c>
      <c r="I70" s="18" t="n">
        <v>523.49921842</v>
      </c>
      <c r="J70" s="20" t="n">
        <v>8.22505467</v>
      </c>
      <c r="K70" s="18" t="s">
        <v>182</v>
      </c>
      <c r="L70" s="20" t="s">
        <v>182</v>
      </c>
      <c r="M70" s="18" t="s">
        <v>182</v>
      </c>
      <c r="N70" s="20" t="s">
        <v>182</v>
      </c>
      <c r="O70" s="18" t="s">
        <v>182</v>
      </c>
      <c r="P70" s="20" t="s">
        <v>182</v>
      </c>
      <c r="Q70" s="18" t="s">
        <v>182</v>
      </c>
      <c r="R70" s="20" t="s">
        <v>182</v>
      </c>
      <c r="S70" s="18" t="n">
        <v>448.19165872</v>
      </c>
      <c r="T70" s="20" t="n">
        <v>13.22547283</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279</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499.82746574</v>
      </c>
      <c r="F7" s="20" t="n">
        <v>1.94161621</v>
      </c>
      <c r="G7" s="18" t="n">
        <v>540.43018503</v>
      </c>
      <c r="H7" s="20" t="n">
        <v>2.77969409</v>
      </c>
      <c r="I7" s="18" t="n">
        <v>511.27926458</v>
      </c>
      <c r="J7" s="20" t="n">
        <v>3.6721943</v>
      </c>
      <c r="K7" s="18" t="s">
        <v>182</v>
      </c>
      <c r="L7" s="20" t="s">
        <v>182</v>
      </c>
      <c r="M7" s="18" t="s">
        <v>182</v>
      </c>
      <c r="N7" s="20" t="s">
        <v>182</v>
      </c>
      <c r="O7" s="18" t="s">
        <v>182</v>
      </c>
      <c r="P7" s="20" t="s">
        <v>182</v>
      </c>
      <c r="Q7" s="18" t="s">
        <v>182</v>
      </c>
      <c r="R7" s="20" t="s">
        <v>182</v>
      </c>
      <c r="S7" s="18" t="n">
        <v>404.28530688</v>
      </c>
      <c r="T7" s="20" t="n">
        <v>9.53843934</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547.9250022</v>
      </c>
      <c r="F9" s="20" t="n">
        <v>3.39349142</v>
      </c>
      <c r="G9" s="18" t="n">
        <v>574.21779921</v>
      </c>
      <c r="H9" s="20" t="n">
        <v>5.11460116</v>
      </c>
      <c r="I9" s="18" t="n">
        <v>538.53174488</v>
      </c>
      <c r="J9" s="20" t="n">
        <v>6.04508425</v>
      </c>
      <c r="K9" s="18" t="s">
        <v>182</v>
      </c>
      <c r="L9" s="20" t="s">
        <v>182</v>
      </c>
      <c r="M9" s="18" t="s">
        <v>182</v>
      </c>
      <c r="N9" s="20" t="s">
        <v>182</v>
      </c>
      <c r="O9" s="18" t="n">
        <v>363.74174124</v>
      </c>
      <c r="P9" s="20" t="n">
        <v>33.3778787</v>
      </c>
      <c r="Q9" s="18" t="s">
        <v>182</v>
      </c>
      <c r="R9" s="20" t="s">
        <v>182</v>
      </c>
      <c r="S9" s="18" t="n">
        <v>432.98711059</v>
      </c>
      <c r="T9" s="20" t="n">
        <v>17.06088829</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420.01618445</v>
      </c>
      <c r="F11" s="20" t="n">
        <v>4.07564123</v>
      </c>
      <c r="G11" s="18" t="n">
        <v>465.09232703</v>
      </c>
      <c r="H11" s="20" t="n">
        <v>5.18377199</v>
      </c>
      <c r="I11" s="18" t="n">
        <v>443.6122191</v>
      </c>
      <c r="J11" s="20" t="n">
        <v>4.99999167</v>
      </c>
      <c r="K11" s="18" t="s">
        <v>182</v>
      </c>
      <c r="L11" s="20" t="s">
        <v>182</v>
      </c>
      <c r="M11" s="18" t="s">
        <v>182</v>
      </c>
      <c r="N11" s="20" t="s">
        <v>182</v>
      </c>
      <c r="O11" s="18" t="s">
        <v>182</v>
      </c>
      <c r="P11" s="20" t="s">
        <v>182</v>
      </c>
      <c r="Q11" s="18" t="s">
        <v>182</v>
      </c>
      <c r="R11" s="20" t="s">
        <v>182</v>
      </c>
      <c r="S11" s="18" t="n">
        <v>372.50056199</v>
      </c>
      <c r="T11" s="20" t="n">
        <v>11.84098436</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488.39474729</v>
      </c>
      <c r="F23" s="20" t="n">
        <v>2.89087362</v>
      </c>
      <c r="G23" s="18" t="n">
        <v>499.02614138</v>
      </c>
      <c r="H23" s="20" t="n">
        <v>5.34847688</v>
      </c>
      <c r="I23" s="18" t="n">
        <v>476.99913459</v>
      </c>
      <c r="J23" s="20" t="n">
        <v>5.71829372</v>
      </c>
      <c r="K23" s="18" t="s">
        <v>182</v>
      </c>
      <c r="L23" s="20" t="s">
        <v>182</v>
      </c>
      <c r="M23" s="18" t="s">
        <v>182</v>
      </c>
      <c r="N23" s="20" t="s">
        <v>182</v>
      </c>
      <c r="O23" s="18" t="s">
        <v>182</v>
      </c>
      <c r="P23" s="20" t="s">
        <v>182</v>
      </c>
      <c r="Q23" s="18" t="s">
        <v>182</v>
      </c>
      <c r="R23" s="20" t="s">
        <v>182</v>
      </c>
      <c r="S23" s="18" t="n">
        <v>417.12311245</v>
      </c>
      <c r="T23" s="20" t="n">
        <v>12.82309485</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507.01841745</v>
      </c>
      <c r="F29" s="20" t="n">
        <v>3.34203241</v>
      </c>
      <c r="G29" s="18" t="n">
        <v>538.1670576400001</v>
      </c>
      <c r="H29" s="20" t="n">
        <v>4.20891026</v>
      </c>
      <c r="I29" s="18" t="n">
        <v>504.17382686</v>
      </c>
      <c r="J29" s="20" t="n">
        <v>6.20485652</v>
      </c>
      <c r="K29" s="18" t="s">
        <v>182</v>
      </c>
      <c r="L29" s="20" t="s">
        <v>182</v>
      </c>
      <c r="M29" s="18" t="s">
        <v>182</v>
      </c>
      <c r="N29" s="20" t="s">
        <v>182</v>
      </c>
      <c r="O29" s="18" t="n">
        <v>312.41250141</v>
      </c>
      <c r="P29" s="20" t="n">
        <v>62.61666854</v>
      </c>
      <c r="Q29" s="18" t="s">
        <v>182</v>
      </c>
      <c r="R29" s="20" t="s">
        <v>182</v>
      </c>
      <c r="S29" s="18" t="n">
        <v>432.83159597</v>
      </c>
      <c r="T29" s="20" t="n">
        <v>14.74676228</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474.58212508</v>
      </c>
      <c r="F32" s="20" t="n">
        <v>3.0483554</v>
      </c>
      <c r="G32" s="18" t="n">
        <v>508.74783235</v>
      </c>
      <c r="H32" s="20" t="n">
        <v>4.43951364</v>
      </c>
      <c r="I32" s="18" t="n">
        <v>510.12337626</v>
      </c>
      <c r="J32" s="20" t="n">
        <v>5.46083177</v>
      </c>
      <c r="K32" s="18" t="s">
        <v>182</v>
      </c>
      <c r="L32" s="20" t="s">
        <v>182</v>
      </c>
      <c r="M32" s="18" t="s">
        <v>182</v>
      </c>
      <c r="N32" s="20" t="s">
        <v>182</v>
      </c>
      <c r="O32" s="18" t="s">
        <v>182</v>
      </c>
      <c r="P32" s="20" t="s">
        <v>182</v>
      </c>
      <c r="Q32" s="18" t="s">
        <v>182</v>
      </c>
      <c r="R32" s="20" t="s">
        <v>182</v>
      </c>
      <c r="S32" s="18" t="n">
        <v>374.49102077</v>
      </c>
      <c r="T32" s="20" t="n">
        <v>18.08870103</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439.94788143</v>
      </c>
      <c r="F34" s="20" t="n">
        <v>4.29605291</v>
      </c>
      <c r="G34" s="18" t="n">
        <v>472.14222359</v>
      </c>
      <c r="H34" s="20" t="n">
        <v>6.29490797</v>
      </c>
      <c r="I34" s="18" t="n">
        <v>464.63771537</v>
      </c>
      <c r="J34" s="20" t="n">
        <v>5.75252898</v>
      </c>
      <c r="K34" s="18" t="s">
        <v>182</v>
      </c>
      <c r="L34" s="20" t="s">
        <v>182</v>
      </c>
      <c r="M34" s="18" t="s">
        <v>182</v>
      </c>
      <c r="N34" s="20" t="s">
        <v>182</v>
      </c>
      <c r="O34" s="18" t="n">
        <v>425.79595373</v>
      </c>
      <c r="P34" s="20" t="n">
        <v>68.66277131</v>
      </c>
      <c r="Q34" s="18" t="s">
        <v>182</v>
      </c>
      <c r="R34" s="20" t="s">
        <v>182</v>
      </c>
      <c r="S34" s="18" t="n">
        <v>313.46511927</v>
      </c>
      <c r="T34" s="20" t="n">
        <v>15.12812125</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465.07836596</v>
      </c>
      <c r="F36" s="20" t="n">
        <v>3.35111082</v>
      </c>
      <c r="G36" s="18" t="n">
        <v>491.45370891</v>
      </c>
      <c r="H36" s="20" t="n">
        <v>4.10547877</v>
      </c>
      <c r="I36" s="18" t="n">
        <v>464.80389739</v>
      </c>
      <c r="J36" s="20" t="n">
        <v>5.06905802</v>
      </c>
      <c r="K36" s="18" t="s">
        <v>182</v>
      </c>
      <c r="L36" s="20" t="s">
        <v>182</v>
      </c>
      <c r="M36" s="18" t="s">
        <v>182</v>
      </c>
      <c r="N36" s="20" t="s">
        <v>182</v>
      </c>
      <c r="O36" s="18" t="s">
        <v>182</v>
      </c>
      <c r="P36" s="20" t="s">
        <v>182</v>
      </c>
      <c r="Q36" s="18" t="s">
        <v>182</v>
      </c>
      <c r="R36" s="20" t="s">
        <v>182</v>
      </c>
      <c r="S36" s="18" t="n">
        <v>338.17867421</v>
      </c>
      <c r="T36" s="20" t="n">
        <v>15.80433074</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400.50895306</v>
      </c>
      <c r="F46" s="20" t="n">
        <v>4.8956272</v>
      </c>
      <c r="G46" s="18" t="n">
        <v>416.77319369</v>
      </c>
      <c r="H46" s="20" t="n">
        <v>9.42057737</v>
      </c>
      <c r="I46" s="18" t="n">
        <v>407.1352988</v>
      </c>
      <c r="J46" s="20" t="n">
        <v>5.3470323</v>
      </c>
      <c r="K46" s="18" t="s">
        <v>182</v>
      </c>
      <c r="L46" s="20" t="s">
        <v>182</v>
      </c>
      <c r="M46" s="18" t="s">
        <v>182</v>
      </c>
      <c r="N46" s="20" t="s">
        <v>182</v>
      </c>
      <c r="O46" s="18" t="s">
        <v>182</v>
      </c>
      <c r="P46" s="20" t="s">
        <v>182</v>
      </c>
      <c r="Q46" s="18" t="s">
        <v>182</v>
      </c>
      <c r="R46" s="20" t="s">
        <v>182</v>
      </c>
      <c r="S46" s="18" t="n">
        <v>363.15128249</v>
      </c>
      <c r="T46" s="20" t="n">
        <v>5.26570635</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563.44092119</v>
      </c>
      <c r="F48" s="20" t="n">
        <v>6.8452189</v>
      </c>
      <c r="G48" s="18" t="n">
        <v>595.18365305</v>
      </c>
      <c r="H48" s="20" t="n">
        <v>9.02425802</v>
      </c>
      <c r="I48" s="18" t="n">
        <v>560.64652796</v>
      </c>
      <c r="J48" s="20" t="n">
        <v>6.19193629</v>
      </c>
      <c r="K48" s="18" t="s">
        <v>182</v>
      </c>
      <c r="L48" s="20" t="s">
        <v>182</v>
      </c>
      <c r="M48" s="18" t="s">
        <v>182</v>
      </c>
      <c r="N48" s="20" t="s">
        <v>182</v>
      </c>
      <c r="O48" s="18" t="s">
        <v>182</v>
      </c>
      <c r="P48" s="20" t="s">
        <v>182</v>
      </c>
      <c r="Q48" s="18" t="s">
        <v>182</v>
      </c>
      <c r="R48" s="20" t="s">
        <v>182</v>
      </c>
      <c r="S48" s="18" t="n">
        <v>475.77075614</v>
      </c>
      <c r="T48" s="20" t="n">
        <v>34.17851148</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439.32873788</v>
      </c>
      <c r="F61" s="20" t="n">
        <v>3.18591882</v>
      </c>
      <c r="G61" s="18" t="n">
        <v>482.62828</v>
      </c>
      <c r="H61" s="20" t="n">
        <v>4.44085936</v>
      </c>
      <c r="I61" s="18" t="n">
        <v>461.18690039</v>
      </c>
      <c r="J61" s="20" t="n">
        <v>4.29260334</v>
      </c>
      <c r="K61" s="18" t="s">
        <v>182</v>
      </c>
      <c r="L61" s="20" t="s">
        <v>182</v>
      </c>
      <c r="M61" s="18" t="s">
        <v>182</v>
      </c>
      <c r="N61" s="20" t="s">
        <v>182</v>
      </c>
      <c r="O61" s="18" t="s">
        <v>182</v>
      </c>
      <c r="P61" s="20" t="s">
        <v>182</v>
      </c>
      <c r="Q61" s="18" t="s">
        <v>182</v>
      </c>
      <c r="R61" s="20" t="s">
        <v>182</v>
      </c>
      <c r="S61" s="18" t="n">
        <v>323.26041114</v>
      </c>
      <c r="T61" s="20" t="n">
        <v>12.90384797</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404.5587198</v>
      </c>
      <c r="F67" s="20" t="n">
        <v>3.50245621</v>
      </c>
      <c r="G67" s="18" t="n">
        <v>415.92791288</v>
      </c>
      <c r="H67" s="20" t="n">
        <v>6.60635066</v>
      </c>
      <c r="I67" s="18" t="n">
        <v>401.22025775</v>
      </c>
      <c r="J67" s="20" t="n">
        <v>4.36578432</v>
      </c>
      <c r="K67" s="18" t="s">
        <v>182</v>
      </c>
      <c r="L67" s="20" t="s">
        <v>182</v>
      </c>
      <c r="M67" s="18" t="s">
        <v>182</v>
      </c>
      <c r="N67" s="20" t="s">
        <v>182</v>
      </c>
      <c r="O67" s="18" t="s">
        <v>182</v>
      </c>
      <c r="P67" s="20" t="s">
        <v>182</v>
      </c>
      <c r="Q67" s="18" t="s">
        <v>182</v>
      </c>
      <c r="R67" s="20" t="s">
        <v>182</v>
      </c>
      <c r="S67" s="18" t="n">
        <v>291.21471687</v>
      </c>
      <c r="T67" s="20" t="n">
        <v>13.84400785</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510.38263964</v>
      </c>
      <c r="F70" s="20" t="n">
        <v>3.56911011</v>
      </c>
      <c r="G70" s="18" t="n">
        <v>523.4878565499999</v>
      </c>
      <c r="H70" s="20" t="n">
        <v>5.38226321</v>
      </c>
      <c r="I70" s="18" t="n">
        <v>524.57199771</v>
      </c>
      <c r="J70" s="20" t="n">
        <v>4.27997304</v>
      </c>
      <c r="K70" s="18" t="s">
        <v>182</v>
      </c>
      <c r="L70" s="20" t="s">
        <v>182</v>
      </c>
      <c r="M70" s="18" t="s">
        <v>182</v>
      </c>
      <c r="N70" s="20" t="s">
        <v>182</v>
      </c>
      <c r="O70" s="18" t="s">
        <v>182</v>
      </c>
      <c r="P70" s="20" t="s">
        <v>182</v>
      </c>
      <c r="Q70" s="18" t="s">
        <v>182</v>
      </c>
      <c r="R70" s="20" t="s">
        <v>182</v>
      </c>
      <c r="S70" s="18" t="n">
        <v>453.04652901</v>
      </c>
      <c r="T70" s="20" t="n">
        <v>13.01529342</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280</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519.2361245</v>
      </c>
      <c r="F7" s="20" t="n">
        <v>1.93489805</v>
      </c>
      <c r="G7" s="18" t="n">
        <v>486.69767812</v>
      </c>
      <c r="H7" s="20" t="n">
        <v>3.96654177</v>
      </c>
      <c r="I7" s="18" t="n">
        <v>453.56538619</v>
      </c>
      <c r="J7" s="20" t="n">
        <v>4.15481175</v>
      </c>
      <c r="K7" s="18" t="s">
        <v>182</v>
      </c>
      <c r="L7" s="20" t="s">
        <v>182</v>
      </c>
      <c r="M7" s="18" t="s">
        <v>182</v>
      </c>
      <c r="N7" s="20" t="s">
        <v>182</v>
      </c>
      <c r="O7" s="18" t="s">
        <v>182</v>
      </c>
      <c r="P7" s="20" t="s">
        <v>182</v>
      </c>
      <c r="Q7" s="18" t="s">
        <v>182</v>
      </c>
      <c r="R7" s="20" t="s">
        <v>182</v>
      </c>
      <c r="S7" s="18" t="n">
        <v>415.80395368</v>
      </c>
      <c r="T7" s="20" t="n">
        <v>9.86118203</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557.91861224</v>
      </c>
      <c r="F9" s="20" t="n">
        <v>2.93621763</v>
      </c>
      <c r="G9" s="18" t="n">
        <v>506.51497925</v>
      </c>
      <c r="H9" s="20" t="n">
        <v>9.522822700000001</v>
      </c>
      <c r="I9" s="18" t="n">
        <v>448.10039138</v>
      </c>
      <c r="J9" s="20" t="n">
        <v>11.40777665</v>
      </c>
      <c r="K9" s="18" t="s">
        <v>182</v>
      </c>
      <c r="L9" s="20" t="s">
        <v>182</v>
      </c>
      <c r="M9" s="18" t="s">
        <v>182</v>
      </c>
      <c r="N9" s="20" t="s">
        <v>182</v>
      </c>
      <c r="O9" s="18" t="n">
        <v>363.74174124</v>
      </c>
      <c r="P9" s="20" t="n">
        <v>33.3778787</v>
      </c>
      <c r="Q9" s="18" t="s">
        <v>182</v>
      </c>
      <c r="R9" s="20" t="s">
        <v>182</v>
      </c>
      <c r="S9" s="18" t="n">
        <v>441.27965153</v>
      </c>
      <c r="T9" s="20" t="n">
        <v>18.67281</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446.42160802</v>
      </c>
      <c r="F11" s="20" t="n">
        <v>4.34017616</v>
      </c>
      <c r="G11" s="18" t="n">
        <v>438.99930325</v>
      </c>
      <c r="H11" s="20" t="n">
        <v>5.16144529</v>
      </c>
      <c r="I11" s="18" t="n">
        <v>410.27817692</v>
      </c>
      <c r="J11" s="20" t="n">
        <v>4.88898811</v>
      </c>
      <c r="K11" s="18" t="s">
        <v>182</v>
      </c>
      <c r="L11" s="20" t="s">
        <v>182</v>
      </c>
      <c r="M11" s="18" t="s">
        <v>182</v>
      </c>
      <c r="N11" s="20" t="s">
        <v>182</v>
      </c>
      <c r="O11" s="18" t="s">
        <v>182</v>
      </c>
      <c r="P11" s="20" t="s">
        <v>182</v>
      </c>
      <c r="Q11" s="18" t="s">
        <v>182</v>
      </c>
      <c r="R11" s="20" t="s">
        <v>182</v>
      </c>
      <c r="S11" s="18" t="n">
        <v>379.12367152</v>
      </c>
      <c r="T11" s="20" t="n">
        <v>12.81632913</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498.07054329</v>
      </c>
      <c r="F23" s="20" t="n">
        <v>2.89490603</v>
      </c>
      <c r="G23" s="18" t="n">
        <v>473.02808351</v>
      </c>
      <c r="H23" s="20" t="n">
        <v>5.51459117</v>
      </c>
      <c r="I23" s="18" t="n">
        <v>454.33289912</v>
      </c>
      <c r="J23" s="20" t="n">
        <v>6.02338946</v>
      </c>
      <c r="K23" s="18" t="s">
        <v>182</v>
      </c>
      <c r="L23" s="20" t="s">
        <v>182</v>
      </c>
      <c r="M23" s="18" t="s">
        <v>182</v>
      </c>
      <c r="N23" s="20" t="s">
        <v>182</v>
      </c>
      <c r="O23" s="18" t="s">
        <v>182</v>
      </c>
      <c r="P23" s="20" t="s">
        <v>182</v>
      </c>
      <c r="Q23" s="18" t="s">
        <v>182</v>
      </c>
      <c r="R23" s="20" t="s">
        <v>182</v>
      </c>
      <c r="S23" s="18" t="n">
        <v>416.26507664</v>
      </c>
      <c r="T23" s="20" t="n">
        <v>15.95856778</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524.41815601</v>
      </c>
      <c r="F29" s="20" t="n">
        <v>2.96673511</v>
      </c>
      <c r="G29" s="18" t="n">
        <v>462.18108494</v>
      </c>
      <c r="H29" s="20" t="n">
        <v>8.204643949999999</v>
      </c>
      <c r="I29" s="18" t="n">
        <v>461.0852158</v>
      </c>
      <c r="J29" s="20" t="n">
        <v>10.44942715</v>
      </c>
      <c r="K29" s="18" t="s">
        <v>182</v>
      </c>
      <c r="L29" s="20" t="s">
        <v>182</v>
      </c>
      <c r="M29" s="18" t="s">
        <v>182</v>
      </c>
      <c r="N29" s="20" t="s">
        <v>182</v>
      </c>
      <c r="O29" s="18" t="n">
        <v>312.41250141</v>
      </c>
      <c r="P29" s="20" t="n">
        <v>62.61666854</v>
      </c>
      <c r="Q29" s="18" t="s">
        <v>182</v>
      </c>
      <c r="R29" s="20" t="s">
        <v>182</v>
      </c>
      <c r="S29" s="18" t="n">
        <v>444.86201694</v>
      </c>
      <c r="T29" s="20" t="n">
        <v>19.01669789</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488.61464566</v>
      </c>
      <c r="F32" s="20" t="n">
        <v>3.36716241</v>
      </c>
      <c r="G32" s="18" t="n">
        <v>487.41898425</v>
      </c>
      <c r="H32" s="20" t="n">
        <v>4.46752347</v>
      </c>
      <c r="I32" s="18" t="n">
        <v>478.81232477</v>
      </c>
      <c r="J32" s="20" t="n">
        <v>4.89639658</v>
      </c>
      <c r="K32" s="18" t="s">
        <v>182</v>
      </c>
      <c r="L32" s="20" t="s">
        <v>182</v>
      </c>
      <c r="M32" s="18" t="s">
        <v>182</v>
      </c>
      <c r="N32" s="20" t="s">
        <v>182</v>
      </c>
      <c r="O32" s="18" t="s">
        <v>182</v>
      </c>
      <c r="P32" s="20" t="s">
        <v>182</v>
      </c>
      <c r="Q32" s="18" t="s">
        <v>182</v>
      </c>
      <c r="R32" s="20" t="s">
        <v>182</v>
      </c>
      <c r="S32" s="18" t="n">
        <v>407.27552566</v>
      </c>
      <c r="T32" s="20" t="n">
        <v>16.99984906</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461.7423843</v>
      </c>
      <c r="F34" s="20" t="n">
        <v>4.29277689</v>
      </c>
      <c r="G34" s="18" t="n">
        <v>434.33536418</v>
      </c>
      <c r="H34" s="20" t="n">
        <v>6.79148786</v>
      </c>
      <c r="I34" s="18" t="n">
        <v>421.62682335</v>
      </c>
      <c r="J34" s="20" t="n">
        <v>5.99082937</v>
      </c>
      <c r="K34" s="18" t="s">
        <v>182</v>
      </c>
      <c r="L34" s="20" t="s">
        <v>182</v>
      </c>
      <c r="M34" s="18" t="s">
        <v>182</v>
      </c>
      <c r="N34" s="20" t="s">
        <v>182</v>
      </c>
      <c r="O34" s="18" t="n">
        <v>425.79595373</v>
      </c>
      <c r="P34" s="20" t="n">
        <v>68.66277131</v>
      </c>
      <c r="Q34" s="18" t="s">
        <v>182</v>
      </c>
      <c r="R34" s="20" t="s">
        <v>182</v>
      </c>
      <c r="S34" s="18" t="n">
        <v>328.13795349</v>
      </c>
      <c r="T34" s="20" t="n">
        <v>14.7453641</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484.69479479</v>
      </c>
      <c r="F36" s="20" t="n">
        <v>3.28056571</v>
      </c>
      <c r="G36" s="18" t="n">
        <v>455.38977535</v>
      </c>
      <c r="H36" s="20" t="n">
        <v>4.91382208</v>
      </c>
      <c r="I36" s="18" t="n">
        <v>436.49077166</v>
      </c>
      <c r="J36" s="20" t="n">
        <v>4.75131715</v>
      </c>
      <c r="K36" s="18" t="s">
        <v>182</v>
      </c>
      <c r="L36" s="20" t="s">
        <v>182</v>
      </c>
      <c r="M36" s="18" t="s">
        <v>182</v>
      </c>
      <c r="N36" s="20" t="s">
        <v>182</v>
      </c>
      <c r="O36" s="18" t="s">
        <v>182</v>
      </c>
      <c r="P36" s="20" t="s">
        <v>182</v>
      </c>
      <c r="Q36" s="18" t="s">
        <v>182</v>
      </c>
      <c r="R36" s="20" t="s">
        <v>182</v>
      </c>
      <c r="S36" s="18" t="n">
        <v>367.08078325</v>
      </c>
      <c r="T36" s="20" t="n">
        <v>14.01396133</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422.36327174</v>
      </c>
      <c r="F46" s="20" t="n">
        <v>5.74393305</v>
      </c>
      <c r="G46" s="18" t="n">
        <v>408.00972148</v>
      </c>
      <c r="H46" s="20" t="n">
        <v>7.97337751</v>
      </c>
      <c r="I46" s="18" t="n">
        <v>388.02340421</v>
      </c>
      <c r="J46" s="20" t="n">
        <v>3.98047456</v>
      </c>
      <c r="K46" s="18" t="s">
        <v>182</v>
      </c>
      <c r="L46" s="20" t="s">
        <v>182</v>
      </c>
      <c r="M46" s="18" t="s">
        <v>182</v>
      </c>
      <c r="N46" s="20" t="s">
        <v>182</v>
      </c>
      <c r="O46" s="18" t="s">
        <v>182</v>
      </c>
      <c r="P46" s="20" t="s">
        <v>182</v>
      </c>
      <c r="Q46" s="18" t="s">
        <v>182</v>
      </c>
      <c r="R46" s="20" t="s">
        <v>182</v>
      </c>
      <c r="S46" s="18" t="n">
        <v>362.3606308</v>
      </c>
      <c r="T46" s="20" t="n">
        <v>5.14626629</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606.75260312</v>
      </c>
      <c r="F48" s="20" t="n">
        <v>12.60304808</v>
      </c>
      <c r="G48" s="18" t="n">
        <v>601.26777655</v>
      </c>
      <c r="H48" s="20" t="n">
        <v>9.232913249999999</v>
      </c>
      <c r="I48" s="18" t="n">
        <v>555.66252716</v>
      </c>
      <c r="J48" s="20" t="n">
        <v>5.91174083</v>
      </c>
      <c r="K48" s="18" t="s">
        <v>182</v>
      </c>
      <c r="L48" s="20" t="s">
        <v>182</v>
      </c>
      <c r="M48" s="18" t="s">
        <v>182</v>
      </c>
      <c r="N48" s="20" t="s">
        <v>182</v>
      </c>
      <c r="O48" s="18" t="s">
        <v>182</v>
      </c>
      <c r="P48" s="20" t="s">
        <v>182</v>
      </c>
      <c r="Q48" s="18" t="s">
        <v>182</v>
      </c>
      <c r="R48" s="20" t="s">
        <v>182</v>
      </c>
      <c r="S48" s="18" t="n">
        <v>490.23359082</v>
      </c>
      <c r="T48" s="20" t="n">
        <v>23.02538216</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458.48058364</v>
      </c>
      <c r="F61" s="20" t="n">
        <v>3.76317756</v>
      </c>
      <c r="G61" s="18" t="n">
        <v>454.65191772</v>
      </c>
      <c r="H61" s="20" t="n">
        <v>4.9902696</v>
      </c>
      <c r="I61" s="18" t="n">
        <v>446.21796762</v>
      </c>
      <c r="J61" s="20" t="n">
        <v>3.8025275</v>
      </c>
      <c r="K61" s="18" t="s">
        <v>182</v>
      </c>
      <c r="L61" s="20" t="s">
        <v>182</v>
      </c>
      <c r="M61" s="18" t="s">
        <v>182</v>
      </c>
      <c r="N61" s="20" t="s">
        <v>182</v>
      </c>
      <c r="O61" s="18" t="s">
        <v>182</v>
      </c>
      <c r="P61" s="20" t="s">
        <v>182</v>
      </c>
      <c r="Q61" s="18" t="s">
        <v>182</v>
      </c>
      <c r="R61" s="20" t="s">
        <v>182</v>
      </c>
      <c r="S61" s="18" t="n">
        <v>336.58003726</v>
      </c>
      <c r="T61" s="20" t="n">
        <v>12.25277666</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443.73247606</v>
      </c>
      <c r="F67" s="20" t="n">
        <v>4.53495935</v>
      </c>
      <c r="G67" s="18" t="n">
        <v>432.06967513</v>
      </c>
      <c r="H67" s="20" t="n">
        <v>5.42576137</v>
      </c>
      <c r="I67" s="18" t="n">
        <v>370.78785781</v>
      </c>
      <c r="J67" s="20" t="n">
        <v>3.48067076</v>
      </c>
      <c r="K67" s="18" t="s">
        <v>182</v>
      </c>
      <c r="L67" s="20" t="s">
        <v>182</v>
      </c>
      <c r="M67" s="18" t="s">
        <v>182</v>
      </c>
      <c r="N67" s="20" t="s">
        <v>182</v>
      </c>
      <c r="O67" s="18" t="s">
        <v>182</v>
      </c>
      <c r="P67" s="20" t="s">
        <v>182</v>
      </c>
      <c r="Q67" s="18" t="s">
        <v>182</v>
      </c>
      <c r="R67" s="20" t="s">
        <v>182</v>
      </c>
      <c r="S67" s="18" t="n">
        <v>314.13127214</v>
      </c>
      <c r="T67" s="20" t="n">
        <v>11.22546922</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521.34132064</v>
      </c>
      <c r="F70" s="20" t="n">
        <v>3.43379887</v>
      </c>
      <c r="G70" s="18" t="n">
        <v>509.82780075</v>
      </c>
      <c r="H70" s="20" t="n">
        <v>5.43792344</v>
      </c>
      <c r="I70" s="18" t="n">
        <v>508.18374907</v>
      </c>
      <c r="J70" s="20" t="n">
        <v>3.95815886</v>
      </c>
      <c r="K70" s="18" t="s">
        <v>182</v>
      </c>
      <c r="L70" s="20" t="s">
        <v>182</v>
      </c>
      <c r="M70" s="18" t="s">
        <v>182</v>
      </c>
      <c r="N70" s="20" t="s">
        <v>182</v>
      </c>
      <c r="O70" s="18" t="s">
        <v>182</v>
      </c>
      <c r="P70" s="20" t="s">
        <v>182</v>
      </c>
      <c r="Q70" s="18" t="s">
        <v>182</v>
      </c>
      <c r="R70" s="20" t="s">
        <v>182</v>
      </c>
      <c r="S70" s="18" t="n">
        <v>455.59651678</v>
      </c>
      <c r="T70" s="20" t="n">
        <v>10.91888994</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281</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511.46478693</v>
      </c>
      <c r="F7" s="20" t="n">
        <v>1.88024223</v>
      </c>
      <c r="G7" s="18" t="n">
        <v>502.39896662</v>
      </c>
      <c r="H7" s="20" t="n">
        <v>4.03164892</v>
      </c>
      <c r="I7" s="18" t="n">
        <v>435.98390252</v>
      </c>
      <c r="J7" s="20" t="n">
        <v>10.28182114</v>
      </c>
      <c r="K7" s="18" t="s">
        <v>182</v>
      </c>
      <c r="L7" s="20" t="s">
        <v>182</v>
      </c>
      <c r="M7" s="18" t="s">
        <v>182</v>
      </c>
      <c r="N7" s="20" t="s">
        <v>182</v>
      </c>
      <c r="O7" s="18" t="s">
        <v>182</v>
      </c>
      <c r="P7" s="20" t="s">
        <v>182</v>
      </c>
      <c r="Q7" s="18" t="s">
        <v>182</v>
      </c>
      <c r="R7" s="20" t="s">
        <v>182</v>
      </c>
      <c r="S7" s="18" t="n">
        <v>424.23060156</v>
      </c>
      <c r="T7" s="20" t="n">
        <v>8.4018484</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555.67072177</v>
      </c>
      <c r="F9" s="20" t="n">
        <v>2.99849963</v>
      </c>
      <c r="G9" s="18" t="n">
        <v>535.04406208</v>
      </c>
      <c r="H9" s="20" t="n">
        <v>7.28771782</v>
      </c>
      <c r="I9" s="18" t="n">
        <v>466.14313984</v>
      </c>
      <c r="J9" s="20" t="n">
        <v>13.68982309</v>
      </c>
      <c r="K9" s="18" t="s">
        <v>182</v>
      </c>
      <c r="L9" s="20" t="s">
        <v>182</v>
      </c>
      <c r="M9" s="18" t="s">
        <v>182</v>
      </c>
      <c r="N9" s="20" t="s">
        <v>182</v>
      </c>
      <c r="O9" s="18" t="n">
        <v>363.74174124</v>
      </c>
      <c r="P9" s="20" t="n">
        <v>33.3778787</v>
      </c>
      <c r="Q9" s="18" t="s">
        <v>182</v>
      </c>
      <c r="R9" s="20" t="s">
        <v>182</v>
      </c>
      <c r="S9" s="18" t="n">
        <v>466.22637567</v>
      </c>
      <c r="T9" s="20" t="n">
        <v>16.46613039</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441.85128822</v>
      </c>
      <c r="F11" s="20" t="n">
        <v>3.88565454</v>
      </c>
      <c r="G11" s="18" t="n">
        <v>440.32258579</v>
      </c>
      <c r="H11" s="20" t="n">
        <v>5.44402539</v>
      </c>
      <c r="I11" s="18" t="n">
        <v>372.51945445</v>
      </c>
      <c r="J11" s="20" t="n">
        <v>6.70785427</v>
      </c>
      <c r="K11" s="18" t="s">
        <v>182</v>
      </c>
      <c r="L11" s="20" t="s">
        <v>182</v>
      </c>
      <c r="M11" s="18" t="s">
        <v>182</v>
      </c>
      <c r="N11" s="20" t="s">
        <v>182</v>
      </c>
      <c r="O11" s="18" t="s">
        <v>182</v>
      </c>
      <c r="P11" s="20" t="s">
        <v>182</v>
      </c>
      <c r="Q11" s="18" t="s">
        <v>182</v>
      </c>
      <c r="R11" s="20" t="s">
        <v>182</v>
      </c>
      <c r="S11" s="18" t="n">
        <v>376.67548329</v>
      </c>
      <c r="T11" s="20" t="n">
        <v>10.2278712</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493.73371866</v>
      </c>
      <c r="F23" s="20" t="n">
        <v>2.73502313</v>
      </c>
      <c r="G23" s="18" t="n">
        <v>473.15811145</v>
      </c>
      <c r="H23" s="20" t="n">
        <v>5.32762611</v>
      </c>
      <c r="I23" s="18" t="n">
        <v>430.36085165</v>
      </c>
      <c r="J23" s="20" t="n">
        <v>8.89905538</v>
      </c>
      <c r="K23" s="18" t="s">
        <v>182</v>
      </c>
      <c r="L23" s="20" t="s">
        <v>182</v>
      </c>
      <c r="M23" s="18" t="s">
        <v>182</v>
      </c>
      <c r="N23" s="20" t="s">
        <v>182</v>
      </c>
      <c r="O23" s="18" t="s">
        <v>182</v>
      </c>
      <c r="P23" s="20" t="s">
        <v>182</v>
      </c>
      <c r="Q23" s="18" t="s">
        <v>182</v>
      </c>
      <c r="R23" s="20" t="s">
        <v>182</v>
      </c>
      <c r="S23" s="18" t="n">
        <v>437.19376396</v>
      </c>
      <c r="T23" s="20" t="n">
        <v>12.45446391</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519.02577644</v>
      </c>
      <c r="F29" s="20" t="n">
        <v>3.1421153</v>
      </c>
      <c r="G29" s="18" t="n">
        <v>510.57644014</v>
      </c>
      <c r="H29" s="20" t="n">
        <v>6.52193365</v>
      </c>
      <c r="I29" s="18" t="n">
        <v>413.11479079</v>
      </c>
      <c r="J29" s="20" t="n">
        <v>14.6459874</v>
      </c>
      <c r="K29" s="18" t="s">
        <v>182</v>
      </c>
      <c r="L29" s="20" t="s">
        <v>182</v>
      </c>
      <c r="M29" s="18" t="s">
        <v>182</v>
      </c>
      <c r="N29" s="20" t="s">
        <v>182</v>
      </c>
      <c r="O29" s="18" t="n">
        <v>312.41250141</v>
      </c>
      <c r="P29" s="20" t="n">
        <v>62.61666854</v>
      </c>
      <c r="Q29" s="18" t="s">
        <v>182</v>
      </c>
      <c r="R29" s="20" t="s">
        <v>182</v>
      </c>
      <c r="S29" s="18" t="n">
        <v>473.31044567</v>
      </c>
      <c r="T29" s="20" t="n">
        <v>19.92344633</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488.40893633</v>
      </c>
      <c r="F32" s="20" t="n">
        <v>3.12291741</v>
      </c>
      <c r="G32" s="18" t="n">
        <v>488.65119408</v>
      </c>
      <c r="H32" s="20" t="n">
        <v>6.67572378</v>
      </c>
      <c r="I32" s="18" t="n">
        <v>427.2273636</v>
      </c>
      <c r="J32" s="20" t="n">
        <v>11.18400601</v>
      </c>
      <c r="K32" s="18" t="s">
        <v>182</v>
      </c>
      <c r="L32" s="20" t="s">
        <v>182</v>
      </c>
      <c r="M32" s="18" t="s">
        <v>182</v>
      </c>
      <c r="N32" s="20" t="s">
        <v>182</v>
      </c>
      <c r="O32" s="18" t="s">
        <v>182</v>
      </c>
      <c r="P32" s="20" t="s">
        <v>182</v>
      </c>
      <c r="Q32" s="18" t="s">
        <v>182</v>
      </c>
      <c r="R32" s="20" t="s">
        <v>182</v>
      </c>
      <c r="S32" s="18" t="n">
        <v>398.18085388</v>
      </c>
      <c r="T32" s="20" t="n">
        <v>17.94652902</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457.94803747</v>
      </c>
      <c r="F34" s="20" t="n">
        <v>3.89152258</v>
      </c>
      <c r="G34" s="18" t="n">
        <v>415.79894238</v>
      </c>
      <c r="H34" s="20" t="n">
        <v>7.78560106</v>
      </c>
      <c r="I34" s="18" t="n">
        <v>351.88231792</v>
      </c>
      <c r="J34" s="20" t="n">
        <v>18.17596279</v>
      </c>
      <c r="K34" s="18" t="s">
        <v>182</v>
      </c>
      <c r="L34" s="20" t="s">
        <v>182</v>
      </c>
      <c r="M34" s="18" t="s">
        <v>182</v>
      </c>
      <c r="N34" s="20" t="s">
        <v>182</v>
      </c>
      <c r="O34" s="18" t="n">
        <v>425.79595373</v>
      </c>
      <c r="P34" s="20" t="n">
        <v>68.66277131</v>
      </c>
      <c r="Q34" s="18" t="s">
        <v>182</v>
      </c>
      <c r="R34" s="20" t="s">
        <v>182</v>
      </c>
      <c r="S34" s="18" t="n">
        <v>325.08828565</v>
      </c>
      <c r="T34" s="20" t="n">
        <v>14.12598608</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476.53123865</v>
      </c>
      <c r="F36" s="20" t="n">
        <v>3.21554198</v>
      </c>
      <c r="G36" s="18" t="n">
        <v>445.33540207</v>
      </c>
      <c r="H36" s="20" t="n">
        <v>6.50905658</v>
      </c>
      <c r="I36" s="18" t="n">
        <v>378.50628985</v>
      </c>
      <c r="J36" s="20" t="n">
        <v>10.80158856</v>
      </c>
      <c r="K36" s="18" t="s">
        <v>182</v>
      </c>
      <c r="L36" s="20" t="s">
        <v>182</v>
      </c>
      <c r="M36" s="18" t="s">
        <v>182</v>
      </c>
      <c r="N36" s="20" t="s">
        <v>182</v>
      </c>
      <c r="O36" s="18" t="s">
        <v>182</v>
      </c>
      <c r="P36" s="20" t="s">
        <v>182</v>
      </c>
      <c r="Q36" s="18" t="s">
        <v>182</v>
      </c>
      <c r="R36" s="20" t="s">
        <v>182</v>
      </c>
      <c r="S36" s="18" t="n">
        <v>387.4129719</v>
      </c>
      <c r="T36" s="20" t="n">
        <v>14.20490191</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414.9219967</v>
      </c>
      <c r="F46" s="20" t="n">
        <v>4.62143275</v>
      </c>
      <c r="G46" s="18" t="n">
        <v>395.12597934</v>
      </c>
      <c r="H46" s="20" t="n">
        <v>7.68217444</v>
      </c>
      <c r="I46" s="18" t="n">
        <v>360.9826581</v>
      </c>
      <c r="J46" s="20" t="n">
        <v>6.54458194</v>
      </c>
      <c r="K46" s="18" t="s">
        <v>182</v>
      </c>
      <c r="L46" s="20" t="s">
        <v>182</v>
      </c>
      <c r="M46" s="18" t="s">
        <v>182</v>
      </c>
      <c r="N46" s="20" t="s">
        <v>182</v>
      </c>
      <c r="O46" s="18" t="s">
        <v>182</v>
      </c>
      <c r="P46" s="20" t="s">
        <v>182</v>
      </c>
      <c r="Q46" s="18" t="s">
        <v>182</v>
      </c>
      <c r="R46" s="20" t="s">
        <v>182</v>
      </c>
      <c r="S46" s="18" t="n">
        <v>363.75117655</v>
      </c>
      <c r="T46" s="20" t="n">
        <v>5.14403885</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579.5898052</v>
      </c>
      <c r="F48" s="20" t="n">
        <v>7.0738835</v>
      </c>
      <c r="G48" s="18" t="n">
        <v>569.77480717</v>
      </c>
      <c r="H48" s="20" t="n">
        <v>6.45189805</v>
      </c>
      <c r="I48" s="18" t="n">
        <v>502.59189407</v>
      </c>
      <c r="J48" s="20" t="n">
        <v>7.21360015</v>
      </c>
      <c r="K48" s="18" t="s">
        <v>182</v>
      </c>
      <c r="L48" s="20" t="s">
        <v>182</v>
      </c>
      <c r="M48" s="18" t="s">
        <v>182</v>
      </c>
      <c r="N48" s="20" t="s">
        <v>182</v>
      </c>
      <c r="O48" s="18" t="s">
        <v>182</v>
      </c>
      <c r="P48" s="20" t="s">
        <v>182</v>
      </c>
      <c r="Q48" s="18" t="s">
        <v>182</v>
      </c>
      <c r="R48" s="20" t="s">
        <v>182</v>
      </c>
      <c r="S48" s="18" t="n">
        <v>498.0767234</v>
      </c>
      <c r="T48" s="20" t="n">
        <v>25.99975468</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457.33890907</v>
      </c>
      <c r="F61" s="20" t="n">
        <v>3.14326612</v>
      </c>
      <c r="G61" s="18" t="n">
        <v>447.58490749</v>
      </c>
      <c r="H61" s="20" t="n">
        <v>6.47693293</v>
      </c>
      <c r="I61" s="18" t="n">
        <v>390.91013693</v>
      </c>
      <c r="J61" s="20" t="n">
        <v>8.29783834</v>
      </c>
      <c r="K61" s="18" t="s">
        <v>182</v>
      </c>
      <c r="L61" s="20" t="s">
        <v>182</v>
      </c>
      <c r="M61" s="18" t="s">
        <v>182</v>
      </c>
      <c r="N61" s="20" t="s">
        <v>182</v>
      </c>
      <c r="O61" s="18" t="s">
        <v>182</v>
      </c>
      <c r="P61" s="20" t="s">
        <v>182</v>
      </c>
      <c r="Q61" s="18" t="s">
        <v>182</v>
      </c>
      <c r="R61" s="20" t="s">
        <v>182</v>
      </c>
      <c r="S61" s="18" t="n">
        <v>351.76023494</v>
      </c>
      <c r="T61" s="20" t="n">
        <v>14.40325317</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412.64061348</v>
      </c>
      <c r="F67" s="20" t="n">
        <v>3.49064799</v>
      </c>
      <c r="G67" s="18" t="n">
        <v>393.80407181</v>
      </c>
      <c r="H67" s="20" t="n">
        <v>6.1731872</v>
      </c>
      <c r="I67" s="18" t="n">
        <v>348.395587</v>
      </c>
      <c r="J67" s="20" t="n">
        <v>6.02600327</v>
      </c>
      <c r="K67" s="18" t="s">
        <v>182</v>
      </c>
      <c r="L67" s="20" t="s">
        <v>182</v>
      </c>
      <c r="M67" s="18" t="s">
        <v>182</v>
      </c>
      <c r="N67" s="20" t="s">
        <v>182</v>
      </c>
      <c r="O67" s="18" t="s">
        <v>182</v>
      </c>
      <c r="P67" s="20" t="s">
        <v>182</v>
      </c>
      <c r="Q67" s="18" t="s">
        <v>182</v>
      </c>
      <c r="R67" s="20" t="s">
        <v>182</v>
      </c>
      <c r="S67" s="18" t="n">
        <v>346.03398676</v>
      </c>
      <c r="T67" s="20" t="n">
        <v>14.62813633</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517.60254392</v>
      </c>
      <c r="F70" s="20" t="n">
        <v>3.16149999</v>
      </c>
      <c r="G70" s="18" t="n">
        <v>500.92870629</v>
      </c>
      <c r="H70" s="20" t="n">
        <v>6.52503349</v>
      </c>
      <c r="I70" s="18" t="n">
        <v>494.45673521</v>
      </c>
      <c r="J70" s="20" t="n">
        <v>11.00011433</v>
      </c>
      <c r="K70" s="18" t="s">
        <v>182</v>
      </c>
      <c r="L70" s="20" t="s">
        <v>182</v>
      </c>
      <c r="M70" s="18" t="s">
        <v>182</v>
      </c>
      <c r="N70" s="20" t="s">
        <v>182</v>
      </c>
      <c r="O70" s="18" t="s">
        <v>182</v>
      </c>
      <c r="P70" s="20" t="s">
        <v>182</v>
      </c>
      <c r="Q70" s="18" t="s">
        <v>182</v>
      </c>
      <c r="R70" s="20" t="s">
        <v>182</v>
      </c>
      <c r="S70" s="18" t="n">
        <v>455.70239715</v>
      </c>
      <c r="T70" s="20" t="n">
        <v>13.20176979</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282</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(998.0/B7*100)</f>
        <v/>
      </c>
      <c r="D7" s="19" t="n">
        <v>13532</v>
      </c>
      <c r="E7" s="18" t="n">
        <v>489.2175565</v>
      </c>
      <c r="F7" s="20" t="n">
        <v>4.20796365</v>
      </c>
      <c r="G7" s="18" t="n">
        <v>529.6937665299999</v>
      </c>
      <c r="H7" s="20" t="n">
        <v>3.19425631</v>
      </c>
      <c r="I7" s="18" t="n">
        <v>508.13175146</v>
      </c>
      <c r="J7" s="20" t="n">
        <v>2.00184886</v>
      </c>
      <c r="K7" s="18" t="s">
        <v>182</v>
      </c>
      <c r="L7" s="20" t="s">
        <v>182</v>
      </c>
      <c r="M7" s="18" t="s">
        <v>182</v>
      </c>
      <c r="N7" s="20" t="s">
        <v>182</v>
      </c>
      <c r="O7" s="18" t="s">
        <v>182</v>
      </c>
      <c r="P7" s="20" t="s">
        <v>182</v>
      </c>
      <c r="Q7" s="18" t="s">
        <v>182</v>
      </c>
      <c r="R7" s="20" t="s">
        <v>182</v>
      </c>
      <c r="S7" s="18" t="n">
        <v>411.12620886</v>
      </c>
      <c r="T7" s="20" t="n">
        <v>9.139241999999999</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(370.0/B9*100)</f>
        <v/>
      </c>
      <c r="D9" s="19" t="n">
        <v>5305</v>
      </c>
      <c r="E9" s="18" t="n">
        <v>512.80258738</v>
      </c>
      <c r="F9" s="20" t="n">
        <v>6.78792163</v>
      </c>
      <c r="G9" s="18" t="n">
        <v>544.01473522</v>
      </c>
      <c r="H9" s="20" t="n">
        <v>5.13579271</v>
      </c>
      <c r="I9" s="18" t="n">
        <v>559.09436884</v>
      </c>
      <c r="J9" s="20" t="n">
        <v>3.23319988</v>
      </c>
      <c r="K9" s="18" t="s">
        <v>182</v>
      </c>
      <c r="L9" s="20" t="s">
        <v>182</v>
      </c>
      <c r="M9" s="18" t="s">
        <v>182</v>
      </c>
      <c r="N9" s="20" t="s">
        <v>182</v>
      </c>
      <c r="O9" s="18" t="n">
        <v>363.74174124</v>
      </c>
      <c r="P9" s="20" t="n">
        <v>33.3778787</v>
      </c>
      <c r="Q9" s="18" t="s">
        <v>182</v>
      </c>
      <c r="R9" s="20" t="s">
        <v>182</v>
      </c>
      <c r="S9" s="18" t="n">
        <v>435.87543304</v>
      </c>
      <c r="T9" s="20" t="n">
        <v>15.1632871</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(98.0/B11*100)</f>
        <v/>
      </c>
      <c r="D11" s="19" t="n">
        <v>6955</v>
      </c>
      <c r="E11" s="18" t="n">
        <v>406.85512882</v>
      </c>
      <c r="F11" s="20" t="n">
        <v>6.23705878</v>
      </c>
      <c r="G11" s="18" t="n">
        <v>429.17237959</v>
      </c>
      <c r="H11" s="20" t="n">
        <v>7.03878739</v>
      </c>
      <c r="I11" s="18" t="n">
        <v>440.55446345</v>
      </c>
      <c r="J11" s="20" t="n">
        <v>4.0828034</v>
      </c>
      <c r="K11" s="18" t="s">
        <v>182</v>
      </c>
      <c r="L11" s="20" t="s">
        <v>182</v>
      </c>
      <c r="M11" s="18" t="s">
        <v>182</v>
      </c>
      <c r="N11" s="20" t="s">
        <v>182</v>
      </c>
      <c r="O11" s="18" t="s">
        <v>182</v>
      </c>
      <c r="P11" s="20" t="s">
        <v>182</v>
      </c>
      <c r="Q11" s="18" t="s">
        <v>182</v>
      </c>
      <c r="R11" s="20" t="s">
        <v>182</v>
      </c>
      <c r="S11" s="18" t="n">
        <v>367.85165821</v>
      </c>
      <c r="T11" s="20" t="n">
        <v>10.68947722</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(499.0/B23*100)</f>
        <v/>
      </c>
      <c r="D23" s="19" t="n">
        <v>11084</v>
      </c>
      <c r="E23" s="18" t="n">
        <v>475.08514789</v>
      </c>
      <c r="F23" s="20" t="n">
        <v>4.78493576</v>
      </c>
      <c r="G23" s="18" t="n">
        <v>481.60988282</v>
      </c>
      <c r="H23" s="20" t="n">
        <v>6.21367815</v>
      </c>
      <c r="I23" s="18" t="n">
        <v>495.68761797</v>
      </c>
      <c r="J23" s="20" t="n">
        <v>2.85367623</v>
      </c>
      <c r="K23" s="18" t="s">
        <v>182</v>
      </c>
      <c r="L23" s="20" t="s">
        <v>182</v>
      </c>
      <c r="M23" s="18" t="s">
        <v>182</v>
      </c>
      <c r="N23" s="20" t="s">
        <v>182</v>
      </c>
      <c r="O23" s="18" t="s">
        <v>182</v>
      </c>
      <c r="P23" s="20" t="s">
        <v>182</v>
      </c>
      <c r="Q23" s="18" t="s">
        <v>182</v>
      </c>
      <c r="R23" s="20" t="s">
        <v>182</v>
      </c>
      <c r="S23" s="18" t="n">
        <v>416.04267366</v>
      </c>
      <c r="T23" s="20" t="n">
        <v>13.4467847</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(35.0/B29*100)</f>
        <v/>
      </c>
      <c r="D29" s="19" t="n">
        <v>5350</v>
      </c>
      <c r="E29" s="18" t="n">
        <v>486.81551076</v>
      </c>
      <c r="F29" s="20" t="n">
        <v>6.0139396</v>
      </c>
      <c r="G29" s="18" t="n">
        <v>521.06291347</v>
      </c>
      <c r="H29" s="20" t="n">
        <v>5.0251599</v>
      </c>
      <c r="I29" s="18" t="n">
        <v>522.35902727</v>
      </c>
      <c r="J29" s="20" t="n">
        <v>3.33847071</v>
      </c>
      <c r="K29" s="18" t="s">
        <v>182</v>
      </c>
      <c r="L29" s="20" t="s">
        <v>182</v>
      </c>
      <c r="M29" s="18" t="s">
        <v>182</v>
      </c>
      <c r="N29" s="20" t="s">
        <v>182</v>
      </c>
      <c r="O29" s="18" t="n">
        <v>312.41250141</v>
      </c>
      <c r="P29" s="20" t="n">
        <v>62.61666854</v>
      </c>
      <c r="Q29" s="18" t="s">
        <v>182</v>
      </c>
      <c r="R29" s="20" t="s">
        <v>182</v>
      </c>
      <c r="S29" s="18" t="n">
        <v>418.44093428</v>
      </c>
      <c r="T29" s="20" t="n">
        <v>17.68803276</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(12.0/B32*100)</f>
        <v/>
      </c>
      <c r="D32" s="19" t="n">
        <v>4466</v>
      </c>
      <c r="E32" s="18" t="n">
        <v>453.9916847</v>
      </c>
      <c r="F32" s="20" t="n">
        <v>4.94506392</v>
      </c>
      <c r="G32" s="18" t="n">
        <v>477.44066936</v>
      </c>
      <c r="H32" s="20" t="n">
        <v>4.50679553</v>
      </c>
      <c r="I32" s="18" t="n">
        <v>499.99280866</v>
      </c>
      <c r="J32" s="20" t="n">
        <v>3.15545696</v>
      </c>
      <c r="K32" s="18" t="s">
        <v>182</v>
      </c>
      <c r="L32" s="20" t="s">
        <v>182</v>
      </c>
      <c r="M32" s="18" t="s">
        <v>182</v>
      </c>
      <c r="N32" s="20" t="s">
        <v>182</v>
      </c>
      <c r="O32" s="18" t="s">
        <v>182</v>
      </c>
      <c r="P32" s="20" t="s">
        <v>182</v>
      </c>
      <c r="Q32" s="18" t="s">
        <v>182</v>
      </c>
      <c r="R32" s="20" t="s">
        <v>182</v>
      </c>
      <c r="S32" s="18" t="n">
        <v>384.97022748</v>
      </c>
      <c r="T32" s="20" t="n">
        <v>16.79427218</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(76.0/B34*100)</f>
        <v/>
      </c>
      <c r="D34" s="19" t="n">
        <v>6274</v>
      </c>
      <c r="E34" s="18" t="n">
        <v>410.99943519</v>
      </c>
      <c r="F34" s="20" t="n">
        <v>7.00667634</v>
      </c>
      <c r="G34" s="18" t="n">
        <v>430.13139552</v>
      </c>
      <c r="H34" s="20" t="n">
        <v>8.74437369</v>
      </c>
      <c r="I34" s="18" t="n">
        <v>463.26190889</v>
      </c>
      <c r="J34" s="20" t="n">
        <v>3.74067464</v>
      </c>
      <c r="K34" s="18" t="s">
        <v>182</v>
      </c>
      <c r="L34" s="20" t="s">
        <v>182</v>
      </c>
      <c r="M34" s="18" t="s">
        <v>182</v>
      </c>
      <c r="N34" s="20" t="s">
        <v>182</v>
      </c>
      <c r="O34" s="18" t="n">
        <v>425.79595373</v>
      </c>
      <c r="P34" s="20" t="n">
        <v>68.66277131</v>
      </c>
      <c r="Q34" s="18" t="s">
        <v>182</v>
      </c>
      <c r="R34" s="20" t="s">
        <v>182</v>
      </c>
      <c r="S34" s="18" t="n">
        <v>320.73734314</v>
      </c>
      <c r="T34" s="20" t="n">
        <v>13.91355502</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(41.0/B36*100)</f>
        <v/>
      </c>
      <c r="D36" s="19" t="n">
        <v>6695</v>
      </c>
      <c r="E36" s="18" t="n">
        <v>481.34242917</v>
      </c>
      <c r="F36" s="20" t="n">
        <v>4.84285553</v>
      </c>
      <c r="G36" s="18" t="n">
        <v>478.72933654</v>
      </c>
      <c r="H36" s="20" t="n">
        <v>4.63112293</v>
      </c>
      <c r="I36" s="18" t="n">
        <v>465.61586431</v>
      </c>
      <c r="J36" s="20" t="n">
        <v>3.38693406</v>
      </c>
      <c r="K36" s="18" t="s">
        <v>182</v>
      </c>
      <c r="L36" s="20" t="s">
        <v>182</v>
      </c>
      <c r="M36" s="18" t="s">
        <v>182</v>
      </c>
      <c r="N36" s="20" t="s">
        <v>182</v>
      </c>
      <c r="O36" s="18" t="s">
        <v>182</v>
      </c>
      <c r="P36" s="20" t="s">
        <v>182</v>
      </c>
      <c r="Q36" s="18" t="s">
        <v>182</v>
      </c>
      <c r="R36" s="20" t="s">
        <v>182</v>
      </c>
      <c r="S36" s="18" t="n">
        <v>344.87047557</v>
      </c>
      <c r="T36" s="20" t="n">
        <v>14.74752968</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(2698.0/B46*100)</f>
        <v/>
      </c>
      <c r="D46" s="19" t="n">
        <v>20443</v>
      </c>
      <c r="E46" s="18" t="n">
        <v>390.99500428</v>
      </c>
      <c r="F46" s="20" t="n">
        <v>6.24239491</v>
      </c>
      <c r="G46" s="18" t="n">
        <v>402.16856277</v>
      </c>
      <c r="H46" s="20" t="n">
        <v>10.17899184</v>
      </c>
      <c r="I46" s="18" t="n">
        <v>410.41051101</v>
      </c>
      <c r="J46" s="20" t="n">
        <v>4.4054409</v>
      </c>
      <c r="K46" s="18" t="s">
        <v>182</v>
      </c>
      <c r="L46" s="20" t="s">
        <v>182</v>
      </c>
      <c r="M46" s="18" t="s">
        <v>182</v>
      </c>
      <c r="N46" s="20" t="s">
        <v>182</v>
      </c>
      <c r="O46" s="18" t="s">
        <v>182</v>
      </c>
      <c r="P46" s="20" t="s">
        <v>182</v>
      </c>
      <c r="Q46" s="18" t="s">
        <v>182</v>
      </c>
      <c r="R46" s="20" t="s">
        <v>182</v>
      </c>
      <c r="S46" s="18" t="n">
        <v>361.21481569</v>
      </c>
      <c r="T46" s="20" t="n">
        <v>5.06448813</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545.06682774</v>
      </c>
      <c r="F48" s="20" t="n">
        <v>7.3891734</v>
      </c>
      <c r="G48" s="18" t="n">
        <v>573.42057751</v>
      </c>
      <c r="H48" s="20" t="n">
        <v>10.34095976</v>
      </c>
      <c r="I48" s="18" t="n">
        <v>571.85910208</v>
      </c>
      <c r="J48" s="20" t="n">
        <v>6.10362295</v>
      </c>
      <c r="K48" s="18" t="s">
        <v>182</v>
      </c>
      <c r="L48" s="20" t="s">
        <v>182</v>
      </c>
      <c r="M48" s="18" t="s">
        <v>182</v>
      </c>
      <c r="N48" s="20" t="s">
        <v>182</v>
      </c>
      <c r="O48" s="18" t="s">
        <v>182</v>
      </c>
      <c r="P48" s="20" t="s">
        <v>182</v>
      </c>
      <c r="Q48" s="18" t="s">
        <v>182</v>
      </c>
      <c r="R48" s="20" t="s">
        <v>182</v>
      </c>
      <c r="S48" s="18" t="n">
        <v>476.48439397</v>
      </c>
      <c r="T48" s="20" t="n">
        <v>23.6978713</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(252.0/B61*100)</f>
        <v/>
      </c>
      <c r="D61" s="19" t="n">
        <v>6273</v>
      </c>
      <c r="E61" s="18" t="n">
        <v>400.2935872</v>
      </c>
      <c r="F61" s="20" t="n">
        <v>5.11702073</v>
      </c>
      <c r="G61" s="18" t="n">
        <v>442.69415948</v>
      </c>
      <c r="H61" s="20" t="n">
        <v>6.19738967</v>
      </c>
      <c r="I61" s="18" t="n">
        <v>465.9678635</v>
      </c>
      <c r="J61" s="20" t="n">
        <v>3.01819126</v>
      </c>
      <c r="K61" s="18" t="s">
        <v>182</v>
      </c>
      <c r="L61" s="20" t="s">
        <v>182</v>
      </c>
      <c r="M61" s="18" t="s">
        <v>182</v>
      </c>
      <c r="N61" s="20" t="s">
        <v>182</v>
      </c>
      <c r="O61" s="18" t="s">
        <v>182</v>
      </c>
      <c r="P61" s="20" t="s">
        <v>182</v>
      </c>
      <c r="Q61" s="18" t="s">
        <v>182</v>
      </c>
      <c r="R61" s="20" t="s">
        <v>182</v>
      </c>
      <c r="S61" s="18" t="n">
        <v>329.54758362</v>
      </c>
      <c r="T61" s="20" t="n">
        <v>12.50170528</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388.05277143</v>
      </c>
      <c r="F67" s="20" t="n">
        <v>5.90774761</v>
      </c>
      <c r="G67" s="18" t="n">
        <v>404.47268861</v>
      </c>
      <c r="H67" s="20" t="n">
        <v>6.67904054</v>
      </c>
      <c r="I67" s="18" t="n">
        <v>407.52270352</v>
      </c>
      <c r="J67" s="20" t="n">
        <v>3.46396006</v>
      </c>
      <c r="K67" s="18" t="s">
        <v>182</v>
      </c>
      <c r="L67" s="20" t="s">
        <v>182</v>
      </c>
      <c r="M67" s="18" t="s">
        <v>182</v>
      </c>
      <c r="N67" s="20" t="s">
        <v>182</v>
      </c>
      <c r="O67" s="18" t="s">
        <v>182</v>
      </c>
      <c r="P67" s="20" t="s">
        <v>182</v>
      </c>
      <c r="Q67" s="18" t="s">
        <v>182</v>
      </c>
      <c r="R67" s="20" t="s">
        <v>182</v>
      </c>
      <c r="S67" s="18" t="n">
        <v>304.02803656</v>
      </c>
      <c r="T67" s="20" t="n">
        <v>11.67379247</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514.38414669</v>
      </c>
      <c r="F70" s="20" t="n">
        <v>4.67212955</v>
      </c>
      <c r="G70" s="18" t="n">
        <v>526.08090781</v>
      </c>
      <c r="H70" s="20" t="n">
        <v>6.4458641</v>
      </c>
      <c r="I70" s="18" t="n">
        <v>515.3896201</v>
      </c>
      <c r="J70" s="20" t="n">
        <v>3.28749274</v>
      </c>
      <c r="K70" s="18" t="s">
        <v>182</v>
      </c>
      <c r="L70" s="20" t="s">
        <v>182</v>
      </c>
      <c r="M70" s="18" t="s">
        <v>182</v>
      </c>
      <c r="N70" s="20" t="s">
        <v>182</v>
      </c>
      <c r="O70" s="18" t="s">
        <v>182</v>
      </c>
      <c r="P70" s="20" t="s">
        <v>182</v>
      </c>
      <c r="Q70" s="18" t="s">
        <v>182</v>
      </c>
      <c r="R70" s="20" t="s">
        <v>182</v>
      </c>
      <c r="S70" s="18" t="n">
        <v>454.55219364</v>
      </c>
      <c r="T70" s="20" t="n">
        <v>12.33546267</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283</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(1028.0/B7*100)</f>
        <v/>
      </c>
      <c r="D7" s="19" t="n">
        <v>13502</v>
      </c>
      <c r="E7" s="18" t="n">
        <v>500.87958166</v>
      </c>
      <c r="F7" s="20" t="n">
        <v>2.18056471</v>
      </c>
      <c r="G7" s="18" t="n">
        <v>535.56872915</v>
      </c>
      <c r="H7" s="20" t="n">
        <v>3.22855364</v>
      </c>
      <c r="I7" s="18" t="n">
        <v>503.92585402</v>
      </c>
      <c r="J7" s="20" t="n">
        <v>5.84229922</v>
      </c>
      <c r="K7" s="18" t="s">
        <v>182</v>
      </c>
      <c r="L7" s="20" t="s">
        <v>182</v>
      </c>
      <c r="M7" s="18" t="s">
        <v>182</v>
      </c>
      <c r="N7" s="20" t="s">
        <v>182</v>
      </c>
      <c r="O7" s="18" t="s">
        <v>182</v>
      </c>
      <c r="P7" s="20" t="s">
        <v>182</v>
      </c>
      <c r="Q7" s="18" t="s">
        <v>182</v>
      </c>
      <c r="R7" s="20" t="s">
        <v>182</v>
      </c>
      <c r="S7" s="18" t="n">
        <v>407.11097742</v>
      </c>
      <c r="T7" s="20" t="n">
        <v>9.55183444</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(379.0/B9*100)</f>
        <v/>
      </c>
      <c r="D9" s="19" t="n">
        <v>5296</v>
      </c>
      <c r="E9" s="18" t="n">
        <v>552.86960073</v>
      </c>
      <c r="F9" s="20" t="n">
        <v>3.3302426</v>
      </c>
      <c r="G9" s="18" t="n">
        <v>547.6822681</v>
      </c>
      <c r="H9" s="20" t="n">
        <v>6.73225031</v>
      </c>
      <c r="I9" s="18" t="n">
        <v>551.95893807</v>
      </c>
      <c r="J9" s="20" t="n">
        <v>5.81614091</v>
      </c>
      <c r="K9" s="18" t="s">
        <v>182</v>
      </c>
      <c r="L9" s="20" t="s">
        <v>182</v>
      </c>
      <c r="M9" s="18" t="s">
        <v>182</v>
      </c>
      <c r="N9" s="20" t="s">
        <v>182</v>
      </c>
      <c r="O9" s="18" t="n">
        <v>363.74174124</v>
      </c>
      <c r="P9" s="20" t="n">
        <v>33.3778787</v>
      </c>
      <c r="Q9" s="18" t="s">
        <v>182</v>
      </c>
      <c r="R9" s="20" t="s">
        <v>182</v>
      </c>
      <c r="S9" s="18" t="n">
        <v>428.66880324</v>
      </c>
      <c r="T9" s="20" t="n">
        <v>17.08342115</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(102.0/B11*100)</f>
        <v/>
      </c>
      <c r="D11" s="19" t="n">
        <v>6951</v>
      </c>
      <c r="E11" s="18" t="n">
        <v>436.58407252</v>
      </c>
      <c r="F11" s="20" t="n">
        <v>5.03970317</v>
      </c>
      <c r="G11" s="18" t="n">
        <v>446.31357688</v>
      </c>
      <c r="H11" s="20" t="n">
        <v>4.16445756</v>
      </c>
      <c r="I11" s="18" t="n">
        <v>415.75492785</v>
      </c>
      <c r="J11" s="20" t="n">
        <v>6.94002426</v>
      </c>
      <c r="K11" s="18" t="s">
        <v>182</v>
      </c>
      <c r="L11" s="20" t="s">
        <v>182</v>
      </c>
      <c r="M11" s="18" t="s">
        <v>182</v>
      </c>
      <c r="N11" s="20" t="s">
        <v>182</v>
      </c>
      <c r="O11" s="18" t="s">
        <v>182</v>
      </c>
      <c r="P11" s="20" t="s">
        <v>182</v>
      </c>
      <c r="Q11" s="18" t="s">
        <v>182</v>
      </c>
      <c r="R11" s="20" t="s">
        <v>182</v>
      </c>
      <c r="S11" s="18" t="n">
        <v>358.95070501</v>
      </c>
      <c r="T11" s="20" t="n">
        <v>10.781376</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(505.0/B23*100)</f>
        <v/>
      </c>
      <c r="D23" s="19" t="n">
        <v>11078</v>
      </c>
      <c r="E23" s="18" t="n">
        <v>484.72307877</v>
      </c>
      <c r="F23" s="20" t="n">
        <v>3.23916344</v>
      </c>
      <c r="G23" s="18" t="n">
        <v>502.88040746</v>
      </c>
      <c r="H23" s="20" t="n">
        <v>3.82547086</v>
      </c>
      <c r="I23" s="18" t="n">
        <v>486.75169774</v>
      </c>
      <c r="J23" s="20" t="n">
        <v>4.32400865</v>
      </c>
      <c r="K23" s="18" t="s">
        <v>182</v>
      </c>
      <c r="L23" s="20" t="s">
        <v>182</v>
      </c>
      <c r="M23" s="18" t="s">
        <v>182</v>
      </c>
      <c r="N23" s="20" t="s">
        <v>182</v>
      </c>
      <c r="O23" s="18" t="s">
        <v>182</v>
      </c>
      <c r="P23" s="20" t="s">
        <v>182</v>
      </c>
      <c r="Q23" s="18" t="s">
        <v>182</v>
      </c>
      <c r="R23" s="20" t="s">
        <v>182</v>
      </c>
      <c r="S23" s="18" t="n">
        <v>416.11459824</v>
      </c>
      <c r="T23" s="20" t="n">
        <v>13.31046537</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(36.0/B29*100)</f>
        <v/>
      </c>
      <c r="D29" s="19" t="n">
        <v>5349</v>
      </c>
      <c r="E29" s="18" t="n">
        <v>513.81070891</v>
      </c>
      <c r="F29" s="20" t="n">
        <v>3.33056663</v>
      </c>
      <c r="G29" s="18" t="n">
        <v>528.13535514</v>
      </c>
      <c r="H29" s="20" t="n">
        <v>9.505842210000001</v>
      </c>
      <c r="I29" s="18" t="n">
        <v>522.72027193</v>
      </c>
      <c r="J29" s="20" t="n">
        <v>10.11999758</v>
      </c>
      <c r="K29" s="18" t="s">
        <v>182</v>
      </c>
      <c r="L29" s="20" t="s">
        <v>182</v>
      </c>
      <c r="M29" s="18" t="s">
        <v>182</v>
      </c>
      <c r="N29" s="20" t="s">
        <v>182</v>
      </c>
      <c r="O29" s="18" t="n">
        <v>312.41250141</v>
      </c>
      <c r="P29" s="20" t="n">
        <v>62.61666854</v>
      </c>
      <c r="Q29" s="18" t="s">
        <v>182</v>
      </c>
      <c r="R29" s="20" t="s">
        <v>182</v>
      </c>
      <c r="S29" s="18" t="n">
        <v>393.2055277</v>
      </c>
      <c r="T29" s="20" t="n">
        <v>23.61565568</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(16.0/B32*100)</f>
        <v/>
      </c>
      <c r="D32" s="19" t="n">
        <v>4462</v>
      </c>
      <c r="E32" s="18" t="n">
        <v>478.0549392</v>
      </c>
      <c r="F32" s="20" t="n">
        <v>3.7051488</v>
      </c>
      <c r="G32" s="18" t="n">
        <v>500.00670039</v>
      </c>
      <c r="H32" s="20" t="n">
        <v>4.5993712</v>
      </c>
      <c r="I32" s="18" t="n">
        <v>488.31980074</v>
      </c>
      <c r="J32" s="20" t="n">
        <v>3.66721668</v>
      </c>
      <c r="K32" s="18" t="s">
        <v>182</v>
      </c>
      <c r="L32" s="20" t="s">
        <v>182</v>
      </c>
      <c r="M32" s="18" t="s">
        <v>182</v>
      </c>
      <c r="N32" s="20" t="s">
        <v>182</v>
      </c>
      <c r="O32" s="18" t="s">
        <v>182</v>
      </c>
      <c r="P32" s="20" t="s">
        <v>182</v>
      </c>
      <c r="Q32" s="18" t="s">
        <v>182</v>
      </c>
      <c r="R32" s="20" t="s">
        <v>182</v>
      </c>
      <c r="S32" s="18" t="n">
        <v>344.60925176</v>
      </c>
      <c r="T32" s="20" t="n">
        <v>17.39512026</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(79.0/B34*100)</f>
        <v/>
      </c>
      <c r="D34" s="19" t="n">
        <v>6271</v>
      </c>
      <c r="E34" s="18" t="n">
        <v>453.85120326</v>
      </c>
      <c r="F34" s="20" t="n">
        <v>4.1679652</v>
      </c>
      <c r="G34" s="18" t="n">
        <v>436.60727849</v>
      </c>
      <c r="H34" s="20" t="n">
        <v>7.67595001</v>
      </c>
      <c r="I34" s="18" t="n">
        <v>444.32908027</v>
      </c>
      <c r="J34" s="20" t="n">
        <v>6.39588787</v>
      </c>
      <c r="K34" s="18" t="s">
        <v>182</v>
      </c>
      <c r="L34" s="20" t="s">
        <v>182</v>
      </c>
      <c r="M34" s="18" t="s">
        <v>182</v>
      </c>
      <c r="N34" s="20" t="s">
        <v>182</v>
      </c>
      <c r="O34" s="18" t="n">
        <v>425.79595373</v>
      </c>
      <c r="P34" s="20" t="n">
        <v>68.66277131</v>
      </c>
      <c r="Q34" s="18" t="s">
        <v>182</v>
      </c>
      <c r="R34" s="20" t="s">
        <v>182</v>
      </c>
      <c r="S34" s="18" t="n">
        <v>325.48400988</v>
      </c>
      <c r="T34" s="20" t="n">
        <v>14.34993131</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(42.0/B36*100)</f>
        <v/>
      </c>
      <c r="D36" s="19" t="n">
        <v>6694</v>
      </c>
      <c r="E36" s="18" t="n">
        <v>468.27840559</v>
      </c>
      <c r="F36" s="20" t="n">
        <v>3.82282394</v>
      </c>
      <c r="G36" s="18" t="n">
        <v>476.78708698</v>
      </c>
      <c r="H36" s="20" t="n">
        <v>4.95593149</v>
      </c>
      <c r="I36" s="18" t="n">
        <v>473.11574564</v>
      </c>
      <c r="J36" s="20" t="n">
        <v>4.46800028</v>
      </c>
      <c r="K36" s="18" t="s">
        <v>182</v>
      </c>
      <c r="L36" s="20" t="s">
        <v>182</v>
      </c>
      <c r="M36" s="18" t="s">
        <v>182</v>
      </c>
      <c r="N36" s="20" t="s">
        <v>182</v>
      </c>
      <c r="O36" s="18" t="s">
        <v>182</v>
      </c>
      <c r="P36" s="20" t="s">
        <v>182</v>
      </c>
      <c r="Q36" s="18" t="s">
        <v>182</v>
      </c>
      <c r="R36" s="20" t="s">
        <v>182</v>
      </c>
      <c r="S36" s="18" t="n">
        <v>354.7468016</v>
      </c>
      <c r="T36" s="20" t="n">
        <v>11.63321423</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(2723.0/B46*100)</f>
        <v/>
      </c>
      <c r="D46" s="19" t="n">
        <v>20418</v>
      </c>
      <c r="E46" s="18" t="n">
        <v>399.4842729</v>
      </c>
      <c r="F46" s="20" t="n">
        <v>5.82941673</v>
      </c>
      <c r="G46" s="18" t="n">
        <v>428.49666762</v>
      </c>
      <c r="H46" s="20" t="n">
        <v>5.69489016</v>
      </c>
      <c r="I46" s="18" t="n">
        <v>391.14230657</v>
      </c>
      <c r="J46" s="20" t="n">
        <v>5.46339099</v>
      </c>
      <c r="K46" s="18" t="s">
        <v>182</v>
      </c>
      <c r="L46" s="20" t="s">
        <v>182</v>
      </c>
      <c r="M46" s="18" t="s">
        <v>182</v>
      </c>
      <c r="N46" s="20" t="s">
        <v>182</v>
      </c>
      <c r="O46" s="18" t="s">
        <v>182</v>
      </c>
      <c r="P46" s="20" t="s">
        <v>182</v>
      </c>
      <c r="Q46" s="18" t="s">
        <v>182</v>
      </c>
      <c r="R46" s="20" t="s">
        <v>182</v>
      </c>
      <c r="S46" s="18" t="n">
        <v>364.05165846</v>
      </c>
      <c r="T46" s="20" t="n">
        <v>5.47170231</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576.83443784</v>
      </c>
      <c r="F48" s="20" t="n">
        <v>7.46736298</v>
      </c>
      <c r="G48" s="18" t="n">
        <v>594.49977542</v>
      </c>
      <c r="H48" s="20" t="n">
        <v>6.76133652</v>
      </c>
      <c r="I48" s="18" t="n">
        <v>533.5917371199999</v>
      </c>
      <c r="J48" s="20" t="n">
        <v>6.92278284</v>
      </c>
      <c r="K48" s="18" t="s">
        <v>182</v>
      </c>
      <c r="L48" s="20" t="s">
        <v>182</v>
      </c>
      <c r="M48" s="18" t="s">
        <v>182</v>
      </c>
      <c r="N48" s="20" t="s">
        <v>182</v>
      </c>
      <c r="O48" s="18" t="s">
        <v>182</v>
      </c>
      <c r="P48" s="20" t="s">
        <v>182</v>
      </c>
      <c r="Q48" s="18" t="s">
        <v>182</v>
      </c>
      <c r="R48" s="20" t="s">
        <v>182</v>
      </c>
      <c r="S48" s="18" t="n">
        <v>477.9989424</v>
      </c>
      <c r="T48" s="20" t="n">
        <v>36.29374391</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(256.0/B61*100)</f>
        <v/>
      </c>
      <c r="D61" s="19" t="n">
        <v>6269</v>
      </c>
      <c r="E61" s="18" t="n">
        <v>451.42883274</v>
      </c>
      <c r="F61" s="20" t="n">
        <v>3.15270979</v>
      </c>
      <c r="G61" s="18" t="n">
        <v>470.8202146</v>
      </c>
      <c r="H61" s="20" t="n">
        <v>4.36794863</v>
      </c>
      <c r="I61" s="18" t="n">
        <v>425.5151673</v>
      </c>
      <c r="J61" s="20" t="n">
        <v>6.33792418</v>
      </c>
      <c r="K61" s="18" t="s">
        <v>182</v>
      </c>
      <c r="L61" s="20" t="s">
        <v>182</v>
      </c>
      <c r="M61" s="18" t="s">
        <v>182</v>
      </c>
      <c r="N61" s="20" t="s">
        <v>182</v>
      </c>
      <c r="O61" s="18" t="s">
        <v>182</v>
      </c>
      <c r="P61" s="20" t="s">
        <v>182</v>
      </c>
      <c r="Q61" s="18" t="s">
        <v>182</v>
      </c>
      <c r="R61" s="20" t="s">
        <v>182</v>
      </c>
      <c r="S61" s="18" t="n">
        <v>330.46670384</v>
      </c>
      <c r="T61" s="20" t="n">
        <v>12.51049351</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406.82558675</v>
      </c>
      <c r="F67" s="20" t="n">
        <v>4.35375504</v>
      </c>
      <c r="G67" s="18" t="n">
        <v>428.56436986</v>
      </c>
      <c r="H67" s="20" t="n">
        <v>5.06242579</v>
      </c>
      <c r="I67" s="18" t="n">
        <v>366.53761819</v>
      </c>
      <c r="J67" s="20" t="n">
        <v>5.06549023</v>
      </c>
      <c r="K67" s="18" t="s">
        <v>182</v>
      </c>
      <c r="L67" s="20" t="s">
        <v>182</v>
      </c>
      <c r="M67" s="18" t="s">
        <v>182</v>
      </c>
      <c r="N67" s="20" t="s">
        <v>182</v>
      </c>
      <c r="O67" s="18" t="s">
        <v>182</v>
      </c>
      <c r="P67" s="20" t="s">
        <v>182</v>
      </c>
      <c r="Q67" s="18" t="s">
        <v>182</v>
      </c>
      <c r="R67" s="20" t="s">
        <v>182</v>
      </c>
      <c r="S67" s="18" t="n">
        <v>271.49594662</v>
      </c>
      <c r="T67" s="20" t="n">
        <v>14.13886481</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517.77372518</v>
      </c>
      <c r="F70" s="20" t="n">
        <v>3.57897716</v>
      </c>
      <c r="G70" s="18" t="n">
        <v>515.90708251</v>
      </c>
      <c r="H70" s="20" t="n">
        <v>5.41749497</v>
      </c>
      <c r="I70" s="18" t="n">
        <v>490.89992519</v>
      </c>
      <c r="J70" s="20" t="n">
        <v>7.70994051</v>
      </c>
      <c r="K70" s="18" t="s">
        <v>182</v>
      </c>
      <c r="L70" s="20" t="s">
        <v>182</v>
      </c>
      <c r="M70" s="18" t="s">
        <v>182</v>
      </c>
      <c r="N70" s="20" t="s">
        <v>182</v>
      </c>
      <c r="O70" s="18" t="s">
        <v>182</v>
      </c>
      <c r="P70" s="20" t="s">
        <v>182</v>
      </c>
      <c r="Q70" s="18" t="s">
        <v>182</v>
      </c>
      <c r="R70" s="20" t="s">
        <v>182</v>
      </c>
      <c r="S70" s="18" t="n">
        <v>444.62800586</v>
      </c>
      <c r="T70" s="20" t="n">
        <v>14.74772981</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284</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(1028.0/B7*100)</f>
        <v/>
      </c>
      <c r="D7" s="19" t="n">
        <v>13502</v>
      </c>
      <c r="E7" s="18" t="n">
        <v>513.37905879</v>
      </c>
      <c r="F7" s="20" t="n">
        <v>2.19832038</v>
      </c>
      <c r="G7" s="18" t="n">
        <v>508.71467052</v>
      </c>
      <c r="H7" s="20" t="n">
        <v>4.17283319</v>
      </c>
      <c r="I7" s="18" t="n">
        <v>496.32872998</v>
      </c>
      <c r="J7" s="20" t="n">
        <v>4.26550887</v>
      </c>
      <c r="K7" s="18" t="s">
        <v>182</v>
      </c>
      <c r="L7" s="20" t="s">
        <v>182</v>
      </c>
      <c r="M7" s="18" t="s">
        <v>182</v>
      </c>
      <c r="N7" s="20" t="s">
        <v>182</v>
      </c>
      <c r="O7" s="18" t="s">
        <v>182</v>
      </c>
      <c r="P7" s="20" t="s">
        <v>182</v>
      </c>
      <c r="Q7" s="18" t="s">
        <v>182</v>
      </c>
      <c r="R7" s="20" t="s">
        <v>182</v>
      </c>
      <c r="S7" s="18" t="n">
        <v>410.06514139</v>
      </c>
      <c r="T7" s="20" t="n">
        <v>9.175079520000001</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(379.0/B9*100)</f>
        <v/>
      </c>
      <c r="D9" s="19" t="n">
        <v>5296</v>
      </c>
      <c r="E9" s="18" t="n">
        <v>541.47542159</v>
      </c>
      <c r="F9" s="20" t="n">
        <v>5.8477718</v>
      </c>
      <c r="G9" s="18" t="n">
        <v>561.50419726</v>
      </c>
      <c r="H9" s="20" t="n">
        <v>5.25536153</v>
      </c>
      <c r="I9" s="18" t="n">
        <v>556.99092865</v>
      </c>
      <c r="J9" s="20" t="n">
        <v>4.38357779</v>
      </c>
      <c r="K9" s="18" t="s">
        <v>182</v>
      </c>
      <c r="L9" s="20" t="s">
        <v>182</v>
      </c>
      <c r="M9" s="18" t="s">
        <v>182</v>
      </c>
      <c r="N9" s="20" t="s">
        <v>182</v>
      </c>
      <c r="O9" s="18" t="n">
        <v>363.74174124</v>
      </c>
      <c r="P9" s="20" t="n">
        <v>33.3778787</v>
      </c>
      <c r="Q9" s="18" t="s">
        <v>182</v>
      </c>
      <c r="R9" s="20" t="s">
        <v>182</v>
      </c>
      <c r="S9" s="18" t="n">
        <v>443.8381018</v>
      </c>
      <c r="T9" s="20" t="n">
        <v>14.86388957</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(102.0/B11*100)</f>
        <v/>
      </c>
      <c r="D11" s="19" t="n">
        <v>6951</v>
      </c>
      <c r="E11" s="18" t="n">
        <v>406.29590567</v>
      </c>
      <c r="F11" s="20" t="n">
        <v>6.09663473</v>
      </c>
      <c r="G11" s="18" t="n">
        <v>438.08526357</v>
      </c>
      <c r="H11" s="20" t="n">
        <v>5.13450443</v>
      </c>
      <c r="I11" s="18" t="n">
        <v>450.07274464</v>
      </c>
      <c r="J11" s="20" t="n">
        <v>4.89028545</v>
      </c>
      <c r="K11" s="18" t="s">
        <v>182</v>
      </c>
      <c r="L11" s="20" t="s">
        <v>182</v>
      </c>
      <c r="M11" s="18" t="s">
        <v>182</v>
      </c>
      <c r="N11" s="20" t="s">
        <v>182</v>
      </c>
      <c r="O11" s="18" t="s">
        <v>182</v>
      </c>
      <c r="P11" s="20" t="s">
        <v>182</v>
      </c>
      <c r="Q11" s="18" t="s">
        <v>182</v>
      </c>
      <c r="R11" s="20" t="s">
        <v>182</v>
      </c>
      <c r="S11" s="18" t="n">
        <v>363.48770394</v>
      </c>
      <c r="T11" s="20" t="n">
        <v>9.81292885</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(505.0/B23*100)</f>
        <v/>
      </c>
      <c r="D23" s="19" t="n">
        <v>11078</v>
      </c>
      <c r="E23" s="18" t="n">
        <v>457.28703256</v>
      </c>
      <c r="F23" s="20" t="n">
        <v>4.52829397</v>
      </c>
      <c r="G23" s="18" t="n">
        <v>486.66819941</v>
      </c>
      <c r="H23" s="20" t="n">
        <v>5.23269437</v>
      </c>
      <c r="I23" s="18" t="n">
        <v>499.46491858</v>
      </c>
      <c r="J23" s="20" t="n">
        <v>2.90461887</v>
      </c>
      <c r="K23" s="18" t="s">
        <v>182</v>
      </c>
      <c r="L23" s="20" t="s">
        <v>182</v>
      </c>
      <c r="M23" s="18" t="s">
        <v>182</v>
      </c>
      <c r="N23" s="20" t="s">
        <v>182</v>
      </c>
      <c r="O23" s="18" t="s">
        <v>182</v>
      </c>
      <c r="P23" s="20" t="s">
        <v>182</v>
      </c>
      <c r="Q23" s="18" t="s">
        <v>182</v>
      </c>
      <c r="R23" s="20" t="s">
        <v>182</v>
      </c>
      <c r="S23" s="18" t="n">
        <v>413.66585253</v>
      </c>
      <c r="T23" s="20" t="n">
        <v>13.17582227</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(36.0/B29*100)</f>
        <v/>
      </c>
      <c r="D29" s="19" t="n">
        <v>5349</v>
      </c>
      <c r="E29" s="18" t="n">
        <v>504.64917141</v>
      </c>
      <c r="F29" s="20" t="n">
        <v>5.49551569</v>
      </c>
      <c r="G29" s="18" t="n">
        <v>539.37616229</v>
      </c>
      <c r="H29" s="20" t="n">
        <v>6.44309648</v>
      </c>
      <c r="I29" s="18" t="n">
        <v>521.36595015</v>
      </c>
      <c r="J29" s="20" t="n">
        <v>5.87213945</v>
      </c>
      <c r="K29" s="18" t="s">
        <v>182</v>
      </c>
      <c r="L29" s="20" t="s">
        <v>182</v>
      </c>
      <c r="M29" s="18" t="s">
        <v>182</v>
      </c>
      <c r="N29" s="20" t="s">
        <v>182</v>
      </c>
      <c r="O29" s="18" t="n">
        <v>312.41250141</v>
      </c>
      <c r="P29" s="20" t="n">
        <v>62.61666854</v>
      </c>
      <c r="Q29" s="18" t="s">
        <v>182</v>
      </c>
      <c r="R29" s="20" t="s">
        <v>182</v>
      </c>
      <c r="S29" s="18" t="n">
        <v>402.86451155</v>
      </c>
      <c r="T29" s="20" t="n">
        <v>16.06097087</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(16.0/B32*100)</f>
        <v/>
      </c>
      <c r="D32" s="19" t="n">
        <v>4462</v>
      </c>
      <c r="E32" s="18" t="n">
        <v>452.75458222</v>
      </c>
      <c r="F32" s="20" t="n">
        <v>5.83401742</v>
      </c>
      <c r="G32" s="18" t="n">
        <v>491.64425991</v>
      </c>
      <c r="H32" s="20" t="n">
        <v>5.3699926</v>
      </c>
      <c r="I32" s="18" t="n">
        <v>496.21301806</v>
      </c>
      <c r="J32" s="20" t="n">
        <v>2.96257468</v>
      </c>
      <c r="K32" s="18" t="s">
        <v>182</v>
      </c>
      <c r="L32" s="20" t="s">
        <v>182</v>
      </c>
      <c r="M32" s="18" t="s">
        <v>182</v>
      </c>
      <c r="N32" s="20" t="s">
        <v>182</v>
      </c>
      <c r="O32" s="18" t="s">
        <v>182</v>
      </c>
      <c r="P32" s="20" t="s">
        <v>182</v>
      </c>
      <c r="Q32" s="18" t="s">
        <v>182</v>
      </c>
      <c r="R32" s="20" t="s">
        <v>182</v>
      </c>
      <c r="S32" s="18" t="n">
        <v>363.46497429</v>
      </c>
      <c r="T32" s="20" t="n">
        <v>14.86767696</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(79.0/B34*100)</f>
        <v/>
      </c>
      <c r="D34" s="19" t="n">
        <v>6271</v>
      </c>
      <c r="E34" s="18" t="n">
        <v>432.68322326</v>
      </c>
      <c r="F34" s="20" t="n">
        <v>5.709157</v>
      </c>
      <c r="G34" s="18" t="n">
        <v>461.28738119</v>
      </c>
      <c r="H34" s="20" t="n">
        <v>6.56678708</v>
      </c>
      <c r="I34" s="18" t="n">
        <v>460.6837102</v>
      </c>
      <c r="J34" s="20" t="n">
        <v>4.50264998</v>
      </c>
      <c r="K34" s="18" t="s">
        <v>182</v>
      </c>
      <c r="L34" s="20" t="s">
        <v>182</v>
      </c>
      <c r="M34" s="18" t="s">
        <v>182</v>
      </c>
      <c r="N34" s="20" t="s">
        <v>182</v>
      </c>
      <c r="O34" s="18" t="n">
        <v>425.79595373</v>
      </c>
      <c r="P34" s="20" t="n">
        <v>68.66277131</v>
      </c>
      <c r="Q34" s="18" t="s">
        <v>182</v>
      </c>
      <c r="R34" s="20" t="s">
        <v>182</v>
      </c>
      <c r="S34" s="18" t="n">
        <v>325.82203516</v>
      </c>
      <c r="T34" s="20" t="n">
        <v>14.11805167</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(42.0/B36*100)</f>
        <v/>
      </c>
      <c r="D36" s="19" t="n">
        <v>6694</v>
      </c>
      <c r="E36" s="18" t="n">
        <v>455.30868023</v>
      </c>
      <c r="F36" s="20" t="n">
        <v>4.81997041</v>
      </c>
      <c r="G36" s="18" t="n">
        <v>465.78165785</v>
      </c>
      <c r="H36" s="20" t="n">
        <v>4.51510527</v>
      </c>
      <c r="I36" s="18" t="n">
        <v>482.97394777</v>
      </c>
      <c r="J36" s="20" t="n">
        <v>3.53045175</v>
      </c>
      <c r="K36" s="18" t="s">
        <v>182</v>
      </c>
      <c r="L36" s="20" t="s">
        <v>182</v>
      </c>
      <c r="M36" s="18" t="s">
        <v>182</v>
      </c>
      <c r="N36" s="20" t="s">
        <v>182</v>
      </c>
      <c r="O36" s="18" t="s">
        <v>182</v>
      </c>
      <c r="P36" s="20" t="s">
        <v>182</v>
      </c>
      <c r="Q36" s="18" t="s">
        <v>182</v>
      </c>
      <c r="R36" s="20" t="s">
        <v>182</v>
      </c>
      <c r="S36" s="18" t="n">
        <v>363.97004525</v>
      </c>
      <c r="T36" s="20" t="n">
        <v>11.91215149</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(2723.0/B46*100)</f>
        <v/>
      </c>
      <c r="D46" s="19" t="n">
        <v>20418</v>
      </c>
      <c r="E46" s="18" t="n">
        <v>377.70225602</v>
      </c>
      <c r="F46" s="20" t="n">
        <v>6.54562369</v>
      </c>
      <c r="G46" s="18" t="n">
        <v>417.16376855</v>
      </c>
      <c r="H46" s="20" t="n">
        <v>5.9084992</v>
      </c>
      <c r="I46" s="18" t="n">
        <v>412.3069142</v>
      </c>
      <c r="J46" s="20" t="n">
        <v>4.68470225</v>
      </c>
      <c r="K46" s="18" t="s">
        <v>182</v>
      </c>
      <c r="L46" s="20" t="s">
        <v>182</v>
      </c>
      <c r="M46" s="18" t="s">
        <v>182</v>
      </c>
      <c r="N46" s="20" t="s">
        <v>182</v>
      </c>
      <c r="O46" s="18" t="s">
        <v>182</v>
      </c>
      <c r="P46" s="20" t="s">
        <v>182</v>
      </c>
      <c r="Q46" s="18" t="s">
        <v>182</v>
      </c>
      <c r="R46" s="20" t="s">
        <v>182</v>
      </c>
      <c r="S46" s="18" t="n">
        <v>361.73870247</v>
      </c>
      <c r="T46" s="20" t="n">
        <v>5.4884493</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510.48264894</v>
      </c>
      <c r="F48" s="20" t="n">
        <v>8.402834650000001</v>
      </c>
      <c r="G48" s="18" t="n">
        <v>575.86761934</v>
      </c>
      <c r="H48" s="20" t="n">
        <v>7.35973665</v>
      </c>
      <c r="I48" s="18" t="n">
        <v>570.13472501</v>
      </c>
      <c r="J48" s="20" t="n">
        <v>6.40654098</v>
      </c>
      <c r="K48" s="18" t="s">
        <v>182</v>
      </c>
      <c r="L48" s="20" t="s">
        <v>182</v>
      </c>
      <c r="M48" s="18" t="s">
        <v>182</v>
      </c>
      <c r="N48" s="20" t="s">
        <v>182</v>
      </c>
      <c r="O48" s="18" t="s">
        <v>182</v>
      </c>
      <c r="P48" s="20" t="s">
        <v>182</v>
      </c>
      <c r="Q48" s="18" t="s">
        <v>182</v>
      </c>
      <c r="R48" s="20" t="s">
        <v>182</v>
      </c>
      <c r="S48" s="18" t="n">
        <v>487.34688475</v>
      </c>
      <c r="T48" s="20" t="n">
        <v>21.80001145</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(256.0/B61*100)</f>
        <v/>
      </c>
      <c r="D61" s="19" t="n">
        <v>6269</v>
      </c>
      <c r="E61" s="18" t="n">
        <v>397.98657591</v>
      </c>
      <c r="F61" s="20" t="n">
        <v>4.84832081</v>
      </c>
      <c r="G61" s="18" t="n">
        <v>467.00502027</v>
      </c>
      <c r="H61" s="20" t="n">
        <v>4.43362081</v>
      </c>
      <c r="I61" s="18" t="n">
        <v>470.11004724</v>
      </c>
      <c r="J61" s="20" t="n">
        <v>3.29891629</v>
      </c>
      <c r="K61" s="18" t="s">
        <v>182</v>
      </c>
      <c r="L61" s="20" t="s">
        <v>182</v>
      </c>
      <c r="M61" s="18" t="s">
        <v>182</v>
      </c>
      <c r="N61" s="20" t="s">
        <v>182</v>
      </c>
      <c r="O61" s="18" t="s">
        <v>182</v>
      </c>
      <c r="P61" s="20" t="s">
        <v>182</v>
      </c>
      <c r="Q61" s="18" t="s">
        <v>182</v>
      </c>
      <c r="R61" s="20" t="s">
        <v>182</v>
      </c>
      <c r="S61" s="18" t="n">
        <v>335.60472055</v>
      </c>
      <c r="T61" s="20" t="n">
        <v>10.86353384</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386.38598829</v>
      </c>
      <c r="F67" s="20" t="n">
        <v>4.66019089</v>
      </c>
      <c r="G67" s="18" t="n">
        <v>426.32536166</v>
      </c>
      <c r="H67" s="20" t="n">
        <v>5.14242309</v>
      </c>
      <c r="I67" s="18" t="n">
        <v>406.56003368</v>
      </c>
      <c r="J67" s="20" t="n">
        <v>3.82222261</v>
      </c>
      <c r="K67" s="18" t="s">
        <v>182</v>
      </c>
      <c r="L67" s="20" t="s">
        <v>182</v>
      </c>
      <c r="M67" s="18" t="s">
        <v>182</v>
      </c>
      <c r="N67" s="20" t="s">
        <v>182</v>
      </c>
      <c r="O67" s="18" t="s">
        <v>182</v>
      </c>
      <c r="P67" s="20" t="s">
        <v>182</v>
      </c>
      <c r="Q67" s="18" t="s">
        <v>182</v>
      </c>
      <c r="R67" s="20" t="s">
        <v>182</v>
      </c>
      <c r="S67" s="18" t="n">
        <v>302.15992511</v>
      </c>
      <c r="T67" s="20" t="n">
        <v>13.61142478</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506.03620044</v>
      </c>
      <c r="F70" s="20" t="n">
        <v>4.09847409</v>
      </c>
      <c r="G70" s="18" t="n">
        <v>530.63379233</v>
      </c>
      <c r="H70" s="20" t="n">
        <v>3.9333306</v>
      </c>
      <c r="I70" s="18" t="n">
        <v>521.51638189</v>
      </c>
      <c r="J70" s="20" t="n">
        <v>5.23320585</v>
      </c>
      <c r="K70" s="18" t="s">
        <v>182</v>
      </c>
      <c r="L70" s="20" t="s">
        <v>182</v>
      </c>
      <c r="M70" s="18" t="s">
        <v>182</v>
      </c>
      <c r="N70" s="20" t="s">
        <v>182</v>
      </c>
      <c r="O70" s="18" t="s">
        <v>182</v>
      </c>
      <c r="P70" s="20" t="s">
        <v>182</v>
      </c>
      <c r="Q70" s="18" t="s">
        <v>182</v>
      </c>
      <c r="R70" s="20" t="s">
        <v>182</v>
      </c>
      <c r="S70" s="18" t="n">
        <v>455.68164456</v>
      </c>
      <c r="T70" s="20" t="n">
        <v>12.18698105</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285</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(1028.0/B7*100)</f>
        <v/>
      </c>
      <c r="D7" s="19" t="n">
        <v>13502</v>
      </c>
      <c r="E7" s="18" t="n">
        <v>484.45688348</v>
      </c>
      <c r="F7" s="20" t="n">
        <v>3.5761134</v>
      </c>
      <c r="G7" s="18" t="n">
        <v>522.9909664199999</v>
      </c>
      <c r="H7" s="20" t="n">
        <v>3.50737684</v>
      </c>
      <c r="I7" s="18" t="n">
        <v>519.02440981</v>
      </c>
      <c r="J7" s="20" t="n">
        <v>2.23599454</v>
      </c>
      <c r="K7" s="18" t="s">
        <v>182</v>
      </c>
      <c r="L7" s="20" t="s">
        <v>182</v>
      </c>
      <c r="M7" s="18" t="s">
        <v>182</v>
      </c>
      <c r="N7" s="20" t="s">
        <v>182</v>
      </c>
      <c r="O7" s="18" t="s">
        <v>182</v>
      </c>
      <c r="P7" s="20" t="s">
        <v>182</v>
      </c>
      <c r="Q7" s="18" t="s">
        <v>182</v>
      </c>
      <c r="R7" s="20" t="s">
        <v>182</v>
      </c>
      <c r="S7" s="18" t="n">
        <v>422.80007403</v>
      </c>
      <c r="T7" s="20" t="n">
        <v>7.83322901</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(379.0/B9*100)</f>
        <v/>
      </c>
      <c r="D9" s="19" t="n">
        <v>5296</v>
      </c>
      <c r="E9" s="18" t="n">
        <v>517.72147309</v>
      </c>
      <c r="F9" s="20" t="n">
        <v>8.875619479999999</v>
      </c>
      <c r="G9" s="18" t="n">
        <v>552.52840725</v>
      </c>
      <c r="H9" s="20" t="n">
        <v>6.78248</v>
      </c>
      <c r="I9" s="18" t="n">
        <v>564.72122657</v>
      </c>
      <c r="J9" s="20" t="n">
        <v>3.90724821</v>
      </c>
      <c r="K9" s="18" t="s">
        <v>182</v>
      </c>
      <c r="L9" s="20" t="s">
        <v>182</v>
      </c>
      <c r="M9" s="18" t="s">
        <v>182</v>
      </c>
      <c r="N9" s="20" t="s">
        <v>182</v>
      </c>
      <c r="O9" s="18" t="n">
        <v>363.74174124</v>
      </c>
      <c r="P9" s="20" t="n">
        <v>33.3778787</v>
      </c>
      <c r="Q9" s="18" t="s">
        <v>182</v>
      </c>
      <c r="R9" s="20" t="s">
        <v>182</v>
      </c>
      <c r="S9" s="18" t="n">
        <v>452.96424056</v>
      </c>
      <c r="T9" s="20" t="n">
        <v>13.55652566</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(102.0/B11*100)</f>
        <v/>
      </c>
      <c r="D11" s="19" t="n">
        <v>6951</v>
      </c>
      <c r="E11" s="18" t="n">
        <v>370.60066809</v>
      </c>
      <c r="F11" s="20" t="n">
        <v>6.2600807</v>
      </c>
      <c r="G11" s="18" t="n">
        <v>409.25606795</v>
      </c>
      <c r="H11" s="20" t="n">
        <v>7.24472342</v>
      </c>
      <c r="I11" s="18" t="n">
        <v>450.4501486</v>
      </c>
      <c r="J11" s="20" t="n">
        <v>4.33936468</v>
      </c>
      <c r="K11" s="18" t="s">
        <v>182</v>
      </c>
      <c r="L11" s="20" t="s">
        <v>182</v>
      </c>
      <c r="M11" s="18" t="s">
        <v>182</v>
      </c>
      <c r="N11" s="20" t="s">
        <v>182</v>
      </c>
      <c r="O11" s="18" t="s">
        <v>182</v>
      </c>
      <c r="P11" s="20" t="s">
        <v>182</v>
      </c>
      <c r="Q11" s="18" t="s">
        <v>182</v>
      </c>
      <c r="R11" s="20" t="s">
        <v>182</v>
      </c>
      <c r="S11" s="18" t="n">
        <v>372.05298425</v>
      </c>
      <c r="T11" s="20" t="n">
        <v>8.905835079999999</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(505.0/B23*100)</f>
        <v/>
      </c>
      <c r="D23" s="19" t="n">
        <v>11078</v>
      </c>
      <c r="E23" s="18" t="n">
        <v>443.31082851</v>
      </c>
      <c r="F23" s="20" t="n">
        <v>4.59847193</v>
      </c>
      <c r="G23" s="18" t="n">
        <v>474.64076939</v>
      </c>
      <c r="H23" s="20" t="n">
        <v>6.13992233</v>
      </c>
      <c r="I23" s="18" t="n">
        <v>500.00167231</v>
      </c>
      <c r="J23" s="20" t="n">
        <v>2.75680199</v>
      </c>
      <c r="K23" s="18" t="s">
        <v>182</v>
      </c>
      <c r="L23" s="20" t="s">
        <v>182</v>
      </c>
      <c r="M23" s="18" t="s">
        <v>182</v>
      </c>
      <c r="N23" s="20" t="s">
        <v>182</v>
      </c>
      <c r="O23" s="18" t="s">
        <v>182</v>
      </c>
      <c r="P23" s="20" t="s">
        <v>182</v>
      </c>
      <c r="Q23" s="18" t="s">
        <v>182</v>
      </c>
      <c r="R23" s="20" t="s">
        <v>182</v>
      </c>
      <c r="S23" s="18" t="n">
        <v>430.19278773</v>
      </c>
      <c r="T23" s="20" t="n">
        <v>11.04758971</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(36.0/B29*100)</f>
        <v/>
      </c>
      <c r="D29" s="19" t="n">
        <v>5349</v>
      </c>
      <c r="E29" s="18" t="n">
        <v>460.18211392</v>
      </c>
      <c r="F29" s="20" t="n">
        <v>9.362906349999999</v>
      </c>
      <c r="G29" s="18" t="n">
        <v>530.78315057</v>
      </c>
      <c r="H29" s="20" t="n">
        <v>6.10478936</v>
      </c>
      <c r="I29" s="18" t="n">
        <v>525.78685525</v>
      </c>
      <c r="J29" s="20" t="n">
        <v>3.69288667</v>
      </c>
      <c r="K29" s="18" t="s">
        <v>182</v>
      </c>
      <c r="L29" s="20" t="s">
        <v>182</v>
      </c>
      <c r="M29" s="18" t="s">
        <v>182</v>
      </c>
      <c r="N29" s="20" t="s">
        <v>182</v>
      </c>
      <c r="O29" s="18" t="n">
        <v>312.41250141</v>
      </c>
      <c r="P29" s="20" t="n">
        <v>62.61666854</v>
      </c>
      <c r="Q29" s="18" t="s">
        <v>182</v>
      </c>
      <c r="R29" s="20" t="s">
        <v>182</v>
      </c>
      <c r="S29" s="18" t="n">
        <v>425.1301928</v>
      </c>
      <c r="T29" s="20" t="n">
        <v>11.57881113</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(16.0/B32*100)</f>
        <v/>
      </c>
      <c r="D32" s="19" t="n">
        <v>4462</v>
      </c>
      <c r="E32" s="18" t="n">
        <v>420.24690607</v>
      </c>
      <c r="F32" s="20" t="n">
        <v>5.84823233</v>
      </c>
      <c r="G32" s="18" t="n">
        <v>487.09144322</v>
      </c>
      <c r="H32" s="20" t="n">
        <v>6.07255618</v>
      </c>
      <c r="I32" s="18" t="n">
        <v>498.43026519</v>
      </c>
      <c r="J32" s="20" t="n">
        <v>2.97094752</v>
      </c>
      <c r="K32" s="18" t="s">
        <v>182</v>
      </c>
      <c r="L32" s="20" t="s">
        <v>182</v>
      </c>
      <c r="M32" s="18" t="s">
        <v>182</v>
      </c>
      <c r="N32" s="20" t="s">
        <v>182</v>
      </c>
      <c r="O32" s="18" t="s">
        <v>182</v>
      </c>
      <c r="P32" s="20" t="s">
        <v>182</v>
      </c>
      <c r="Q32" s="18" t="s">
        <v>182</v>
      </c>
      <c r="R32" s="20" t="s">
        <v>182</v>
      </c>
      <c r="S32" s="18" t="n">
        <v>405.57759752</v>
      </c>
      <c r="T32" s="20" t="n">
        <v>14.32071796</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(79.0/B34*100)</f>
        <v/>
      </c>
      <c r="D34" s="19" t="n">
        <v>6271</v>
      </c>
      <c r="E34" s="18" t="n">
        <v>423.92830304</v>
      </c>
      <c r="F34" s="20" t="n">
        <v>6.66223236</v>
      </c>
      <c r="G34" s="18" t="n">
        <v>456.71971021</v>
      </c>
      <c r="H34" s="20" t="n">
        <v>7.70838164</v>
      </c>
      <c r="I34" s="18" t="n">
        <v>461.29927159</v>
      </c>
      <c r="J34" s="20" t="n">
        <v>4.26577837</v>
      </c>
      <c r="K34" s="18" t="s">
        <v>182</v>
      </c>
      <c r="L34" s="20" t="s">
        <v>182</v>
      </c>
      <c r="M34" s="18" t="s">
        <v>182</v>
      </c>
      <c r="N34" s="20" t="s">
        <v>182</v>
      </c>
      <c r="O34" s="18" t="n">
        <v>425.79595373</v>
      </c>
      <c r="P34" s="20" t="n">
        <v>68.66277131</v>
      </c>
      <c r="Q34" s="18" t="s">
        <v>182</v>
      </c>
      <c r="R34" s="20" t="s">
        <v>182</v>
      </c>
      <c r="S34" s="18" t="n">
        <v>350.28924644</v>
      </c>
      <c r="T34" s="20" t="n">
        <v>12.90990967</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(42.0/B36*100)</f>
        <v/>
      </c>
      <c r="D36" s="19" t="n">
        <v>6694</v>
      </c>
      <c r="E36" s="18" t="n">
        <v>409.90564663</v>
      </c>
      <c r="F36" s="20" t="n">
        <v>7.40978636</v>
      </c>
      <c r="G36" s="18" t="n">
        <v>445.96322363</v>
      </c>
      <c r="H36" s="20" t="n">
        <v>7.70718509</v>
      </c>
      <c r="I36" s="18" t="n">
        <v>481.5425578</v>
      </c>
      <c r="J36" s="20" t="n">
        <v>3.02752199</v>
      </c>
      <c r="K36" s="18" t="s">
        <v>182</v>
      </c>
      <c r="L36" s="20" t="s">
        <v>182</v>
      </c>
      <c r="M36" s="18" t="s">
        <v>182</v>
      </c>
      <c r="N36" s="20" t="s">
        <v>182</v>
      </c>
      <c r="O36" s="18" t="s">
        <v>182</v>
      </c>
      <c r="P36" s="20" t="s">
        <v>182</v>
      </c>
      <c r="Q36" s="18" t="s">
        <v>182</v>
      </c>
      <c r="R36" s="20" t="s">
        <v>182</v>
      </c>
      <c r="S36" s="18" t="n">
        <v>394.39992218</v>
      </c>
      <c r="T36" s="20" t="n">
        <v>10.64319089</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(2723.0/B46*100)</f>
        <v/>
      </c>
      <c r="D46" s="19" t="n">
        <v>20418</v>
      </c>
      <c r="E46" s="18" t="n">
        <v>359.96676381</v>
      </c>
      <c r="F46" s="20" t="n">
        <v>7.01025555</v>
      </c>
      <c r="G46" s="18" t="n">
        <v>396.85752493</v>
      </c>
      <c r="H46" s="20" t="n">
        <v>8.814593520000001</v>
      </c>
      <c r="I46" s="18" t="n">
        <v>415.30429035</v>
      </c>
      <c r="J46" s="20" t="n">
        <v>4.40707847</v>
      </c>
      <c r="K46" s="18" t="s">
        <v>182</v>
      </c>
      <c r="L46" s="20" t="s">
        <v>182</v>
      </c>
      <c r="M46" s="18" t="s">
        <v>182</v>
      </c>
      <c r="N46" s="20" t="s">
        <v>182</v>
      </c>
      <c r="O46" s="18" t="s">
        <v>182</v>
      </c>
      <c r="P46" s="20" t="s">
        <v>182</v>
      </c>
      <c r="Q46" s="18" t="s">
        <v>182</v>
      </c>
      <c r="R46" s="20" t="s">
        <v>182</v>
      </c>
      <c r="S46" s="18" t="n">
        <v>362.54710065</v>
      </c>
      <c r="T46" s="20" t="n">
        <v>5.36967617</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506.02181229</v>
      </c>
      <c r="F48" s="20" t="n">
        <v>9.111563029999999</v>
      </c>
      <c r="G48" s="18" t="n">
        <v>572.98084204</v>
      </c>
      <c r="H48" s="20" t="n">
        <v>8.342866860000001</v>
      </c>
      <c r="I48" s="18" t="n">
        <v>571.09362729</v>
      </c>
      <c r="J48" s="20" t="n">
        <v>6.29497917</v>
      </c>
      <c r="K48" s="18" t="s">
        <v>182</v>
      </c>
      <c r="L48" s="20" t="s">
        <v>182</v>
      </c>
      <c r="M48" s="18" t="s">
        <v>182</v>
      </c>
      <c r="N48" s="20" t="s">
        <v>182</v>
      </c>
      <c r="O48" s="18" t="s">
        <v>182</v>
      </c>
      <c r="P48" s="20" t="s">
        <v>182</v>
      </c>
      <c r="Q48" s="18" t="s">
        <v>182</v>
      </c>
      <c r="R48" s="20" t="s">
        <v>182</v>
      </c>
      <c r="S48" s="18" t="n">
        <v>492.35586665</v>
      </c>
      <c r="T48" s="20" t="n">
        <v>18.98328004</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(256.0/B61*100)</f>
        <v/>
      </c>
      <c r="D61" s="19" t="n">
        <v>6269</v>
      </c>
      <c r="E61" s="18" t="n">
        <v>400.98972605</v>
      </c>
      <c r="F61" s="20" t="n">
        <v>4.89854084</v>
      </c>
      <c r="G61" s="18" t="n">
        <v>458.93396861</v>
      </c>
      <c r="H61" s="20" t="n">
        <v>7.19317276</v>
      </c>
      <c r="I61" s="18" t="n">
        <v>466.89126889</v>
      </c>
      <c r="J61" s="20" t="n">
        <v>3.21480831</v>
      </c>
      <c r="K61" s="18" t="s">
        <v>182</v>
      </c>
      <c r="L61" s="20" t="s">
        <v>182</v>
      </c>
      <c r="M61" s="18" t="s">
        <v>182</v>
      </c>
      <c r="N61" s="20" t="s">
        <v>182</v>
      </c>
      <c r="O61" s="18" t="s">
        <v>182</v>
      </c>
      <c r="P61" s="20" t="s">
        <v>182</v>
      </c>
      <c r="Q61" s="18" t="s">
        <v>182</v>
      </c>
      <c r="R61" s="20" t="s">
        <v>182</v>
      </c>
      <c r="S61" s="18" t="n">
        <v>353.09195779</v>
      </c>
      <c r="T61" s="20" t="n">
        <v>10.93493602</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372.1859558</v>
      </c>
      <c r="F67" s="20" t="n">
        <v>6.05928659</v>
      </c>
      <c r="G67" s="18" t="n">
        <v>384.73919731</v>
      </c>
      <c r="H67" s="20" t="n">
        <v>8.023994630000001</v>
      </c>
      <c r="I67" s="18" t="n">
        <v>409.67702816</v>
      </c>
      <c r="J67" s="20" t="n">
        <v>3.63807727</v>
      </c>
      <c r="K67" s="18" t="s">
        <v>182</v>
      </c>
      <c r="L67" s="20" t="s">
        <v>182</v>
      </c>
      <c r="M67" s="18" t="s">
        <v>182</v>
      </c>
      <c r="N67" s="20" t="s">
        <v>182</v>
      </c>
      <c r="O67" s="18" t="s">
        <v>182</v>
      </c>
      <c r="P67" s="20" t="s">
        <v>182</v>
      </c>
      <c r="Q67" s="18" t="s">
        <v>182</v>
      </c>
      <c r="R67" s="20" t="s">
        <v>182</v>
      </c>
      <c r="S67" s="18" t="n">
        <v>345.55965979</v>
      </c>
      <c r="T67" s="20" t="n">
        <v>9.76871502</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481.97248335</v>
      </c>
      <c r="F70" s="20" t="n">
        <v>5.39635319</v>
      </c>
      <c r="G70" s="18" t="n">
        <v>511.41349102</v>
      </c>
      <c r="H70" s="20" t="n">
        <v>6.43935938</v>
      </c>
      <c r="I70" s="18" t="n">
        <v>528.72893399</v>
      </c>
      <c r="J70" s="20" t="n">
        <v>3.41694769</v>
      </c>
      <c r="K70" s="18" t="s">
        <v>182</v>
      </c>
      <c r="L70" s="20" t="s">
        <v>182</v>
      </c>
      <c r="M70" s="18" t="s">
        <v>182</v>
      </c>
      <c r="N70" s="20" t="s">
        <v>182</v>
      </c>
      <c r="O70" s="18" t="s">
        <v>182</v>
      </c>
      <c r="P70" s="20" t="s">
        <v>182</v>
      </c>
      <c r="Q70" s="18" t="s">
        <v>182</v>
      </c>
      <c r="R70" s="20" t="s">
        <v>182</v>
      </c>
      <c r="S70" s="18" t="n">
        <v>470.71905943</v>
      </c>
      <c r="T70" s="20" t="n">
        <v>11.22884733</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286</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(1028.0/B7*100)</f>
        <v/>
      </c>
      <c r="D7" s="19" t="n">
        <v>13502</v>
      </c>
      <c r="E7" s="18" t="n">
        <v>507.2150176</v>
      </c>
      <c r="F7" s="20" t="n">
        <v>1.93511922</v>
      </c>
      <c r="G7" s="18" t="n">
        <v>540.40121063</v>
      </c>
      <c r="H7" s="20" t="n">
        <v>4.3662981</v>
      </c>
      <c r="I7" s="18" t="n">
        <v>464.14441451</v>
      </c>
      <c r="J7" s="20" t="n">
        <v>9.33317314</v>
      </c>
      <c r="K7" s="18" t="s">
        <v>182</v>
      </c>
      <c r="L7" s="20" t="s">
        <v>182</v>
      </c>
      <c r="M7" s="18" t="s">
        <v>182</v>
      </c>
      <c r="N7" s="20" t="s">
        <v>182</v>
      </c>
      <c r="O7" s="18" t="s">
        <v>182</v>
      </c>
      <c r="P7" s="20" t="s">
        <v>182</v>
      </c>
      <c r="Q7" s="18" t="s">
        <v>182</v>
      </c>
      <c r="R7" s="20" t="s">
        <v>182</v>
      </c>
      <c r="S7" s="18" t="n">
        <v>409.23877505</v>
      </c>
      <c r="T7" s="20" t="n">
        <v>9.16579063</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(379.0/B9*100)</f>
        <v/>
      </c>
      <c r="D9" s="19" t="n">
        <v>5296</v>
      </c>
      <c r="E9" s="18" t="n">
        <v>557.79905182</v>
      </c>
      <c r="F9" s="20" t="n">
        <v>3.2048724</v>
      </c>
      <c r="G9" s="18" t="n">
        <v>540.25154895</v>
      </c>
      <c r="H9" s="20" t="n">
        <v>7.96928593</v>
      </c>
      <c r="I9" s="18" t="n">
        <v>517.51353577</v>
      </c>
      <c r="J9" s="20" t="n">
        <v>7.19002248</v>
      </c>
      <c r="K9" s="18" t="s">
        <v>182</v>
      </c>
      <c r="L9" s="20" t="s">
        <v>182</v>
      </c>
      <c r="M9" s="18" t="s">
        <v>182</v>
      </c>
      <c r="N9" s="20" t="s">
        <v>182</v>
      </c>
      <c r="O9" s="18" t="n">
        <v>363.74174124</v>
      </c>
      <c r="P9" s="20" t="n">
        <v>33.3778787</v>
      </c>
      <c r="Q9" s="18" t="s">
        <v>182</v>
      </c>
      <c r="R9" s="20" t="s">
        <v>182</v>
      </c>
      <c r="S9" s="18" t="n">
        <v>426.70570665</v>
      </c>
      <c r="T9" s="20" t="n">
        <v>15.42164872</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(102.0/B11*100)</f>
        <v/>
      </c>
      <c r="D11" s="19" t="n">
        <v>6951</v>
      </c>
      <c r="E11" s="18" t="n">
        <v>441.37263072</v>
      </c>
      <c r="F11" s="20" t="n">
        <v>4.58654349</v>
      </c>
      <c r="G11" s="18" t="n">
        <v>441.64990828</v>
      </c>
      <c r="H11" s="20" t="n">
        <v>4.46124568</v>
      </c>
      <c r="I11" s="18" t="n">
        <v>404.29605925</v>
      </c>
      <c r="J11" s="20" t="n">
        <v>8.87743905</v>
      </c>
      <c r="K11" s="18" t="s">
        <v>182</v>
      </c>
      <c r="L11" s="20" t="s">
        <v>182</v>
      </c>
      <c r="M11" s="18" t="s">
        <v>182</v>
      </c>
      <c r="N11" s="20" t="s">
        <v>182</v>
      </c>
      <c r="O11" s="18" t="s">
        <v>182</v>
      </c>
      <c r="P11" s="20" t="s">
        <v>182</v>
      </c>
      <c r="Q11" s="18" t="s">
        <v>182</v>
      </c>
      <c r="R11" s="20" t="s">
        <v>182</v>
      </c>
      <c r="S11" s="18" t="n">
        <v>357.12925913</v>
      </c>
      <c r="T11" s="20" t="n">
        <v>10.6027342</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(505.0/B23*100)</f>
        <v/>
      </c>
      <c r="D23" s="19" t="n">
        <v>11078</v>
      </c>
      <c r="E23" s="18" t="n">
        <v>489.43798957</v>
      </c>
      <c r="F23" s="20" t="n">
        <v>3.05529507</v>
      </c>
      <c r="G23" s="18" t="n">
        <v>499.85827042</v>
      </c>
      <c r="H23" s="20" t="n">
        <v>3.91886668</v>
      </c>
      <c r="I23" s="18" t="n">
        <v>473.85596942</v>
      </c>
      <c r="J23" s="20" t="n">
        <v>5.88598486</v>
      </c>
      <c r="K23" s="18" t="s">
        <v>182</v>
      </c>
      <c r="L23" s="20" t="s">
        <v>182</v>
      </c>
      <c r="M23" s="18" t="s">
        <v>182</v>
      </c>
      <c r="N23" s="20" t="s">
        <v>182</v>
      </c>
      <c r="O23" s="18" t="s">
        <v>182</v>
      </c>
      <c r="P23" s="20" t="s">
        <v>182</v>
      </c>
      <c r="Q23" s="18" t="s">
        <v>182</v>
      </c>
      <c r="R23" s="20" t="s">
        <v>182</v>
      </c>
      <c r="S23" s="18" t="n">
        <v>420.7537053</v>
      </c>
      <c r="T23" s="20" t="n">
        <v>13.15641539</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(36.0/B29*100)</f>
        <v/>
      </c>
      <c r="D29" s="19" t="n">
        <v>5349</v>
      </c>
      <c r="E29" s="18" t="n">
        <v>520.40278484</v>
      </c>
      <c r="F29" s="20" t="n">
        <v>3.11785769</v>
      </c>
      <c r="G29" s="18" t="n">
        <v>510.59621352</v>
      </c>
      <c r="H29" s="20" t="n">
        <v>13.5949644</v>
      </c>
      <c r="I29" s="18" t="n">
        <v>463.31663341</v>
      </c>
      <c r="J29" s="20" t="n">
        <v>10.59475912</v>
      </c>
      <c r="K29" s="18" t="s">
        <v>182</v>
      </c>
      <c r="L29" s="20" t="s">
        <v>182</v>
      </c>
      <c r="M29" s="18" t="s">
        <v>182</v>
      </c>
      <c r="N29" s="20" t="s">
        <v>182</v>
      </c>
      <c r="O29" s="18" t="n">
        <v>312.41250141</v>
      </c>
      <c r="P29" s="20" t="n">
        <v>62.61666854</v>
      </c>
      <c r="Q29" s="18" t="s">
        <v>182</v>
      </c>
      <c r="R29" s="20" t="s">
        <v>182</v>
      </c>
      <c r="S29" s="18" t="n">
        <v>421.54677402</v>
      </c>
      <c r="T29" s="20" t="n">
        <v>18.97223396</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(16.0/B32*100)</f>
        <v/>
      </c>
      <c r="D32" s="19" t="n">
        <v>4462</v>
      </c>
      <c r="E32" s="18" t="n">
        <v>485.82506965</v>
      </c>
      <c r="F32" s="20" t="n">
        <v>3.44218134</v>
      </c>
      <c r="G32" s="18" t="n">
        <v>503.72514039</v>
      </c>
      <c r="H32" s="20" t="n">
        <v>4.09105367</v>
      </c>
      <c r="I32" s="18" t="n">
        <v>467.16705732</v>
      </c>
      <c r="J32" s="20" t="n">
        <v>4.94926318</v>
      </c>
      <c r="K32" s="18" t="s">
        <v>182</v>
      </c>
      <c r="L32" s="20" t="s">
        <v>182</v>
      </c>
      <c r="M32" s="18" t="s">
        <v>182</v>
      </c>
      <c r="N32" s="20" t="s">
        <v>182</v>
      </c>
      <c r="O32" s="18" t="s">
        <v>182</v>
      </c>
      <c r="P32" s="20" t="s">
        <v>182</v>
      </c>
      <c r="Q32" s="18" t="s">
        <v>182</v>
      </c>
      <c r="R32" s="20" t="s">
        <v>182</v>
      </c>
      <c r="S32" s="18" t="n">
        <v>375.33979968</v>
      </c>
      <c r="T32" s="20" t="n">
        <v>14.078138</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(79.0/B34*100)</f>
        <v/>
      </c>
      <c r="D34" s="19" t="n">
        <v>6271</v>
      </c>
      <c r="E34" s="18" t="n">
        <v>460.73499532</v>
      </c>
      <c r="F34" s="20" t="n">
        <v>3.90789349</v>
      </c>
      <c r="G34" s="18" t="n">
        <v>434.54808253</v>
      </c>
      <c r="H34" s="20" t="n">
        <v>7.94056242</v>
      </c>
      <c r="I34" s="18" t="n">
        <v>403.52011628</v>
      </c>
      <c r="J34" s="20" t="n">
        <v>7.14738352</v>
      </c>
      <c r="K34" s="18" t="s">
        <v>182</v>
      </c>
      <c r="L34" s="20" t="s">
        <v>182</v>
      </c>
      <c r="M34" s="18" t="s">
        <v>182</v>
      </c>
      <c r="N34" s="20" t="s">
        <v>182</v>
      </c>
      <c r="O34" s="18" t="n">
        <v>425.79595373</v>
      </c>
      <c r="P34" s="20" t="n">
        <v>68.66277131</v>
      </c>
      <c r="Q34" s="18" t="s">
        <v>182</v>
      </c>
      <c r="R34" s="20" t="s">
        <v>182</v>
      </c>
      <c r="S34" s="18" t="n">
        <v>326.80644883</v>
      </c>
      <c r="T34" s="20" t="n">
        <v>13.86917887</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(42.0/B36*100)</f>
        <v/>
      </c>
      <c r="D36" s="19" t="n">
        <v>6694</v>
      </c>
      <c r="E36" s="18" t="n">
        <v>474.26047031</v>
      </c>
      <c r="F36" s="20" t="n">
        <v>3.47129514</v>
      </c>
      <c r="G36" s="18" t="n">
        <v>476.41973938</v>
      </c>
      <c r="H36" s="20" t="n">
        <v>4.62953087</v>
      </c>
      <c r="I36" s="18" t="n">
        <v>451.0927899</v>
      </c>
      <c r="J36" s="20" t="n">
        <v>7.55299201</v>
      </c>
      <c r="K36" s="18" t="s">
        <v>182</v>
      </c>
      <c r="L36" s="20" t="s">
        <v>182</v>
      </c>
      <c r="M36" s="18" t="s">
        <v>182</v>
      </c>
      <c r="N36" s="20" t="s">
        <v>182</v>
      </c>
      <c r="O36" s="18" t="s">
        <v>182</v>
      </c>
      <c r="P36" s="20" t="s">
        <v>182</v>
      </c>
      <c r="Q36" s="18" t="s">
        <v>182</v>
      </c>
      <c r="R36" s="20" t="s">
        <v>182</v>
      </c>
      <c r="S36" s="18" t="n">
        <v>363.97105267</v>
      </c>
      <c r="T36" s="20" t="n">
        <v>11.07138589</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(2723.0/B46*100)</f>
        <v/>
      </c>
      <c r="D46" s="19" t="n">
        <v>20418</v>
      </c>
      <c r="E46" s="18" t="n">
        <v>408.5590352</v>
      </c>
      <c r="F46" s="20" t="n">
        <v>6.00635965</v>
      </c>
      <c r="G46" s="18" t="n">
        <v>427.69912904</v>
      </c>
      <c r="H46" s="20" t="n">
        <v>5.79662312</v>
      </c>
      <c r="I46" s="18" t="n">
        <v>387.10213626</v>
      </c>
      <c r="J46" s="20" t="n">
        <v>5.44394676</v>
      </c>
      <c r="K46" s="18" t="s">
        <v>182</v>
      </c>
      <c r="L46" s="20" t="s">
        <v>182</v>
      </c>
      <c r="M46" s="18" t="s">
        <v>182</v>
      </c>
      <c r="N46" s="20" t="s">
        <v>182</v>
      </c>
      <c r="O46" s="18" t="s">
        <v>182</v>
      </c>
      <c r="P46" s="20" t="s">
        <v>182</v>
      </c>
      <c r="Q46" s="18" t="s">
        <v>182</v>
      </c>
      <c r="R46" s="20" t="s">
        <v>182</v>
      </c>
      <c r="S46" s="18" t="n">
        <v>360.91663333</v>
      </c>
      <c r="T46" s="20" t="n">
        <v>5.39077343</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581.00022875</v>
      </c>
      <c r="F48" s="20" t="n">
        <v>8.34983016</v>
      </c>
      <c r="G48" s="18" t="n">
        <v>592.38814114</v>
      </c>
      <c r="H48" s="20" t="n">
        <v>5.91629476</v>
      </c>
      <c r="I48" s="18" t="n">
        <v>537.04797229</v>
      </c>
      <c r="J48" s="20" t="n">
        <v>6.62526635</v>
      </c>
      <c r="K48" s="18" t="s">
        <v>182</v>
      </c>
      <c r="L48" s="20" t="s">
        <v>182</v>
      </c>
      <c r="M48" s="18" t="s">
        <v>182</v>
      </c>
      <c r="N48" s="20" t="s">
        <v>182</v>
      </c>
      <c r="O48" s="18" t="s">
        <v>182</v>
      </c>
      <c r="P48" s="20" t="s">
        <v>182</v>
      </c>
      <c r="Q48" s="18" t="s">
        <v>182</v>
      </c>
      <c r="R48" s="20" t="s">
        <v>182</v>
      </c>
      <c r="S48" s="18" t="n">
        <v>468.16873711</v>
      </c>
      <c r="T48" s="20" t="n">
        <v>27.83625932</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(256.0/B61*100)</f>
        <v/>
      </c>
      <c r="D61" s="19" t="n">
        <v>6269</v>
      </c>
      <c r="E61" s="18" t="n">
        <v>457.05377853</v>
      </c>
      <c r="F61" s="20" t="n">
        <v>3.10696932</v>
      </c>
      <c r="G61" s="18" t="n">
        <v>464.08696763</v>
      </c>
      <c r="H61" s="20" t="n">
        <v>4.43243321</v>
      </c>
      <c r="I61" s="18" t="n">
        <v>383.42171102</v>
      </c>
      <c r="J61" s="20" t="n">
        <v>7.71283762</v>
      </c>
      <c r="K61" s="18" t="s">
        <v>182</v>
      </c>
      <c r="L61" s="20" t="s">
        <v>182</v>
      </c>
      <c r="M61" s="18" t="s">
        <v>182</v>
      </c>
      <c r="N61" s="20" t="s">
        <v>182</v>
      </c>
      <c r="O61" s="18" t="s">
        <v>182</v>
      </c>
      <c r="P61" s="20" t="s">
        <v>182</v>
      </c>
      <c r="Q61" s="18" t="s">
        <v>182</v>
      </c>
      <c r="R61" s="20" t="s">
        <v>182</v>
      </c>
      <c r="S61" s="18" t="n">
        <v>337.58530731</v>
      </c>
      <c r="T61" s="20" t="n">
        <v>11.3193237</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411.59613389</v>
      </c>
      <c r="F67" s="20" t="n">
        <v>4.84483817</v>
      </c>
      <c r="G67" s="18" t="n">
        <v>424.6364028</v>
      </c>
      <c r="H67" s="20" t="n">
        <v>4.78322632</v>
      </c>
      <c r="I67" s="18" t="n">
        <v>368.85153916</v>
      </c>
      <c r="J67" s="20" t="n">
        <v>5.61190956</v>
      </c>
      <c r="K67" s="18" t="s">
        <v>182</v>
      </c>
      <c r="L67" s="20" t="s">
        <v>182</v>
      </c>
      <c r="M67" s="18" t="s">
        <v>182</v>
      </c>
      <c r="N67" s="20" t="s">
        <v>182</v>
      </c>
      <c r="O67" s="18" t="s">
        <v>182</v>
      </c>
      <c r="P67" s="20" t="s">
        <v>182</v>
      </c>
      <c r="Q67" s="18" t="s">
        <v>182</v>
      </c>
      <c r="R67" s="20" t="s">
        <v>182</v>
      </c>
      <c r="S67" s="18" t="n">
        <v>333.08112708</v>
      </c>
      <c r="T67" s="20" t="n">
        <v>11.00824314</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516.13403527</v>
      </c>
      <c r="F70" s="20" t="n">
        <v>3.64082074</v>
      </c>
      <c r="G70" s="18" t="n">
        <v>520.25387486</v>
      </c>
      <c r="H70" s="20" t="n">
        <v>3.80114551</v>
      </c>
      <c r="I70" s="18" t="n">
        <v>503.70426195</v>
      </c>
      <c r="J70" s="20" t="n">
        <v>6.04592064</v>
      </c>
      <c r="K70" s="18" t="s">
        <v>182</v>
      </c>
      <c r="L70" s="20" t="s">
        <v>182</v>
      </c>
      <c r="M70" s="18" t="s">
        <v>182</v>
      </c>
      <c r="N70" s="20" t="s">
        <v>182</v>
      </c>
      <c r="O70" s="18" t="s">
        <v>182</v>
      </c>
      <c r="P70" s="20" t="s">
        <v>182</v>
      </c>
      <c r="Q70" s="18" t="s">
        <v>182</v>
      </c>
      <c r="R70" s="20" t="s">
        <v>182</v>
      </c>
      <c r="S70" s="18" t="n">
        <v>454.94125288</v>
      </c>
      <c r="T70" s="20" t="n">
        <v>13.27300976</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287</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(1028.0/B7*100)</f>
        <v/>
      </c>
      <c r="D7" s="19" t="n">
        <v>13502</v>
      </c>
      <c r="E7" s="18" t="n">
        <v>518.22509127</v>
      </c>
      <c r="F7" s="20" t="n">
        <v>1.97150817</v>
      </c>
      <c r="G7" s="18" t="n">
        <v>491.01343853</v>
      </c>
      <c r="H7" s="20" t="n">
        <v>4.43681048</v>
      </c>
      <c r="I7" s="18" t="n">
        <v>475.79314755</v>
      </c>
      <c r="J7" s="20" t="n">
        <v>3.9588574</v>
      </c>
      <c r="K7" s="18" t="s">
        <v>182</v>
      </c>
      <c r="L7" s="20" t="s">
        <v>182</v>
      </c>
      <c r="M7" s="18" t="s">
        <v>182</v>
      </c>
      <c r="N7" s="20" t="s">
        <v>182</v>
      </c>
      <c r="O7" s="18" t="s">
        <v>182</v>
      </c>
      <c r="P7" s="20" t="s">
        <v>182</v>
      </c>
      <c r="Q7" s="18" t="s">
        <v>182</v>
      </c>
      <c r="R7" s="20" t="s">
        <v>182</v>
      </c>
      <c r="S7" s="18" t="n">
        <v>418.26443606</v>
      </c>
      <c r="T7" s="20" t="n">
        <v>8.55073032</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(379.0/B9*100)</f>
        <v/>
      </c>
      <c r="D9" s="19" t="n">
        <v>5296</v>
      </c>
      <c r="E9" s="18" t="n">
        <v>542.66133711</v>
      </c>
      <c r="F9" s="20" t="n">
        <v>4.20338871</v>
      </c>
      <c r="G9" s="18" t="n">
        <v>565.8591484900001</v>
      </c>
      <c r="H9" s="20" t="n">
        <v>5.89809746</v>
      </c>
      <c r="I9" s="18" t="n">
        <v>562.18755617</v>
      </c>
      <c r="J9" s="20" t="n">
        <v>5.01335456</v>
      </c>
      <c r="K9" s="18" t="s">
        <v>182</v>
      </c>
      <c r="L9" s="20" t="s">
        <v>182</v>
      </c>
      <c r="M9" s="18" t="s">
        <v>182</v>
      </c>
      <c r="N9" s="20" t="s">
        <v>182</v>
      </c>
      <c r="O9" s="18" t="n">
        <v>363.74174124</v>
      </c>
      <c r="P9" s="20" t="n">
        <v>33.3778787</v>
      </c>
      <c r="Q9" s="18" t="s">
        <v>182</v>
      </c>
      <c r="R9" s="20" t="s">
        <v>182</v>
      </c>
      <c r="S9" s="18" t="n">
        <v>441.49592584</v>
      </c>
      <c r="T9" s="20" t="n">
        <v>14.20909659</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(102.0/B11*100)</f>
        <v/>
      </c>
      <c r="D11" s="19" t="n">
        <v>6951</v>
      </c>
      <c r="E11" s="18" t="n">
        <v>421.05278645</v>
      </c>
      <c r="F11" s="20" t="n">
        <v>4.63537833</v>
      </c>
      <c r="G11" s="18" t="n">
        <v>447.70422641</v>
      </c>
      <c r="H11" s="20" t="n">
        <v>5.43228263</v>
      </c>
      <c r="I11" s="18" t="n">
        <v>446.91066561</v>
      </c>
      <c r="J11" s="20" t="n">
        <v>5.21337041</v>
      </c>
      <c r="K11" s="18" t="s">
        <v>182</v>
      </c>
      <c r="L11" s="20" t="s">
        <v>182</v>
      </c>
      <c r="M11" s="18" t="s">
        <v>182</v>
      </c>
      <c r="N11" s="20" t="s">
        <v>182</v>
      </c>
      <c r="O11" s="18" t="s">
        <v>182</v>
      </c>
      <c r="P11" s="20" t="s">
        <v>182</v>
      </c>
      <c r="Q11" s="18" t="s">
        <v>182</v>
      </c>
      <c r="R11" s="20" t="s">
        <v>182</v>
      </c>
      <c r="S11" s="18" t="n">
        <v>363.40228085</v>
      </c>
      <c r="T11" s="20" t="n">
        <v>9.52652292</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(505.0/B23*100)</f>
        <v/>
      </c>
      <c r="D23" s="19" t="n">
        <v>11078</v>
      </c>
      <c r="E23" s="18" t="n">
        <v>474.25874882</v>
      </c>
      <c r="F23" s="20" t="n">
        <v>3.51728742</v>
      </c>
      <c r="G23" s="18" t="n">
        <v>500.40656954</v>
      </c>
      <c r="H23" s="20" t="n">
        <v>4.00065051</v>
      </c>
      <c r="I23" s="18" t="n">
        <v>498.41156895</v>
      </c>
      <c r="J23" s="20" t="n">
        <v>3.9912082</v>
      </c>
      <c r="K23" s="18" t="s">
        <v>182</v>
      </c>
      <c r="L23" s="20" t="s">
        <v>182</v>
      </c>
      <c r="M23" s="18" t="s">
        <v>182</v>
      </c>
      <c r="N23" s="20" t="s">
        <v>182</v>
      </c>
      <c r="O23" s="18" t="s">
        <v>182</v>
      </c>
      <c r="P23" s="20" t="s">
        <v>182</v>
      </c>
      <c r="Q23" s="18" t="s">
        <v>182</v>
      </c>
      <c r="R23" s="20" t="s">
        <v>182</v>
      </c>
      <c r="S23" s="18" t="n">
        <v>422.90607433</v>
      </c>
      <c r="T23" s="20" t="n">
        <v>12.6131897</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(36.0/B29*100)</f>
        <v/>
      </c>
      <c r="D29" s="19" t="n">
        <v>5349</v>
      </c>
      <c r="E29" s="18" t="n">
        <v>513.78094405</v>
      </c>
      <c r="F29" s="20" t="n">
        <v>3.44661571</v>
      </c>
      <c r="G29" s="18" t="n">
        <v>507.75142286</v>
      </c>
      <c r="H29" s="20" t="n">
        <v>11.82752848</v>
      </c>
      <c r="I29" s="18" t="n">
        <v>541.2993701300001</v>
      </c>
      <c r="J29" s="20" t="n">
        <v>14.995931</v>
      </c>
      <c r="K29" s="18" t="s">
        <v>182</v>
      </c>
      <c r="L29" s="20" t="s">
        <v>182</v>
      </c>
      <c r="M29" s="18" t="s">
        <v>182</v>
      </c>
      <c r="N29" s="20" t="s">
        <v>182</v>
      </c>
      <c r="O29" s="18" t="n">
        <v>312.41250141</v>
      </c>
      <c r="P29" s="20" t="n">
        <v>62.61666854</v>
      </c>
      <c r="Q29" s="18" t="s">
        <v>182</v>
      </c>
      <c r="R29" s="20" t="s">
        <v>182</v>
      </c>
      <c r="S29" s="18" t="n">
        <v>431.20191898</v>
      </c>
      <c r="T29" s="20" t="n">
        <v>17.65790746</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(16.0/B32*100)</f>
        <v/>
      </c>
      <c r="D32" s="19" t="n">
        <v>4462</v>
      </c>
      <c r="E32" s="18" t="n">
        <v>472.84246235</v>
      </c>
      <c r="F32" s="20" t="n">
        <v>3.90065928</v>
      </c>
      <c r="G32" s="18" t="n">
        <v>491.04663375</v>
      </c>
      <c r="H32" s="20" t="n">
        <v>5.6037727</v>
      </c>
      <c r="I32" s="18" t="n">
        <v>500.41102686</v>
      </c>
      <c r="J32" s="20" t="n">
        <v>3.73873933</v>
      </c>
      <c r="K32" s="18" t="s">
        <v>182</v>
      </c>
      <c r="L32" s="20" t="s">
        <v>182</v>
      </c>
      <c r="M32" s="18" t="s">
        <v>182</v>
      </c>
      <c r="N32" s="20" t="s">
        <v>182</v>
      </c>
      <c r="O32" s="18" t="s">
        <v>182</v>
      </c>
      <c r="P32" s="20" t="s">
        <v>182</v>
      </c>
      <c r="Q32" s="18" t="s">
        <v>182</v>
      </c>
      <c r="R32" s="20" t="s">
        <v>182</v>
      </c>
      <c r="S32" s="18" t="n">
        <v>385.45984867</v>
      </c>
      <c r="T32" s="20" t="n">
        <v>15.48153706</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(79.0/B34*100)</f>
        <v/>
      </c>
      <c r="D34" s="19" t="n">
        <v>6271</v>
      </c>
      <c r="E34" s="18" t="n">
        <v>450.58944694</v>
      </c>
      <c r="F34" s="20" t="n">
        <v>4.59789611</v>
      </c>
      <c r="G34" s="18" t="n">
        <v>457.5478846</v>
      </c>
      <c r="H34" s="20" t="n">
        <v>6.73506206</v>
      </c>
      <c r="I34" s="18" t="n">
        <v>451.39697906</v>
      </c>
      <c r="J34" s="20" t="n">
        <v>7.03230153</v>
      </c>
      <c r="K34" s="18" t="s">
        <v>182</v>
      </c>
      <c r="L34" s="20" t="s">
        <v>182</v>
      </c>
      <c r="M34" s="18" t="s">
        <v>182</v>
      </c>
      <c r="N34" s="20" t="s">
        <v>182</v>
      </c>
      <c r="O34" s="18" t="n">
        <v>425.79595373</v>
      </c>
      <c r="P34" s="20" t="n">
        <v>68.66277131</v>
      </c>
      <c r="Q34" s="18" t="s">
        <v>182</v>
      </c>
      <c r="R34" s="20" t="s">
        <v>182</v>
      </c>
      <c r="S34" s="18" t="n">
        <v>340.3294897</v>
      </c>
      <c r="T34" s="20" t="n">
        <v>12.9528163</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(42.0/B36*100)</f>
        <v/>
      </c>
      <c r="D36" s="19" t="n">
        <v>6694</v>
      </c>
      <c r="E36" s="18" t="n">
        <v>464.66704604</v>
      </c>
      <c r="F36" s="20" t="n">
        <v>3.84316796</v>
      </c>
      <c r="G36" s="18" t="n">
        <v>477.71380073</v>
      </c>
      <c r="H36" s="20" t="n">
        <v>4.64716829</v>
      </c>
      <c r="I36" s="18" t="n">
        <v>483.20177748</v>
      </c>
      <c r="J36" s="20" t="n">
        <v>4.87130733</v>
      </c>
      <c r="K36" s="18" t="s">
        <v>182</v>
      </c>
      <c r="L36" s="20" t="s">
        <v>182</v>
      </c>
      <c r="M36" s="18" t="s">
        <v>182</v>
      </c>
      <c r="N36" s="20" t="s">
        <v>182</v>
      </c>
      <c r="O36" s="18" t="s">
        <v>182</v>
      </c>
      <c r="P36" s="20" t="s">
        <v>182</v>
      </c>
      <c r="Q36" s="18" t="s">
        <v>182</v>
      </c>
      <c r="R36" s="20" t="s">
        <v>182</v>
      </c>
      <c r="S36" s="18" t="n">
        <v>381.87080653</v>
      </c>
      <c r="T36" s="20" t="n">
        <v>10.85144348</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(2723.0/B46*100)</f>
        <v/>
      </c>
      <c r="D46" s="19" t="n">
        <v>20418</v>
      </c>
      <c r="E46" s="18" t="n">
        <v>399.26738991</v>
      </c>
      <c r="F46" s="20" t="n">
        <v>5.7331613</v>
      </c>
      <c r="G46" s="18" t="n">
        <v>425.68047204</v>
      </c>
      <c r="H46" s="20" t="n">
        <v>5.58610207</v>
      </c>
      <c r="I46" s="18" t="n">
        <v>401.64272545</v>
      </c>
      <c r="J46" s="20" t="n">
        <v>5.9145029</v>
      </c>
      <c r="K46" s="18" t="s">
        <v>182</v>
      </c>
      <c r="L46" s="20" t="s">
        <v>182</v>
      </c>
      <c r="M46" s="18" t="s">
        <v>182</v>
      </c>
      <c r="N46" s="20" t="s">
        <v>182</v>
      </c>
      <c r="O46" s="18" t="s">
        <v>182</v>
      </c>
      <c r="P46" s="20" t="s">
        <v>182</v>
      </c>
      <c r="Q46" s="18" t="s">
        <v>182</v>
      </c>
      <c r="R46" s="20" t="s">
        <v>182</v>
      </c>
      <c r="S46" s="18" t="n">
        <v>362.61747682</v>
      </c>
      <c r="T46" s="20" t="n">
        <v>5.47695655</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548.54193034</v>
      </c>
      <c r="F48" s="20" t="n">
        <v>8.515535119999999</v>
      </c>
      <c r="G48" s="18" t="n">
        <v>594.63708131</v>
      </c>
      <c r="H48" s="20" t="n">
        <v>6.25804583</v>
      </c>
      <c r="I48" s="18" t="n">
        <v>560.7443571</v>
      </c>
      <c r="J48" s="20" t="n">
        <v>6.78670993</v>
      </c>
      <c r="K48" s="18" t="s">
        <v>182</v>
      </c>
      <c r="L48" s="20" t="s">
        <v>182</v>
      </c>
      <c r="M48" s="18" t="s">
        <v>182</v>
      </c>
      <c r="N48" s="20" t="s">
        <v>182</v>
      </c>
      <c r="O48" s="18" t="s">
        <v>182</v>
      </c>
      <c r="P48" s="20" t="s">
        <v>182</v>
      </c>
      <c r="Q48" s="18" t="s">
        <v>182</v>
      </c>
      <c r="R48" s="20" t="s">
        <v>182</v>
      </c>
      <c r="S48" s="18" t="n">
        <v>481.5211882</v>
      </c>
      <c r="T48" s="20" t="n">
        <v>27.49330715</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(256.0/B61*100)</f>
        <v/>
      </c>
      <c r="D61" s="19" t="n">
        <v>6269</v>
      </c>
      <c r="E61" s="18" t="n">
        <v>448.08383721</v>
      </c>
      <c r="F61" s="20" t="n">
        <v>4.19509042</v>
      </c>
      <c r="G61" s="18" t="n">
        <v>466.68937023</v>
      </c>
      <c r="H61" s="20" t="n">
        <v>4.26352385</v>
      </c>
      <c r="I61" s="18" t="n">
        <v>454.43982526</v>
      </c>
      <c r="J61" s="20" t="n">
        <v>4.14991024</v>
      </c>
      <c r="K61" s="18" t="s">
        <v>182</v>
      </c>
      <c r="L61" s="20" t="s">
        <v>182</v>
      </c>
      <c r="M61" s="18" t="s">
        <v>182</v>
      </c>
      <c r="N61" s="20" t="s">
        <v>182</v>
      </c>
      <c r="O61" s="18" t="s">
        <v>182</v>
      </c>
      <c r="P61" s="20" t="s">
        <v>182</v>
      </c>
      <c r="Q61" s="18" t="s">
        <v>182</v>
      </c>
      <c r="R61" s="20" t="s">
        <v>182</v>
      </c>
      <c r="S61" s="18" t="n">
        <v>341.80398722</v>
      </c>
      <c r="T61" s="20" t="n">
        <v>11.21241044</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408.34796736</v>
      </c>
      <c r="F67" s="20" t="n">
        <v>4.5976056</v>
      </c>
      <c r="G67" s="18" t="n">
        <v>437.24874287</v>
      </c>
      <c r="H67" s="20" t="n">
        <v>4.36410595</v>
      </c>
      <c r="I67" s="18" t="n">
        <v>370.03354576</v>
      </c>
      <c r="J67" s="20" t="n">
        <v>4.52534213</v>
      </c>
      <c r="K67" s="18" t="s">
        <v>182</v>
      </c>
      <c r="L67" s="20" t="s">
        <v>182</v>
      </c>
      <c r="M67" s="18" t="s">
        <v>182</v>
      </c>
      <c r="N67" s="20" t="s">
        <v>182</v>
      </c>
      <c r="O67" s="18" t="s">
        <v>182</v>
      </c>
      <c r="P67" s="20" t="s">
        <v>182</v>
      </c>
      <c r="Q67" s="18" t="s">
        <v>182</v>
      </c>
      <c r="R67" s="20" t="s">
        <v>182</v>
      </c>
      <c r="S67" s="18" t="n">
        <v>323.44105732</v>
      </c>
      <c r="T67" s="20" t="n">
        <v>9.418851249999999</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507.11606387</v>
      </c>
      <c r="F70" s="20" t="n">
        <v>4.48533551</v>
      </c>
      <c r="G70" s="18" t="n">
        <v>526.79456495</v>
      </c>
      <c r="H70" s="20" t="n">
        <v>3.84220166</v>
      </c>
      <c r="I70" s="18" t="n">
        <v>525.34512972</v>
      </c>
      <c r="J70" s="20" t="n">
        <v>4.03267602</v>
      </c>
      <c r="K70" s="18" t="s">
        <v>182</v>
      </c>
      <c r="L70" s="20" t="s">
        <v>182</v>
      </c>
      <c r="M70" s="18" t="s">
        <v>182</v>
      </c>
      <c r="N70" s="20" t="s">
        <v>182</v>
      </c>
      <c r="O70" s="18" t="s">
        <v>182</v>
      </c>
      <c r="P70" s="20" t="s">
        <v>182</v>
      </c>
      <c r="Q70" s="18" t="s">
        <v>182</v>
      </c>
      <c r="R70" s="20" t="s">
        <v>182</v>
      </c>
      <c r="S70" s="18" t="n">
        <v>463.89755953</v>
      </c>
      <c r="T70" s="20" t="n">
        <v>11.1378285</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288</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(1028.0/B7*100)</f>
        <v/>
      </c>
      <c r="D7" s="19" t="n">
        <v>13502</v>
      </c>
      <c r="E7" s="18" t="n">
        <v>514.10360765</v>
      </c>
      <c r="F7" s="20" t="n">
        <v>2.02704083</v>
      </c>
      <c r="G7" s="18" t="n">
        <v>508.7336902</v>
      </c>
      <c r="H7" s="20" t="n">
        <v>5.21803208</v>
      </c>
      <c r="I7" s="18" t="n">
        <v>474.19117545</v>
      </c>
      <c r="J7" s="20" t="n">
        <v>6.08590979</v>
      </c>
      <c r="K7" s="18" t="s">
        <v>182</v>
      </c>
      <c r="L7" s="20" t="s">
        <v>182</v>
      </c>
      <c r="M7" s="18" t="s">
        <v>182</v>
      </c>
      <c r="N7" s="20" t="s">
        <v>182</v>
      </c>
      <c r="O7" s="18" t="s">
        <v>182</v>
      </c>
      <c r="P7" s="20" t="s">
        <v>182</v>
      </c>
      <c r="Q7" s="18" t="s">
        <v>182</v>
      </c>
      <c r="R7" s="20" t="s">
        <v>182</v>
      </c>
      <c r="S7" s="18" t="n">
        <v>403.07781659</v>
      </c>
      <c r="T7" s="20" t="n">
        <v>8.67665498</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(379.0/B9*100)</f>
        <v/>
      </c>
      <c r="D9" s="19" t="n">
        <v>5296</v>
      </c>
      <c r="E9" s="18" t="n">
        <v>556.6202177</v>
      </c>
      <c r="F9" s="20" t="n">
        <v>3.07036733</v>
      </c>
      <c r="G9" s="18" t="n">
        <v>542.80962326</v>
      </c>
      <c r="H9" s="20" t="n">
        <v>7.13517935</v>
      </c>
      <c r="I9" s="18" t="n">
        <v>544.54936766</v>
      </c>
      <c r="J9" s="20" t="n">
        <v>7.12224171</v>
      </c>
      <c r="K9" s="18" t="s">
        <v>182</v>
      </c>
      <c r="L9" s="20" t="s">
        <v>182</v>
      </c>
      <c r="M9" s="18" t="s">
        <v>182</v>
      </c>
      <c r="N9" s="20" t="s">
        <v>182</v>
      </c>
      <c r="O9" s="18" t="n">
        <v>363.74174124</v>
      </c>
      <c r="P9" s="20" t="n">
        <v>33.3778787</v>
      </c>
      <c r="Q9" s="18" t="s">
        <v>182</v>
      </c>
      <c r="R9" s="20" t="s">
        <v>182</v>
      </c>
      <c r="S9" s="18" t="n">
        <v>433.94667553</v>
      </c>
      <c r="T9" s="20" t="n">
        <v>14.34947166</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(102.0/B11*100)</f>
        <v/>
      </c>
      <c r="D11" s="19" t="n">
        <v>6951</v>
      </c>
      <c r="E11" s="18" t="n">
        <v>419.27281826</v>
      </c>
      <c r="F11" s="20" t="n">
        <v>5.40548641</v>
      </c>
      <c r="G11" s="18" t="n">
        <v>425.57017664</v>
      </c>
      <c r="H11" s="20" t="n">
        <v>5.79589948</v>
      </c>
      <c r="I11" s="18" t="n">
        <v>451.82997492</v>
      </c>
      <c r="J11" s="20" t="n">
        <v>4.17068185</v>
      </c>
      <c r="K11" s="18" t="s">
        <v>182</v>
      </c>
      <c r="L11" s="20" t="s">
        <v>182</v>
      </c>
      <c r="M11" s="18" t="s">
        <v>182</v>
      </c>
      <c r="N11" s="20" t="s">
        <v>182</v>
      </c>
      <c r="O11" s="18" t="s">
        <v>182</v>
      </c>
      <c r="P11" s="20" t="s">
        <v>182</v>
      </c>
      <c r="Q11" s="18" t="s">
        <v>182</v>
      </c>
      <c r="R11" s="20" t="s">
        <v>182</v>
      </c>
      <c r="S11" s="18" t="n">
        <v>359.2812452</v>
      </c>
      <c r="T11" s="20" t="n">
        <v>10.20246115</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(505.0/B23*100)</f>
        <v/>
      </c>
      <c r="D23" s="19" t="n">
        <v>11078</v>
      </c>
      <c r="E23" s="18" t="n">
        <v>488.19481978</v>
      </c>
      <c r="F23" s="20" t="n">
        <v>3.26189649</v>
      </c>
      <c r="G23" s="18" t="n">
        <v>481.84599173</v>
      </c>
      <c r="H23" s="20" t="n">
        <v>4.52828795</v>
      </c>
      <c r="I23" s="18" t="n">
        <v>495.70748234</v>
      </c>
      <c r="J23" s="20" t="n">
        <v>3.77718503</v>
      </c>
      <c r="K23" s="18" t="s">
        <v>182</v>
      </c>
      <c r="L23" s="20" t="s">
        <v>182</v>
      </c>
      <c r="M23" s="18" t="s">
        <v>182</v>
      </c>
      <c r="N23" s="20" t="s">
        <v>182</v>
      </c>
      <c r="O23" s="18" t="s">
        <v>182</v>
      </c>
      <c r="P23" s="20" t="s">
        <v>182</v>
      </c>
      <c r="Q23" s="18" t="s">
        <v>182</v>
      </c>
      <c r="R23" s="20" t="s">
        <v>182</v>
      </c>
      <c r="S23" s="18" t="n">
        <v>411.66126489</v>
      </c>
      <c r="T23" s="20" t="n">
        <v>13.25358421</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(36.0/B29*100)</f>
        <v/>
      </c>
      <c r="D29" s="19" t="n">
        <v>5349</v>
      </c>
      <c r="E29" s="18" t="n">
        <v>520.05980816</v>
      </c>
      <c r="F29" s="20" t="n">
        <v>3.46705282</v>
      </c>
      <c r="G29" s="18" t="n">
        <v>493.26031406</v>
      </c>
      <c r="H29" s="20" t="n">
        <v>8.03970786</v>
      </c>
      <c r="I29" s="18" t="n">
        <v>517.90721884</v>
      </c>
      <c r="J29" s="20" t="n">
        <v>8.920673799999999</v>
      </c>
      <c r="K29" s="18" t="s">
        <v>182</v>
      </c>
      <c r="L29" s="20" t="s">
        <v>182</v>
      </c>
      <c r="M29" s="18" t="s">
        <v>182</v>
      </c>
      <c r="N29" s="20" t="s">
        <v>182</v>
      </c>
      <c r="O29" s="18" t="n">
        <v>312.41250141</v>
      </c>
      <c r="P29" s="20" t="n">
        <v>62.61666854</v>
      </c>
      <c r="Q29" s="18" t="s">
        <v>182</v>
      </c>
      <c r="R29" s="20" t="s">
        <v>182</v>
      </c>
      <c r="S29" s="18" t="n">
        <v>397.32315357</v>
      </c>
      <c r="T29" s="20" t="n">
        <v>17.51873583</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(16.0/B32*100)</f>
        <v/>
      </c>
      <c r="D32" s="19" t="n">
        <v>4462</v>
      </c>
      <c r="E32" s="18" t="n">
        <v>457.83168376</v>
      </c>
      <c r="F32" s="20" t="n">
        <v>5.11312844</v>
      </c>
      <c r="G32" s="18" t="n">
        <v>480.29203537</v>
      </c>
      <c r="H32" s="20" t="n">
        <v>4.87221774</v>
      </c>
      <c r="I32" s="18" t="n">
        <v>500.95723921</v>
      </c>
      <c r="J32" s="20" t="n">
        <v>3.04645705</v>
      </c>
      <c r="K32" s="18" t="s">
        <v>182</v>
      </c>
      <c r="L32" s="20" t="s">
        <v>182</v>
      </c>
      <c r="M32" s="18" t="s">
        <v>182</v>
      </c>
      <c r="N32" s="20" t="s">
        <v>182</v>
      </c>
      <c r="O32" s="18" t="s">
        <v>182</v>
      </c>
      <c r="P32" s="20" t="s">
        <v>182</v>
      </c>
      <c r="Q32" s="18" t="s">
        <v>182</v>
      </c>
      <c r="R32" s="20" t="s">
        <v>182</v>
      </c>
      <c r="S32" s="18" t="n">
        <v>371.11695729</v>
      </c>
      <c r="T32" s="20" t="n">
        <v>14.79285835</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(79.0/B34*100)</f>
        <v/>
      </c>
      <c r="D34" s="19" t="n">
        <v>6271</v>
      </c>
      <c r="E34" s="18" t="n">
        <v>459.8642464</v>
      </c>
      <c r="F34" s="20" t="n">
        <v>4.51044329</v>
      </c>
      <c r="G34" s="18" t="n">
        <v>438.86717488</v>
      </c>
      <c r="H34" s="20" t="n">
        <v>6.99684634</v>
      </c>
      <c r="I34" s="18" t="n">
        <v>446.46551425</v>
      </c>
      <c r="J34" s="20" t="n">
        <v>5.62300889</v>
      </c>
      <c r="K34" s="18" t="s">
        <v>182</v>
      </c>
      <c r="L34" s="20" t="s">
        <v>182</v>
      </c>
      <c r="M34" s="18" t="s">
        <v>182</v>
      </c>
      <c r="N34" s="20" t="s">
        <v>182</v>
      </c>
      <c r="O34" s="18" t="n">
        <v>425.79595373</v>
      </c>
      <c r="P34" s="20" t="n">
        <v>68.66277131</v>
      </c>
      <c r="Q34" s="18" t="s">
        <v>182</v>
      </c>
      <c r="R34" s="20" t="s">
        <v>182</v>
      </c>
      <c r="S34" s="18" t="n">
        <v>334.03211723</v>
      </c>
      <c r="T34" s="20" t="n">
        <v>13.05473987</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(42.0/B36*100)</f>
        <v/>
      </c>
      <c r="D36" s="19" t="n">
        <v>6694</v>
      </c>
      <c r="E36" s="18" t="n">
        <v>464.25932507</v>
      </c>
      <c r="F36" s="20" t="n">
        <v>4.16751849</v>
      </c>
      <c r="G36" s="18" t="n">
        <v>465.49327247</v>
      </c>
      <c r="H36" s="20" t="n">
        <v>5.17745032</v>
      </c>
      <c r="I36" s="18" t="n">
        <v>485.61593023</v>
      </c>
      <c r="J36" s="20" t="n">
        <v>4.11381828</v>
      </c>
      <c r="K36" s="18" t="s">
        <v>182</v>
      </c>
      <c r="L36" s="20" t="s">
        <v>182</v>
      </c>
      <c r="M36" s="18" t="s">
        <v>182</v>
      </c>
      <c r="N36" s="20" t="s">
        <v>182</v>
      </c>
      <c r="O36" s="18" t="s">
        <v>182</v>
      </c>
      <c r="P36" s="20" t="s">
        <v>182</v>
      </c>
      <c r="Q36" s="18" t="s">
        <v>182</v>
      </c>
      <c r="R36" s="20" t="s">
        <v>182</v>
      </c>
      <c r="S36" s="18" t="n">
        <v>382.40781613</v>
      </c>
      <c r="T36" s="20" t="n">
        <v>10.07161384</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(2723.0/B46*100)</f>
        <v/>
      </c>
      <c r="D46" s="19" t="n">
        <v>20418</v>
      </c>
      <c r="E46" s="18" t="n">
        <v>391.92679526</v>
      </c>
      <c r="F46" s="20" t="n">
        <v>5.47193263</v>
      </c>
      <c r="G46" s="18" t="n">
        <v>414.61445306</v>
      </c>
      <c r="H46" s="20" t="n">
        <v>6.34280526</v>
      </c>
      <c r="I46" s="18" t="n">
        <v>412.98559751</v>
      </c>
      <c r="J46" s="20" t="n">
        <v>4.81132203</v>
      </c>
      <c r="K46" s="18" t="s">
        <v>182</v>
      </c>
      <c r="L46" s="20" t="s">
        <v>182</v>
      </c>
      <c r="M46" s="18" t="s">
        <v>182</v>
      </c>
      <c r="N46" s="20" t="s">
        <v>182</v>
      </c>
      <c r="O46" s="18" t="s">
        <v>182</v>
      </c>
      <c r="P46" s="20" t="s">
        <v>182</v>
      </c>
      <c r="Q46" s="18" t="s">
        <v>182</v>
      </c>
      <c r="R46" s="20" t="s">
        <v>182</v>
      </c>
      <c r="S46" s="18" t="n">
        <v>360.92206323</v>
      </c>
      <c r="T46" s="20" t="n">
        <v>5.36032849</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551.21852438</v>
      </c>
      <c r="F48" s="20" t="n">
        <v>8.2053727</v>
      </c>
      <c r="G48" s="18" t="n">
        <v>580.89275504</v>
      </c>
      <c r="H48" s="20" t="n">
        <v>6.20732111</v>
      </c>
      <c r="I48" s="18" t="n">
        <v>566.67544421</v>
      </c>
      <c r="J48" s="20" t="n">
        <v>6.86721618</v>
      </c>
      <c r="K48" s="18" t="s">
        <v>182</v>
      </c>
      <c r="L48" s="20" t="s">
        <v>182</v>
      </c>
      <c r="M48" s="18" t="s">
        <v>182</v>
      </c>
      <c r="N48" s="20" t="s">
        <v>182</v>
      </c>
      <c r="O48" s="18" t="s">
        <v>182</v>
      </c>
      <c r="P48" s="20" t="s">
        <v>182</v>
      </c>
      <c r="Q48" s="18" t="s">
        <v>182</v>
      </c>
      <c r="R48" s="20" t="s">
        <v>182</v>
      </c>
      <c r="S48" s="18" t="n">
        <v>482.92741993</v>
      </c>
      <c r="T48" s="20" t="n">
        <v>22.91142379</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(256.0/B61*100)</f>
        <v/>
      </c>
      <c r="D61" s="19" t="n">
        <v>6269</v>
      </c>
      <c r="E61" s="18" t="n">
        <v>442.83488512</v>
      </c>
      <c r="F61" s="20" t="n">
        <v>3.66840168</v>
      </c>
      <c r="G61" s="18" t="n">
        <v>458.65122562</v>
      </c>
      <c r="H61" s="20" t="n">
        <v>4.4459041</v>
      </c>
      <c r="I61" s="18" t="n">
        <v>469.23985222</v>
      </c>
      <c r="J61" s="20" t="n">
        <v>3.87923984</v>
      </c>
      <c r="K61" s="18" t="s">
        <v>182</v>
      </c>
      <c r="L61" s="20" t="s">
        <v>182</v>
      </c>
      <c r="M61" s="18" t="s">
        <v>182</v>
      </c>
      <c r="N61" s="20" t="s">
        <v>182</v>
      </c>
      <c r="O61" s="18" t="s">
        <v>182</v>
      </c>
      <c r="P61" s="20" t="s">
        <v>182</v>
      </c>
      <c r="Q61" s="18" t="s">
        <v>182</v>
      </c>
      <c r="R61" s="20" t="s">
        <v>182</v>
      </c>
      <c r="S61" s="18" t="n">
        <v>335.31807605</v>
      </c>
      <c r="T61" s="20" t="n">
        <v>11.06473488</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392.62771434</v>
      </c>
      <c r="F67" s="20" t="n">
        <v>4.37550997</v>
      </c>
      <c r="G67" s="18" t="n">
        <v>415.50986542</v>
      </c>
      <c r="H67" s="20" t="n">
        <v>4.23855328</v>
      </c>
      <c r="I67" s="18" t="n">
        <v>412.52757744</v>
      </c>
      <c r="J67" s="20" t="n">
        <v>5.44539835</v>
      </c>
      <c r="K67" s="18" t="s">
        <v>182</v>
      </c>
      <c r="L67" s="20" t="s">
        <v>182</v>
      </c>
      <c r="M67" s="18" t="s">
        <v>182</v>
      </c>
      <c r="N67" s="20" t="s">
        <v>182</v>
      </c>
      <c r="O67" s="18" t="s">
        <v>182</v>
      </c>
      <c r="P67" s="20" t="s">
        <v>182</v>
      </c>
      <c r="Q67" s="18" t="s">
        <v>182</v>
      </c>
      <c r="R67" s="20" t="s">
        <v>182</v>
      </c>
      <c r="S67" s="18" t="n">
        <v>299.50491334</v>
      </c>
      <c r="T67" s="20" t="n">
        <v>11.77715372</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511.35516562</v>
      </c>
      <c r="F70" s="20" t="n">
        <v>3.86966656</v>
      </c>
      <c r="G70" s="18" t="n">
        <v>519.01343535</v>
      </c>
      <c r="H70" s="20" t="n">
        <v>4.58783337</v>
      </c>
      <c r="I70" s="18" t="n">
        <v>525.49701329</v>
      </c>
      <c r="J70" s="20" t="n">
        <v>4.44130235</v>
      </c>
      <c r="K70" s="18" t="s">
        <v>182</v>
      </c>
      <c r="L70" s="20" t="s">
        <v>182</v>
      </c>
      <c r="M70" s="18" t="s">
        <v>182</v>
      </c>
      <c r="N70" s="20" t="s">
        <v>182</v>
      </c>
      <c r="O70" s="18" t="s">
        <v>182</v>
      </c>
      <c r="P70" s="20" t="s">
        <v>182</v>
      </c>
      <c r="Q70" s="18" t="s">
        <v>182</v>
      </c>
      <c r="R70" s="20" t="s">
        <v>182</v>
      </c>
      <c r="S70" s="18" t="n">
        <v>462.69260089</v>
      </c>
      <c r="T70" s="20" t="n">
        <v>10.73953319</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289</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(1028.0/B7*100)</f>
        <v/>
      </c>
      <c r="D7" s="19" t="n">
        <v>13502</v>
      </c>
      <c r="E7" s="18" t="n">
        <v>500.42077697</v>
      </c>
      <c r="F7" s="20" t="n">
        <v>2.13353572</v>
      </c>
      <c r="G7" s="18" t="n">
        <v>511.27705374</v>
      </c>
      <c r="H7" s="20" t="n">
        <v>3.75742474</v>
      </c>
      <c r="I7" s="18" t="n">
        <v>530.20269005</v>
      </c>
      <c r="J7" s="20" t="n">
        <v>2.72585678</v>
      </c>
      <c r="K7" s="18" t="s">
        <v>182</v>
      </c>
      <c r="L7" s="20" t="s">
        <v>182</v>
      </c>
      <c r="M7" s="18" t="s">
        <v>182</v>
      </c>
      <c r="N7" s="20" t="s">
        <v>182</v>
      </c>
      <c r="O7" s="18" t="s">
        <v>182</v>
      </c>
      <c r="P7" s="20" t="s">
        <v>182</v>
      </c>
      <c r="Q7" s="18" t="s">
        <v>182</v>
      </c>
      <c r="R7" s="20" t="s">
        <v>182</v>
      </c>
      <c r="S7" s="18" t="n">
        <v>409.84890287</v>
      </c>
      <c r="T7" s="20" t="n">
        <v>8.518262869999999</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(379.0/B9*100)</f>
        <v/>
      </c>
      <c r="D9" s="19" t="n">
        <v>5296</v>
      </c>
      <c r="E9" s="18" t="n">
        <v>523.28202757</v>
      </c>
      <c r="F9" s="20" t="n">
        <v>4.406577</v>
      </c>
      <c r="G9" s="18" t="n">
        <v>540.58026196</v>
      </c>
      <c r="H9" s="20" t="n">
        <v>5.89204435</v>
      </c>
      <c r="I9" s="18" t="n">
        <v>574.75767004</v>
      </c>
      <c r="J9" s="20" t="n">
        <v>3.68200878</v>
      </c>
      <c r="K9" s="18" t="s">
        <v>182</v>
      </c>
      <c r="L9" s="20" t="s">
        <v>182</v>
      </c>
      <c r="M9" s="18" t="s">
        <v>182</v>
      </c>
      <c r="N9" s="20" t="s">
        <v>182</v>
      </c>
      <c r="O9" s="18" t="n">
        <v>363.74174124</v>
      </c>
      <c r="P9" s="20" t="n">
        <v>33.3778787</v>
      </c>
      <c r="Q9" s="18" t="s">
        <v>182</v>
      </c>
      <c r="R9" s="20" t="s">
        <v>182</v>
      </c>
      <c r="S9" s="18" t="n">
        <v>437.54212159</v>
      </c>
      <c r="T9" s="20" t="n">
        <v>13.45496439</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(102.0/B11*100)</f>
        <v/>
      </c>
      <c r="D11" s="19" t="n">
        <v>6951</v>
      </c>
      <c r="E11" s="18" t="n">
        <v>414.33532826</v>
      </c>
      <c r="F11" s="20" t="n">
        <v>4.30185444</v>
      </c>
      <c r="G11" s="18" t="n">
        <v>425.23172171</v>
      </c>
      <c r="H11" s="20" t="n">
        <v>5.26114971</v>
      </c>
      <c r="I11" s="18" t="n">
        <v>456.49310916</v>
      </c>
      <c r="J11" s="20" t="n">
        <v>4.50775658</v>
      </c>
      <c r="K11" s="18" t="s">
        <v>182</v>
      </c>
      <c r="L11" s="20" t="s">
        <v>182</v>
      </c>
      <c r="M11" s="18" t="s">
        <v>182</v>
      </c>
      <c r="N11" s="20" t="s">
        <v>182</v>
      </c>
      <c r="O11" s="18" t="s">
        <v>182</v>
      </c>
      <c r="P11" s="20" t="s">
        <v>182</v>
      </c>
      <c r="Q11" s="18" t="s">
        <v>182</v>
      </c>
      <c r="R11" s="20" t="s">
        <v>182</v>
      </c>
      <c r="S11" s="18" t="n">
        <v>357.75018976</v>
      </c>
      <c r="T11" s="20" t="n">
        <v>9.872688950000001</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(505.0/B23*100)</f>
        <v/>
      </c>
      <c r="D23" s="19" t="n">
        <v>11078</v>
      </c>
      <c r="E23" s="18" t="n">
        <v>475.9488666</v>
      </c>
      <c r="F23" s="20" t="n">
        <v>3.21201545</v>
      </c>
      <c r="G23" s="18" t="n">
        <v>481.7316271</v>
      </c>
      <c r="H23" s="20" t="n">
        <v>5.06947947</v>
      </c>
      <c r="I23" s="18" t="n">
        <v>501.42385016</v>
      </c>
      <c r="J23" s="20" t="n">
        <v>3.2017513</v>
      </c>
      <c r="K23" s="18" t="s">
        <v>182</v>
      </c>
      <c r="L23" s="20" t="s">
        <v>182</v>
      </c>
      <c r="M23" s="18" t="s">
        <v>182</v>
      </c>
      <c r="N23" s="20" t="s">
        <v>182</v>
      </c>
      <c r="O23" s="18" t="s">
        <v>182</v>
      </c>
      <c r="P23" s="20" t="s">
        <v>182</v>
      </c>
      <c r="Q23" s="18" t="s">
        <v>182</v>
      </c>
      <c r="R23" s="20" t="s">
        <v>182</v>
      </c>
      <c r="S23" s="18" t="n">
        <v>412.93131968</v>
      </c>
      <c r="T23" s="20" t="n">
        <v>12.51568013</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(36.0/B29*100)</f>
        <v/>
      </c>
      <c r="D29" s="19" t="n">
        <v>5349</v>
      </c>
      <c r="E29" s="18" t="n">
        <v>470.42135513</v>
      </c>
      <c r="F29" s="20" t="n">
        <v>5.61259709</v>
      </c>
      <c r="G29" s="18" t="n">
        <v>506.18833273</v>
      </c>
      <c r="H29" s="20" t="n">
        <v>6.72635762</v>
      </c>
      <c r="I29" s="18" t="n">
        <v>539.85147404</v>
      </c>
      <c r="J29" s="20" t="n">
        <v>3.57855075</v>
      </c>
      <c r="K29" s="18" t="s">
        <v>182</v>
      </c>
      <c r="L29" s="20" t="s">
        <v>182</v>
      </c>
      <c r="M29" s="18" t="s">
        <v>182</v>
      </c>
      <c r="N29" s="20" t="s">
        <v>182</v>
      </c>
      <c r="O29" s="18" t="n">
        <v>312.41250141</v>
      </c>
      <c r="P29" s="20" t="n">
        <v>62.61666854</v>
      </c>
      <c r="Q29" s="18" t="s">
        <v>182</v>
      </c>
      <c r="R29" s="20" t="s">
        <v>182</v>
      </c>
      <c r="S29" s="18" t="n">
        <v>397.78473625</v>
      </c>
      <c r="T29" s="20" t="n">
        <v>16.62828584</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(16.0/B32*100)</f>
        <v/>
      </c>
      <c r="D32" s="19" t="n">
        <v>4462</v>
      </c>
      <c r="E32" s="18" t="n">
        <v>475.86633118</v>
      </c>
      <c r="F32" s="20" t="n">
        <v>4.29291037</v>
      </c>
      <c r="G32" s="18" t="n">
        <v>492.21410478</v>
      </c>
      <c r="H32" s="20" t="n">
        <v>4.5896528</v>
      </c>
      <c r="I32" s="18" t="n">
        <v>493.12840528</v>
      </c>
      <c r="J32" s="20" t="n">
        <v>3.25132986</v>
      </c>
      <c r="K32" s="18" t="s">
        <v>182</v>
      </c>
      <c r="L32" s="20" t="s">
        <v>182</v>
      </c>
      <c r="M32" s="18" t="s">
        <v>182</v>
      </c>
      <c r="N32" s="20" t="s">
        <v>182</v>
      </c>
      <c r="O32" s="18" t="s">
        <v>182</v>
      </c>
      <c r="P32" s="20" t="s">
        <v>182</v>
      </c>
      <c r="Q32" s="18" t="s">
        <v>182</v>
      </c>
      <c r="R32" s="20" t="s">
        <v>182</v>
      </c>
      <c r="S32" s="18" t="n">
        <v>350.03994031</v>
      </c>
      <c r="T32" s="20" t="n">
        <v>17.27565442</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(79.0/B34*100)</f>
        <v/>
      </c>
      <c r="D34" s="19" t="n">
        <v>6271</v>
      </c>
      <c r="E34" s="18" t="n">
        <v>437.26386653</v>
      </c>
      <c r="F34" s="20" t="n">
        <v>5.01229577</v>
      </c>
      <c r="G34" s="18" t="n">
        <v>447.10980038</v>
      </c>
      <c r="H34" s="20" t="n">
        <v>5.65884371</v>
      </c>
      <c r="I34" s="18" t="n">
        <v>467.85681266</v>
      </c>
      <c r="J34" s="20" t="n">
        <v>4.87327402</v>
      </c>
      <c r="K34" s="18" t="s">
        <v>182</v>
      </c>
      <c r="L34" s="20" t="s">
        <v>182</v>
      </c>
      <c r="M34" s="18" t="s">
        <v>182</v>
      </c>
      <c r="N34" s="20" t="s">
        <v>182</v>
      </c>
      <c r="O34" s="18" t="n">
        <v>425.79595373</v>
      </c>
      <c r="P34" s="20" t="n">
        <v>68.66277131</v>
      </c>
      <c r="Q34" s="18" t="s">
        <v>182</v>
      </c>
      <c r="R34" s="20" t="s">
        <v>182</v>
      </c>
      <c r="S34" s="18" t="n">
        <v>328.81972592</v>
      </c>
      <c r="T34" s="20" t="n">
        <v>13.24639975</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(42.0/B36*100)</f>
        <v/>
      </c>
      <c r="D36" s="19" t="n">
        <v>6694</v>
      </c>
      <c r="E36" s="18" t="n">
        <v>464.80484439</v>
      </c>
      <c r="F36" s="20" t="n">
        <v>3.66674622</v>
      </c>
      <c r="G36" s="18" t="n">
        <v>457.42551325</v>
      </c>
      <c r="H36" s="20" t="n">
        <v>6.21058028</v>
      </c>
      <c r="I36" s="18" t="n">
        <v>484.73928669</v>
      </c>
      <c r="J36" s="20" t="n">
        <v>3.44539212</v>
      </c>
      <c r="K36" s="18" t="s">
        <v>182</v>
      </c>
      <c r="L36" s="20" t="s">
        <v>182</v>
      </c>
      <c r="M36" s="18" t="s">
        <v>182</v>
      </c>
      <c r="N36" s="20" t="s">
        <v>182</v>
      </c>
      <c r="O36" s="18" t="s">
        <v>182</v>
      </c>
      <c r="P36" s="20" t="s">
        <v>182</v>
      </c>
      <c r="Q36" s="18" t="s">
        <v>182</v>
      </c>
      <c r="R36" s="20" t="s">
        <v>182</v>
      </c>
      <c r="S36" s="18" t="n">
        <v>364.0038294</v>
      </c>
      <c r="T36" s="20" t="n">
        <v>12.07722547</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(2723.0/B46*100)</f>
        <v/>
      </c>
      <c r="D46" s="19" t="n">
        <v>20418</v>
      </c>
      <c r="E46" s="18" t="n">
        <v>380.70569232</v>
      </c>
      <c r="F46" s="20" t="n">
        <v>4.90119185</v>
      </c>
      <c r="G46" s="18" t="n">
        <v>405.76809472</v>
      </c>
      <c r="H46" s="20" t="n">
        <v>5.95369844</v>
      </c>
      <c r="I46" s="18" t="n">
        <v>421.56959915</v>
      </c>
      <c r="J46" s="20" t="n">
        <v>4.96982599</v>
      </c>
      <c r="K46" s="18" t="s">
        <v>182</v>
      </c>
      <c r="L46" s="20" t="s">
        <v>182</v>
      </c>
      <c r="M46" s="18" t="s">
        <v>182</v>
      </c>
      <c r="N46" s="20" t="s">
        <v>182</v>
      </c>
      <c r="O46" s="18" t="s">
        <v>182</v>
      </c>
      <c r="P46" s="20" t="s">
        <v>182</v>
      </c>
      <c r="Q46" s="18" t="s">
        <v>182</v>
      </c>
      <c r="R46" s="20" t="s">
        <v>182</v>
      </c>
      <c r="S46" s="18" t="n">
        <v>360.61404142</v>
      </c>
      <c r="T46" s="20" t="n">
        <v>5.28013587</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522.49069941</v>
      </c>
      <c r="F48" s="20" t="n">
        <v>8.63529817</v>
      </c>
      <c r="G48" s="18" t="n">
        <v>570.94374419</v>
      </c>
      <c r="H48" s="20" t="n">
        <v>6.04724158</v>
      </c>
      <c r="I48" s="18" t="n">
        <v>581.94606298</v>
      </c>
      <c r="J48" s="20" t="n">
        <v>6.34374539</v>
      </c>
      <c r="K48" s="18" t="s">
        <v>182</v>
      </c>
      <c r="L48" s="20" t="s">
        <v>182</v>
      </c>
      <c r="M48" s="18" t="s">
        <v>182</v>
      </c>
      <c r="N48" s="20" t="s">
        <v>182</v>
      </c>
      <c r="O48" s="18" t="s">
        <v>182</v>
      </c>
      <c r="P48" s="20" t="s">
        <v>182</v>
      </c>
      <c r="Q48" s="18" t="s">
        <v>182</v>
      </c>
      <c r="R48" s="20" t="s">
        <v>182</v>
      </c>
      <c r="S48" s="18" t="n">
        <v>490.53397815</v>
      </c>
      <c r="T48" s="20" t="n">
        <v>22.74915537</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(256.0/B61*100)</f>
        <v/>
      </c>
      <c r="D61" s="19" t="n">
        <v>6269</v>
      </c>
      <c r="E61" s="18" t="n">
        <v>411.17498477</v>
      </c>
      <c r="F61" s="20" t="n">
        <v>3.85755939</v>
      </c>
      <c r="G61" s="18" t="n">
        <v>461.68527932</v>
      </c>
      <c r="H61" s="20" t="n">
        <v>5.47763942</v>
      </c>
      <c r="I61" s="18" t="n">
        <v>474.29056211</v>
      </c>
      <c r="J61" s="20" t="n">
        <v>3.32152399</v>
      </c>
      <c r="K61" s="18" t="s">
        <v>182</v>
      </c>
      <c r="L61" s="20" t="s">
        <v>182</v>
      </c>
      <c r="M61" s="18" t="s">
        <v>182</v>
      </c>
      <c r="N61" s="20" t="s">
        <v>182</v>
      </c>
      <c r="O61" s="18" t="s">
        <v>182</v>
      </c>
      <c r="P61" s="20" t="s">
        <v>182</v>
      </c>
      <c r="Q61" s="18" t="s">
        <v>182</v>
      </c>
      <c r="R61" s="20" t="s">
        <v>182</v>
      </c>
      <c r="S61" s="18" t="n">
        <v>345.45061488</v>
      </c>
      <c r="T61" s="20" t="n">
        <v>11.53537014</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374.15922824</v>
      </c>
      <c r="F67" s="20" t="n">
        <v>3.87280532</v>
      </c>
      <c r="G67" s="18" t="n">
        <v>418.74430636</v>
      </c>
      <c r="H67" s="20" t="n">
        <v>4.65013137</v>
      </c>
      <c r="I67" s="18" t="n">
        <v>422.27324197</v>
      </c>
      <c r="J67" s="20" t="n">
        <v>4.17629989</v>
      </c>
      <c r="K67" s="18" t="s">
        <v>182</v>
      </c>
      <c r="L67" s="20" t="s">
        <v>182</v>
      </c>
      <c r="M67" s="18" t="s">
        <v>182</v>
      </c>
      <c r="N67" s="20" t="s">
        <v>182</v>
      </c>
      <c r="O67" s="18" t="s">
        <v>182</v>
      </c>
      <c r="P67" s="20" t="s">
        <v>182</v>
      </c>
      <c r="Q67" s="18" t="s">
        <v>182</v>
      </c>
      <c r="R67" s="20" t="s">
        <v>182</v>
      </c>
      <c r="S67" s="18" t="n">
        <v>316.84305426</v>
      </c>
      <c r="T67" s="20" t="n">
        <v>12.31003609</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506.26882706</v>
      </c>
      <c r="F70" s="20" t="n">
        <v>3.92918511</v>
      </c>
      <c r="G70" s="18" t="n">
        <v>526.86068599</v>
      </c>
      <c r="H70" s="20" t="n">
        <v>3.80913722</v>
      </c>
      <c r="I70" s="18" t="n">
        <v>530.3300688</v>
      </c>
      <c r="J70" s="20" t="n">
        <v>4.81918882</v>
      </c>
      <c r="K70" s="18" t="s">
        <v>182</v>
      </c>
      <c r="L70" s="20" t="s">
        <v>182</v>
      </c>
      <c r="M70" s="18" t="s">
        <v>182</v>
      </c>
      <c r="N70" s="20" t="s">
        <v>182</v>
      </c>
      <c r="O70" s="18" t="s">
        <v>182</v>
      </c>
      <c r="P70" s="20" t="s">
        <v>182</v>
      </c>
      <c r="Q70" s="18" t="s">
        <v>182</v>
      </c>
      <c r="R70" s="20" t="s">
        <v>182</v>
      </c>
      <c r="S70" s="18" t="n">
        <v>454.24294825</v>
      </c>
      <c r="T70" s="20" t="n">
        <v>11.2437122</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290</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(1028.0/B7*100)</f>
        <v/>
      </c>
      <c r="D7" s="19" t="n">
        <v>13502</v>
      </c>
      <c r="E7" s="18" t="n">
        <v>406.38439431</v>
      </c>
      <c r="F7" s="20" t="n">
        <v>4.86923227</v>
      </c>
      <c r="G7" s="18" t="n">
        <v>498.00638302</v>
      </c>
      <c r="H7" s="20" t="n">
        <v>5.13207469</v>
      </c>
      <c r="I7" s="18" t="n">
        <v>522.7466303800001</v>
      </c>
      <c r="J7" s="20" t="n">
        <v>1.78426047</v>
      </c>
      <c r="K7" s="18" t="s">
        <v>182</v>
      </c>
      <c r="L7" s="20" t="s">
        <v>182</v>
      </c>
      <c r="M7" s="18" t="s">
        <v>182</v>
      </c>
      <c r="N7" s="20" t="s">
        <v>182</v>
      </c>
      <c r="O7" s="18" t="s">
        <v>182</v>
      </c>
      <c r="P7" s="20" t="s">
        <v>182</v>
      </c>
      <c r="Q7" s="18" t="s">
        <v>182</v>
      </c>
      <c r="R7" s="20" t="s">
        <v>182</v>
      </c>
      <c r="S7" s="18" t="n">
        <v>421.38979788</v>
      </c>
      <c r="T7" s="20" t="n">
        <v>6.88809951</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(379.0/B9*100)</f>
        <v/>
      </c>
      <c r="D9" s="19" t="n">
        <v>5296</v>
      </c>
      <c r="E9" s="18" t="n">
        <v>447.22991832</v>
      </c>
      <c r="F9" s="20" t="n">
        <v>7.42019871</v>
      </c>
      <c r="G9" s="18" t="n">
        <v>500.4840188</v>
      </c>
      <c r="H9" s="20" t="n">
        <v>7.90946985</v>
      </c>
      <c r="I9" s="18" t="n">
        <v>564.79209498</v>
      </c>
      <c r="J9" s="20" t="n">
        <v>2.95115118</v>
      </c>
      <c r="K9" s="18" t="s">
        <v>182</v>
      </c>
      <c r="L9" s="20" t="s">
        <v>182</v>
      </c>
      <c r="M9" s="18" t="s">
        <v>182</v>
      </c>
      <c r="N9" s="20" t="s">
        <v>182</v>
      </c>
      <c r="O9" s="18" t="n">
        <v>363.74174124</v>
      </c>
      <c r="P9" s="20" t="n">
        <v>33.3778787</v>
      </c>
      <c r="Q9" s="18" t="s">
        <v>182</v>
      </c>
      <c r="R9" s="20" t="s">
        <v>182</v>
      </c>
      <c r="S9" s="18" t="n">
        <v>456.67118294</v>
      </c>
      <c r="T9" s="20" t="n">
        <v>11.37952408</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(102.0/B11*100)</f>
        <v/>
      </c>
      <c r="D11" s="19" t="n">
        <v>6951</v>
      </c>
      <c r="E11" s="18" t="n">
        <v>367.80695315</v>
      </c>
      <c r="F11" s="20" t="n">
        <v>6.5366837</v>
      </c>
      <c r="G11" s="18" t="n">
        <v>398.66616644</v>
      </c>
      <c r="H11" s="20" t="n">
        <v>5.42756525</v>
      </c>
      <c r="I11" s="18" t="n">
        <v>452.39039478</v>
      </c>
      <c r="J11" s="20" t="n">
        <v>4.05984008</v>
      </c>
      <c r="K11" s="18" t="s">
        <v>182</v>
      </c>
      <c r="L11" s="20" t="s">
        <v>182</v>
      </c>
      <c r="M11" s="18" t="s">
        <v>182</v>
      </c>
      <c r="N11" s="20" t="s">
        <v>182</v>
      </c>
      <c r="O11" s="18" t="s">
        <v>182</v>
      </c>
      <c r="P11" s="20" t="s">
        <v>182</v>
      </c>
      <c r="Q11" s="18" t="s">
        <v>182</v>
      </c>
      <c r="R11" s="20" t="s">
        <v>182</v>
      </c>
      <c r="S11" s="18" t="n">
        <v>368.99429324</v>
      </c>
      <c r="T11" s="20" t="n">
        <v>9.60907585</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(505.0/B23*100)</f>
        <v/>
      </c>
      <c r="D23" s="19" t="n">
        <v>11078</v>
      </c>
      <c r="E23" s="18" t="n">
        <v>429.45358272</v>
      </c>
      <c r="F23" s="20" t="n">
        <v>5.79867257</v>
      </c>
      <c r="G23" s="18" t="n">
        <v>450.26524637</v>
      </c>
      <c r="H23" s="20" t="n">
        <v>5.64109998</v>
      </c>
      <c r="I23" s="18" t="n">
        <v>501.62299604</v>
      </c>
      <c r="J23" s="20" t="n">
        <v>2.57250692</v>
      </c>
      <c r="K23" s="18" t="s">
        <v>182</v>
      </c>
      <c r="L23" s="20" t="s">
        <v>182</v>
      </c>
      <c r="M23" s="18" t="s">
        <v>182</v>
      </c>
      <c r="N23" s="20" t="s">
        <v>182</v>
      </c>
      <c r="O23" s="18" t="s">
        <v>182</v>
      </c>
      <c r="P23" s="20" t="s">
        <v>182</v>
      </c>
      <c r="Q23" s="18" t="s">
        <v>182</v>
      </c>
      <c r="R23" s="20" t="s">
        <v>182</v>
      </c>
      <c r="S23" s="18" t="n">
        <v>431.88957599</v>
      </c>
      <c r="T23" s="20" t="n">
        <v>11.04411555</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(36.0/B29*100)</f>
        <v/>
      </c>
      <c r="D29" s="19" t="n">
        <v>5349</v>
      </c>
      <c r="E29" s="18" t="n">
        <v>394.72376352</v>
      </c>
      <c r="F29" s="20" t="n">
        <v>8.839256450000001</v>
      </c>
      <c r="G29" s="18" t="n">
        <v>456.08814132</v>
      </c>
      <c r="H29" s="20" t="n">
        <v>8.804043500000001</v>
      </c>
      <c r="I29" s="18" t="n">
        <v>530.1016364</v>
      </c>
      <c r="J29" s="20" t="n">
        <v>2.86890928</v>
      </c>
      <c r="K29" s="18" t="s">
        <v>182</v>
      </c>
      <c r="L29" s="20" t="s">
        <v>182</v>
      </c>
      <c r="M29" s="18" t="s">
        <v>182</v>
      </c>
      <c r="N29" s="20" t="s">
        <v>182</v>
      </c>
      <c r="O29" s="18" t="n">
        <v>312.41250141</v>
      </c>
      <c r="P29" s="20" t="n">
        <v>62.61666854</v>
      </c>
      <c r="Q29" s="18" t="s">
        <v>182</v>
      </c>
      <c r="R29" s="20" t="s">
        <v>182</v>
      </c>
      <c r="S29" s="18" t="n">
        <v>441.23128047</v>
      </c>
      <c r="T29" s="20" t="n">
        <v>13.31657541</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(16.0/B32*100)</f>
        <v/>
      </c>
      <c r="D32" s="19" t="n">
        <v>4462</v>
      </c>
      <c r="E32" s="18" t="n">
        <v>423.76149451</v>
      </c>
      <c r="F32" s="20" t="n">
        <v>6.76169222</v>
      </c>
      <c r="G32" s="18" t="n">
        <v>478.92887781</v>
      </c>
      <c r="H32" s="20" t="n">
        <v>6.43606219</v>
      </c>
      <c r="I32" s="18" t="n">
        <v>497.38272081</v>
      </c>
      <c r="J32" s="20" t="n">
        <v>2.66973352</v>
      </c>
      <c r="K32" s="18" t="s">
        <v>182</v>
      </c>
      <c r="L32" s="20" t="s">
        <v>182</v>
      </c>
      <c r="M32" s="18" t="s">
        <v>182</v>
      </c>
      <c r="N32" s="20" t="s">
        <v>182</v>
      </c>
      <c r="O32" s="18" t="s">
        <v>182</v>
      </c>
      <c r="P32" s="20" t="s">
        <v>182</v>
      </c>
      <c r="Q32" s="18" t="s">
        <v>182</v>
      </c>
      <c r="R32" s="20" t="s">
        <v>182</v>
      </c>
      <c r="S32" s="18" t="n">
        <v>407.69887078</v>
      </c>
      <c r="T32" s="20" t="n">
        <v>12.78548857</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(79.0/B34*100)</f>
        <v/>
      </c>
      <c r="D34" s="19" t="n">
        <v>6271</v>
      </c>
      <c r="E34" s="18" t="n">
        <v>381.1428698</v>
      </c>
      <c r="F34" s="20" t="n">
        <v>7.80233317</v>
      </c>
      <c r="G34" s="18" t="n">
        <v>413.84113389</v>
      </c>
      <c r="H34" s="20" t="n">
        <v>9.05389342</v>
      </c>
      <c r="I34" s="18" t="n">
        <v>469.46528373</v>
      </c>
      <c r="J34" s="20" t="n">
        <v>3.67976029</v>
      </c>
      <c r="K34" s="18" t="s">
        <v>182</v>
      </c>
      <c r="L34" s="20" t="s">
        <v>182</v>
      </c>
      <c r="M34" s="18" t="s">
        <v>182</v>
      </c>
      <c r="N34" s="20" t="s">
        <v>182</v>
      </c>
      <c r="O34" s="18" t="n">
        <v>425.79595373</v>
      </c>
      <c r="P34" s="20" t="n">
        <v>68.66277131</v>
      </c>
      <c r="Q34" s="18" t="s">
        <v>182</v>
      </c>
      <c r="R34" s="20" t="s">
        <v>182</v>
      </c>
      <c r="S34" s="18" t="n">
        <v>340.76485571</v>
      </c>
      <c r="T34" s="20" t="n">
        <v>12.47670993</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(42.0/B36*100)</f>
        <v/>
      </c>
      <c r="D36" s="19" t="n">
        <v>6694</v>
      </c>
      <c r="E36" s="18" t="n">
        <v>401.4914171</v>
      </c>
      <c r="F36" s="20" t="n">
        <v>7.97980519</v>
      </c>
      <c r="G36" s="18" t="n">
        <v>438.32284462</v>
      </c>
      <c r="H36" s="20" t="n">
        <v>7.79034858</v>
      </c>
      <c r="I36" s="18" t="n">
        <v>479.55293156</v>
      </c>
      <c r="J36" s="20" t="n">
        <v>3.07143856</v>
      </c>
      <c r="K36" s="18" t="s">
        <v>182</v>
      </c>
      <c r="L36" s="20" t="s">
        <v>182</v>
      </c>
      <c r="M36" s="18" t="s">
        <v>182</v>
      </c>
      <c r="N36" s="20" t="s">
        <v>182</v>
      </c>
      <c r="O36" s="18" t="s">
        <v>182</v>
      </c>
      <c r="P36" s="20" t="s">
        <v>182</v>
      </c>
      <c r="Q36" s="18" t="s">
        <v>182</v>
      </c>
      <c r="R36" s="20" t="s">
        <v>182</v>
      </c>
      <c r="S36" s="18" t="n">
        <v>399.88386557</v>
      </c>
      <c r="T36" s="20" t="n">
        <v>9.79049785</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(2723.0/B46*100)</f>
        <v/>
      </c>
      <c r="D46" s="19" t="n">
        <v>20418</v>
      </c>
      <c r="E46" s="18" t="n">
        <v>356.85404968</v>
      </c>
      <c r="F46" s="20" t="n">
        <v>5.74653263</v>
      </c>
      <c r="G46" s="18" t="n">
        <v>393.90667359</v>
      </c>
      <c r="H46" s="20" t="n">
        <v>5.96152927</v>
      </c>
      <c r="I46" s="18" t="n">
        <v>419.12524693</v>
      </c>
      <c r="J46" s="20" t="n">
        <v>4.59539386</v>
      </c>
      <c r="K46" s="18" t="s">
        <v>182</v>
      </c>
      <c r="L46" s="20" t="s">
        <v>182</v>
      </c>
      <c r="M46" s="18" t="s">
        <v>182</v>
      </c>
      <c r="N46" s="20" t="s">
        <v>182</v>
      </c>
      <c r="O46" s="18" t="s">
        <v>182</v>
      </c>
      <c r="P46" s="20" t="s">
        <v>182</v>
      </c>
      <c r="Q46" s="18" t="s">
        <v>182</v>
      </c>
      <c r="R46" s="20" t="s">
        <v>182</v>
      </c>
      <c r="S46" s="18" t="n">
        <v>361.8035541</v>
      </c>
      <c r="T46" s="20" t="n">
        <v>5.16232581</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495.82504878</v>
      </c>
      <c r="F48" s="20" t="n">
        <v>8.239251830000001</v>
      </c>
      <c r="G48" s="18" t="n">
        <v>556.41800715</v>
      </c>
      <c r="H48" s="20" t="n">
        <v>6.84461344</v>
      </c>
      <c r="I48" s="18" t="n">
        <v>577.31059047</v>
      </c>
      <c r="J48" s="20" t="n">
        <v>6.31697536</v>
      </c>
      <c r="K48" s="18" t="s">
        <v>182</v>
      </c>
      <c r="L48" s="20" t="s">
        <v>182</v>
      </c>
      <c r="M48" s="18" t="s">
        <v>182</v>
      </c>
      <c r="N48" s="20" t="s">
        <v>182</v>
      </c>
      <c r="O48" s="18" t="s">
        <v>182</v>
      </c>
      <c r="P48" s="20" t="s">
        <v>182</v>
      </c>
      <c r="Q48" s="18" t="s">
        <v>182</v>
      </c>
      <c r="R48" s="20" t="s">
        <v>182</v>
      </c>
      <c r="S48" s="18" t="n">
        <v>505.10747612</v>
      </c>
      <c r="T48" s="20" t="n">
        <v>16.38313781</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(256.0/B61*100)</f>
        <v/>
      </c>
      <c r="D61" s="19" t="n">
        <v>6269</v>
      </c>
      <c r="E61" s="18" t="n">
        <v>374.71485895</v>
      </c>
      <c r="F61" s="20" t="n">
        <v>4.53807215</v>
      </c>
      <c r="G61" s="18" t="n">
        <v>427.73881627</v>
      </c>
      <c r="H61" s="20" t="n">
        <v>6.02436162</v>
      </c>
      <c r="I61" s="18" t="n">
        <v>471.90935651</v>
      </c>
      <c r="J61" s="20" t="n">
        <v>2.94456113</v>
      </c>
      <c r="K61" s="18" t="s">
        <v>182</v>
      </c>
      <c r="L61" s="20" t="s">
        <v>182</v>
      </c>
      <c r="M61" s="18" t="s">
        <v>182</v>
      </c>
      <c r="N61" s="20" t="s">
        <v>182</v>
      </c>
      <c r="O61" s="18" t="s">
        <v>182</v>
      </c>
      <c r="P61" s="20" t="s">
        <v>182</v>
      </c>
      <c r="Q61" s="18" t="s">
        <v>182</v>
      </c>
      <c r="R61" s="20" t="s">
        <v>182</v>
      </c>
      <c r="S61" s="18" t="n">
        <v>361.72036749</v>
      </c>
      <c r="T61" s="20" t="n">
        <v>11.72837227</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339.85295996</v>
      </c>
      <c r="F67" s="20" t="n">
        <v>5.35032355</v>
      </c>
      <c r="G67" s="18" t="n">
        <v>383.56430675</v>
      </c>
      <c r="H67" s="20" t="n">
        <v>6.21650324</v>
      </c>
      <c r="I67" s="18" t="n">
        <v>418.6433005</v>
      </c>
      <c r="J67" s="20" t="n">
        <v>3.52567054</v>
      </c>
      <c r="K67" s="18" t="s">
        <v>182</v>
      </c>
      <c r="L67" s="20" t="s">
        <v>182</v>
      </c>
      <c r="M67" s="18" t="s">
        <v>182</v>
      </c>
      <c r="N67" s="20" t="s">
        <v>182</v>
      </c>
      <c r="O67" s="18" t="s">
        <v>182</v>
      </c>
      <c r="P67" s="20" t="s">
        <v>182</v>
      </c>
      <c r="Q67" s="18" t="s">
        <v>182</v>
      </c>
      <c r="R67" s="20" t="s">
        <v>182</v>
      </c>
      <c r="S67" s="18" t="n">
        <v>333.98726863</v>
      </c>
      <c r="T67" s="20" t="n">
        <v>9.16162024</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480.04154056</v>
      </c>
      <c r="F70" s="20" t="n">
        <v>5.98788404</v>
      </c>
      <c r="G70" s="18" t="n">
        <v>512.2407074</v>
      </c>
      <c r="H70" s="20" t="n">
        <v>7.44124066</v>
      </c>
      <c r="I70" s="18" t="n">
        <v>524.86758022</v>
      </c>
      <c r="J70" s="20" t="n">
        <v>3.31182216</v>
      </c>
      <c r="K70" s="18" t="s">
        <v>182</v>
      </c>
      <c r="L70" s="20" t="s">
        <v>182</v>
      </c>
      <c r="M70" s="18" t="s">
        <v>182</v>
      </c>
      <c r="N70" s="20" t="s">
        <v>182</v>
      </c>
      <c r="O70" s="18" t="s">
        <v>182</v>
      </c>
      <c r="P70" s="20" t="s">
        <v>182</v>
      </c>
      <c r="Q70" s="18" t="s">
        <v>182</v>
      </c>
      <c r="R70" s="20" t="s">
        <v>182</v>
      </c>
      <c r="S70" s="18" t="n">
        <v>472.9562074</v>
      </c>
      <c r="T70" s="20" t="n">
        <v>9.85452605</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291</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(1028.0/B7*100)</f>
        <v/>
      </c>
      <c r="D7" s="19" t="n">
        <v>13502</v>
      </c>
      <c r="E7" s="18" t="n">
        <v>518.22388583</v>
      </c>
      <c r="F7" s="20" t="n">
        <v>2.00498517</v>
      </c>
      <c r="G7" s="18" t="n">
        <v>518.49017644</v>
      </c>
      <c r="H7" s="20" t="n">
        <v>2.90831936</v>
      </c>
      <c r="I7" s="18" t="n">
        <v>448.58866317</v>
      </c>
      <c r="J7" s="20" t="n">
        <v>5.06025616</v>
      </c>
      <c r="K7" s="18" t="s">
        <v>182</v>
      </c>
      <c r="L7" s="20" t="s">
        <v>182</v>
      </c>
      <c r="M7" s="18" t="s">
        <v>182</v>
      </c>
      <c r="N7" s="20" t="s">
        <v>182</v>
      </c>
      <c r="O7" s="18" t="s">
        <v>182</v>
      </c>
      <c r="P7" s="20" t="s">
        <v>182</v>
      </c>
      <c r="Q7" s="18" t="s">
        <v>182</v>
      </c>
      <c r="R7" s="20" t="s">
        <v>182</v>
      </c>
      <c r="S7" s="18" t="n">
        <v>404.64571051</v>
      </c>
      <c r="T7" s="20" t="n">
        <v>8.294097900000001</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(379.0/B9*100)</f>
        <v/>
      </c>
      <c r="D9" s="19" t="n">
        <v>5296</v>
      </c>
      <c r="E9" s="18" t="n">
        <v>569.24408241</v>
      </c>
      <c r="F9" s="20" t="n">
        <v>2.94075106</v>
      </c>
      <c r="G9" s="18" t="n">
        <v>530.2011846</v>
      </c>
      <c r="H9" s="20" t="n">
        <v>4.92654137</v>
      </c>
      <c r="I9" s="18" t="n">
        <v>489.41613861</v>
      </c>
      <c r="J9" s="20" t="n">
        <v>5.69349612</v>
      </c>
      <c r="K9" s="18" t="s">
        <v>182</v>
      </c>
      <c r="L9" s="20" t="s">
        <v>182</v>
      </c>
      <c r="M9" s="18" t="s">
        <v>182</v>
      </c>
      <c r="N9" s="20" t="s">
        <v>182</v>
      </c>
      <c r="O9" s="18" t="n">
        <v>363.74174124</v>
      </c>
      <c r="P9" s="20" t="n">
        <v>33.3778787</v>
      </c>
      <c r="Q9" s="18" t="s">
        <v>182</v>
      </c>
      <c r="R9" s="20" t="s">
        <v>182</v>
      </c>
      <c r="S9" s="18" t="n">
        <v>429.97567127</v>
      </c>
      <c r="T9" s="20" t="n">
        <v>13.00746141</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(102.0/B11*100)</f>
        <v/>
      </c>
      <c r="D11" s="19" t="n">
        <v>6951</v>
      </c>
      <c r="E11" s="18" t="n">
        <v>455.15778712</v>
      </c>
      <c r="F11" s="20" t="n">
        <v>4.28185611</v>
      </c>
      <c r="G11" s="18" t="n">
        <v>427.44681326</v>
      </c>
      <c r="H11" s="20" t="n">
        <v>4.79060777</v>
      </c>
      <c r="I11" s="18" t="n">
        <v>384.63377914</v>
      </c>
      <c r="J11" s="20" t="n">
        <v>5.57268956</v>
      </c>
      <c r="K11" s="18" t="s">
        <v>182</v>
      </c>
      <c r="L11" s="20" t="s">
        <v>182</v>
      </c>
      <c r="M11" s="18" t="s">
        <v>182</v>
      </c>
      <c r="N11" s="20" t="s">
        <v>182</v>
      </c>
      <c r="O11" s="18" t="s">
        <v>182</v>
      </c>
      <c r="P11" s="20" t="s">
        <v>182</v>
      </c>
      <c r="Q11" s="18" t="s">
        <v>182</v>
      </c>
      <c r="R11" s="20" t="s">
        <v>182</v>
      </c>
      <c r="S11" s="18" t="n">
        <v>355.95146726</v>
      </c>
      <c r="T11" s="20" t="n">
        <v>9.30542913</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(505.0/B23*100)</f>
        <v/>
      </c>
      <c r="D23" s="19" t="n">
        <v>11078</v>
      </c>
      <c r="E23" s="18" t="n">
        <v>497.15659947</v>
      </c>
      <c r="F23" s="20" t="n">
        <v>2.94228395</v>
      </c>
      <c r="G23" s="18" t="n">
        <v>491.36022454</v>
      </c>
      <c r="H23" s="20" t="n">
        <v>4.34936728</v>
      </c>
      <c r="I23" s="18" t="n">
        <v>463.87535789</v>
      </c>
      <c r="J23" s="20" t="n">
        <v>5.26405992</v>
      </c>
      <c r="K23" s="18" t="s">
        <v>182</v>
      </c>
      <c r="L23" s="20" t="s">
        <v>182</v>
      </c>
      <c r="M23" s="18" t="s">
        <v>182</v>
      </c>
      <c r="N23" s="20" t="s">
        <v>182</v>
      </c>
      <c r="O23" s="18" t="s">
        <v>182</v>
      </c>
      <c r="P23" s="20" t="s">
        <v>182</v>
      </c>
      <c r="Q23" s="18" t="s">
        <v>182</v>
      </c>
      <c r="R23" s="20" t="s">
        <v>182</v>
      </c>
      <c r="S23" s="18" t="n">
        <v>414.11170956</v>
      </c>
      <c r="T23" s="20" t="n">
        <v>12.25201473</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(36.0/B29*100)</f>
        <v/>
      </c>
      <c r="D29" s="19" t="n">
        <v>5349</v>
      </c>
      <c r="E29" s="18" t="n">
        <v>528.38936885</v>
      </c>
      <c r="F29" s="20" t="n">
        <v>3.28381878</v>
      </c>
      <c r="G29" s="18" t="n">
        <v>508.34863382</v>
      </c>
      <c r="H29" s="20" t="n">
        <v>5.11052546</v>
      </c>
      <c r="I29" s="18" t="n">
        <v>425.64097748</v>
      </c>
      <c r="J29" s="20" t="n">
        <v>9.50751599</v>
      </c>
      <c r="K29" s="18" t="s">
        <v>182</v>
      </c>
      <c r="L29" s="20" t="s">
        <v>182</v>
      </c>
      <c r="M29" s="18" t="s">
        <v>182</v>
      </c>
      <c r="N29" s="20" t="s">
        <v>182</v>
      </c>
      <c r="O29" s="18" t="n">
        <v>312.41250141</v>
      </c>
      <c r="P29" s="20" t="n">
        <v>62.61666854</v>
      </c>
      <c r="Q29" s="18" t="s">
        <v>182</v>
      </c>
      <c r="R29" s="20" t="s">
        <v>182</v>
      </c>
      <c r="S29" s="18" t="n">
        <v>380.72641519</v>
      </c>
      <c r="T29" s="20" t="n">
        <v>17.18107887</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(16.0/B32*100)</f>
        <v/>
      </c>
      <c r="D32" s="19" t="n">
        <v>4462</v>
      </c>
      <c r="E32" s="18" t="n">
        <v>495.19150462</v>
      </c>
      <c r="F32" s="20" t="n">
        <v>3.45645305</v>
      </c>
      <c r="G32" s="18" t="n">
        <v>491.86744651</v>
      </c>
      <c r="H32" s="20" t="n">
        <v>4.24165183</v>
      </c>
      <c r="I32" s="18" t="n">
        <v>458.28346325</v>
      </c>
      <c r="J32" s="20" t="n">
        <v>5.09355814</v>
      </c>
      <c r="K32" s="18" t="s">
        <v>182</v>
      </c>
      <c r="L32" s="20" t="s">
        <v>182</v>
      </c>
      <c r="M32" s="18" t="s">
        <v>182</v>
      </c>
      <c r="N32" s="20" t="s">
        <v>182</v>
      </c>
      <c r="O32" s="18" t="s">
        <v>182</v>
      </c>
      <c r="P32" s="20" t="s">
        <v>182</v>
      </c>
      <c r="Q32" s="18" t="s">
        <v>182</v>
      </c>
      <c r="R32" s="20" t="s">
        <v>182</v>
      </c>
      <c r="S32" s="18" t="n">
        <v>354.08454237</v>
      </c>
      <c r="T32" s="20" t="n">
        <v>14.87299616</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(79.0/B34*100)</f>
        <v/>
      </c>
      <c r="D34" s="19" t="n">
        <v>6271</v>
      </c>
      <c r="E34" s="18" t="n">
        <v>466.9479079</v>
      </c>
      <c r="F34" s="20" t="n">
        <v>4.00459901</v>
      </c>
      <c r="G34" s="18" t="n">
        <v>443.18784907</v>
      </c>
      <c r="H34" s="20" t="n">
        <v>6.71127166</v>
      </c>
      <c r="I34" s="18" t="n">
        <v>382.56885617</v>
      </c>
      <c r="J34" s="20" t="n">
        <v>7.84658072</v>
      </c>
      <c r="K34" s="18" t="s">
        <v>182</v>
      </c>
      <c r="L34" s="20" t="s">
        <v>182</v>
      </c>
      <c r="M34" s="18" t="s">
        <v>182</v>
      </c>
      <c r="N34" s="20" t="s">
        <v>182</v>
      </c>
      <c r="O34" s="18" t="n">
        <v>425.79595373</v>
      </c>
      <c r="P34" s="20" t="n">
        <v>68.66277131</v>
      </c>
      <c r="Q34" s="18" t="s">
        <v>182</v>
      </c>
      <c r="R34" s="20" t="s">
        <v>182</v>
      </c>
      <c r="S34" s="18" t="n">
        <v>321.82414635</v>
      </c>
      <c r="T34" s="20" t="n">
        <v>13.62579462</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(42.0/B36*100)</f>
        <v/>
      </c>
      <c r="D36" s="19" t="n">
        <v>6694</v>
      </c>
      <c r="E36" s="18" t="n">
        <v>485.38856767</v>
      </c>
      <c r="F36" s="20" t="n">
        <v>3.32481623</v>
      </c>
      <c r="G36" s="18" t="n">
        <v>448.73924323</v>
      </c>
      <c r="H36" s="20" t="n">
        <v>4.87610248</v>
      </c>
      <c r="I36" s="18" t="n">
        <v>410.35188275</v>
      </c>
      <c r="J36" s="20" t="n">
        <v>5.78526948</v>
      </c>
      <c r="K36" s="18" t="s">
        <v>182</v>
      </c>
      <c r="L36" s="20" t="s">
        <v>182</v>
      </c>
      <c r="M36" s="18" t="s">
        <v>182</v>
      </c>
      <c r="N36" s="20" t="s">
        <v>182</v>
      </c>
      <c r="O36" s="18" t="s">
        <v>182</v>
      </c>
      <c r="P36" s="20" t="s">
        <v>182</v>
      </c>
      <c r="Q36" s="18" t="s">
        <v>182</v>
      </c>
      <c r="R36" s="20" t="s">
        <v>182</v>
      </c>
      <c r="S36" s="18" t="n">
        <v>359.54578396</v>
      </c>
      <c r="T36" s="20" t="n">
        <v>10.3412951</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(2723.0/B46*100)</f>
        <v/>
      </c>
      <c r="D46" s="19" t="n">
        <v>20418</v>
      </c>
      <c r="E46" s="18" t="n">
        <v>438.86623709</v>
      </c>
      <c r="F46" s="20" t="n">
        <v>5.2701845</v>
      </c>
      <c r="G46" s="18" t="n">
        <v>414.8498537</v>
      </c>
      <c r="H46" s="20" t="n">
        <v>6.01265001</v>
      </c>
      <c r="I46" s="18" t="n">
        <v>368.49294356</v>
      </c>
      <c r="J46" s="20" t="n">
        <v>4.50608464</v>
      </c>
      <c r="K46" s="18" t="s">
        <v>182</v>
      </c>
      <c r="L46" s="20" t="s">
        <v>182</v>
      </c>
      <c r="M46" s="18" t="s">
        <v>182</v>
      </c>
      <c r="N46" s="20" t="s">
        <v>182</v>
      </c>
      <c r="O46" s="18" t="s">
        <v>182</v>
      </c>
      <c r="P46" s="20" t="s">
        <v>182</v>
      </c>
      <c r="Q46" s="18" t="s">
        <v>182</v>
      </c>
      <c r="R46" s="20" t="s">
        <v>182</v>
      </c>
      <c r="S46" s="18" t="n">
        <v>358.82773227</v>
      </c>
      <c r="T46" s="20" t="n">
        <v>5.30285172</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606.53820477</v>
      </c>
      <c r="F48" s="20" t="n">
        <v>7.53809958</v>
      </c>
      <c r="G48" s="18" t="n">
        <v>573.1452912</v>
      </c>
      <c r="H48" s="20" t="n">
        <v>5.23271936</v>
      </c>
      <c r="I48" s="18" t="n">
        <v>504.42302703</v>
      </c>
      <c r="J48" s="20" t="n">
        <v>6.58616924</v>
      </c>
      <c r="K48" s="18" t="s">
        <v>182</v>
      </c>
      <c r="L48" s="20" t="s">
        <v>182</v>
      </c>
      <c r="M48" s="18" t="s">
        <v>182</v>
      </c>
      <c r="N48" s="20" t="s">
        <v>182</v>
      </c>
      <c r="O48" s="18" t="s">
        <v>182</v>
      </c>
      <c r="P48" s="20" t="s">
        <v>182</v>
      </c>
      <c r="Q48" s="18" t="s">
        <v>182</v>
      </c>
      <c r="R48" s="20" t="s">
        <v>182</v>
      </c>
      <c r="S48" s="18" t="n">
        <v>481.63405642</v>
      </c>
      <c r="T48" s="20" t="n">
        <v>25.83453571</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(256.0/B61*100)</f>
        <v/>
      </c>
      <c r="D61" s="19" t="n">
        <v>6269</v>
      </c>
      <c r="E61" s="18" t="n">
        <v>463.16983523</v>
      </c>
      <c r="F61" s="20" t="n">
        <v>3.36275</v>
      </c>
      <c r="G61" s="18" t="n">
        <v>461.97093897</v>
      </c>
      <c r="H61" s="20" t="n">
        <v>3.76082652</v>
      </c>
      <c r="I61" s="18" t="n">
        <v>381.90488936</v>
      </c>
      <c r="J61" s="20" t="n">
        <v>5.71088572</v>
      </c>
      <c r="K61" s="18" t="s">
        <v>182</v>
      </c>
      <c r="L61" s="20" t="s">
        <v>182</v>
      </c>
      <c r="M61" s="18" t="s">
        <v>182</v>
      </c>
      <c r="N61" s="20" t="s">
        <v>182</v>
      </c>
      <c r="O61" s="18" t="s">
        <v>182</v>
      </c>
      <c r="P61" s="20" t="s">
        <v>182</v>
      </c>
      <c r="Q61" s="18" t="s">
        <v>182</v>
      </c>
      <c r="R61" s="20" t="s">
        <v>182</v>
      </c>
      <c r="S61" s="18" t="n">
        <v>331.29403232</v>
      </c>
      <c r="T61" s="20" t="n">
        <v>11.48491221</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429.41636902</v>
      </c>
      <c r="F67" s="20" t="n">
        <v>4.22303654</v>
      </c>
      <c r="G67" s="18" t="n">
        <v>411.08881929</v>
      </c>
      <c r="H67" s="20" t="n">
        <v>4.45150773</v>
      </c>
      <c r="I67" s="18" t="n">
        <v>355.71019131</v>
      </c>
      <c r="J67" s="20" t="n">
        <v>4.48157308</v>
      </c>
      <c r="K67" s="18" t="s">
        <v>182</v>
      </c>
      <c r="L67" s="20" t="s">
        <v>182</v>
      </c>
      <c r="M67" s="18" t="s">
        <v>182</v>
      </c>
      <c r="N67" s="20" t="s">
        <v>182</v>
      </c>
      <c r="O67" s="18" t="s">
        <v>182</v>
      </c>
      <c r="P67" s="20" t="s">
        <v>182</v>
      </c>
      <c r="Q67" s="18" t="s">
        <v>182</v>
      </c>
      <c r="R67" s="20" t="s">
        <v>182</v>
      </c>
      <c r="S67" s="18" t="n">
        <v>307.90944968</v>
      </c>
      <c r="T67" s="20" t="n">
        <v>9.38817437</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528.65623405</v>
      </c>
      <c r="F70" s="20" t="n">
        <v>3.45961031</v>
      </c>
      <c r="G70" s="18" t="n">
        <v>508.5586118</v>
      </c>
      <c r="H70" s="20" t="n">
        <v>4.27370648</v>
      </c>
      <c r="I70" s="18" t="n">
        <v>483.27782885</v>
      </c>
      <c r="J70" s="20" t="n">
        <v>4.62192022</v>
      </c>
      <c r="K70" s="18" t="s">
        <v>182</v>
      </c>
      <c r="L70" s="20" t="s">
        <v>182</v>
      </c>
      <c r="M70" s="18" t="s">
        <v>182</v>
      </c>
      <c r="N70" s="20" t="s">
        <v>182</v>
      </c>
      <c r="O70" s="18" t="s">
        <v>182</v>
      </c>
      <c r="P70" s="20" t="s">
        <v>182</v>
      </c>
      <c r="Q70" s="18" t="s">
        <v>182</v>
      </c>
      <c r="R70" s="20" t="s">
        <v>182</v>
      </c>
      <c r="S70" s="18" t="n">
        <v>446.41712102</v>
      </c>
      <c r="T70" s="20" t="n">
        <v>11.3915534</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T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0">
      <c r="A1" s="4" t="s">
        <v>163</v>
      </c>
    </row>
    <row r="2" spans="1:20">
      <c r="A2" s="5" t="s">
        <v>292</v>
      </c>
    </row>
    <row customHeight="1" ht="30" r="4" spans="1:20">
      <c r="A4" s="6" t="n"/>
      <c r="B4" s="7" t="s">
        <v>165</v>
      </c>
      <c r="C4" s="7" t="s">
        <v>166</v>
      </c>
      <c r="D4" s="8" t="s">
        <v>165</v>
      </c>
      <c r="E4" s="9" t="s">
        <v>167</v>
      </c>
      <c r="F4" s="10" t="n"/>
      <c r="G4" s="9" t="s">
        <v>168</v>
      </c>
      <c r="H4" s="10" t="n"/>
      <c r="I4" s="9" t="s">
        <v>169</v>
      </c>
      <c r="J4" s="10" t="n"/>
      <c r="K4" s="9" t="s">
        <v>170</v>
      </c>
      <c r="L4" s="10" t="n"/>
      <c r="M4" s="9" t="s">
        <v>171</v>
      </c>
      <c r="N4" s="10" t="n"/>
      <c r="O4" s="9" t="s">
        <v>172</v>
      </c>
      <c r="P4" s="10" t="n"/>
      <c r="Q4" s="9" t="s">
        <v>173</v>
      </c>
      <c r="R4" s="10" t="n"/>
      <c r="S4" s="9" t="s">
        <v>174</v>
      </c>
      <c r="T4" s="10" t="n"/>
    </row>
    <row r="5" spans="1:20">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row>
    <row r="6" spans="1:20">
      <c r="A6" s="13" t="s">
        <v>180</v>
      </c>
      <c r="B6" s="14" t="n"/>
      <c r="C6" s="14" t="n"/>
      <c r="D6" s="15" t="n"/>
      <c r="E6" s="14" t="n"/>
      <c r="F6" s="15" t="n"/>
      <c r="G6" s="14" t="n"/>
      <c r="H6" s="15" t="n"/>
      <c r="I6" s="14" t="n"/>
      <c r="J6" s="15" t="n"/>
      <c r="K6" s="14" t="n"/>
      <c r="L6" s="15" t="n"/>
      <c r="M6" s="14" t="n"/>
      <c r="N6" s="15" t="n"/>
      <c r="O6" s="14" t="n"/>
      <c r="P6" s="15" t="n"/>
      <c r="Q6" s="14" t="n"/>
      <c r="R6" s="15" t="n"/>
      <c r="S6" s="14" t="n"/>
      <c r="T6" s="16" t="n"/>
    </row>
    <row r="7" spans="1:20">
      <c r="A7" s="15" t="s">
        <v>181</v>
      </c>
      <c r="B7" s="17" t="n">
        <v>14530</v>
      </c>
      <c r="C7" s="18">
        <f>(1028.0/B7*100)</f>
        <v/>
      </c>
      <c r="D7" s="19" t="n">
        <v>13502</v>
      </c>
      <c r="E7" s="18" t="n">
        <v>506.67577873</v>
      </c>
      <c r="F7" s="20" t="n">
        <v>2.5317235</v>
      </c>
      <c r="G7" s="18" t="n">
        <v>523.58688911</v>
      </c>
      <c r="H7" s="20" t="n">
        <v>2.72565084</v>
      </c>
      <c r="I7" s="18" t="n">
        <v>502.44725596</v>
      </c>
      <c r="J7" s="20" t="n">
        <v>3.84860807</v>
      </c>
      <c r="K7" s="18" t="s">
        <v>182</v>
      </c>
      <c r="L7" s="20" t="s">
        <v>182</v>
      </c>
      <c r="M7" s="18" t="s">
        <v>182</v>
      </c>
      <c r="N7" s="20" t="s">
        <v>182</v>
      </c>
      <c r="O7" s="18" t="s">
        <v>182</v>
      </c>
      <c r="P7" s="20" t="s">
        <v>182</v>
      </c>
      <c r="Q7" s="18" t="s">
        <v>182</v>
      </c>
      <c r="R7" s="20" t="s">
        <v>182</v>
      </c>
      <c r="S7" s="18" t="n">
        <v>401.70472001</v>
      </c>
      <c r="T7" s="20" t="n">
        <v>8.314029529999999</v>
      </c>
    </row>
    <row r="8" spans="1:20">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row>
    <row r="9" spans="1:20">
      <c r="A9" s="15" t="s">
        <v>185</v>
      </c>
      <c r="B9" s="17" t="n">
        <v>5675</v>
      </c>
      <c r="C9" s="18">
        <f>(379.0/B9*100)</f>
        <v/>
      </c>
      <c r="D9" s="19" t="n">
        <v>5296</v>
      </c>
      <c r="E9" s="18" t="n">
        <v>546.96496831</v>
      </c>
      <c r="F9" s="20" t="n">
        <v>4.96179015</v>
      </c>
      <c r="G9" s="18" t="n">
        <v>563.29747996</v>
      </c>
      <c r="H9" s="20" t="n">
        <v>5.71843282</v>
      </c>
      <c r="I9" s="18" t="n">
        <v>558.13079435</v>
      </c>
      <c r="J9" s="20" t="n">
        <v>4.80085634</v>
      </c>
      <c r="K9" s="18" t="s">
        <v>182</v>
      </c>
      <c r="L9" s="20" t="s">
        <v>182</v>
      </c>
      <c r="M9" s="18" t="s">
        <v>182</v>
      </c>
      <c r="N9" s="20" t="s">
        <v>182</v>
      </c>
      <c r="O9" s="18" t="n">
        <v>363.74174124</v>
      </c>
      <c r="P9" s="20" t="n">
        <v>33.3778787</v>
      </c>
      <c r="Q9" s="18" t="s">
        <v>182</v>
      </c>
      <c r="R9" s="20" t="s">
        <v>182</v>
      </c>
      <c r="S9" s="18" t="n">
        <v>430.39690318</v>
      </c>
      <c r="T9" s="20" t="n">
        <v>12.38937814</v>
      </c>
    </row>
    <row r="10" spans="1:20">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n">
        <v>533.23097553</v>
      </c>
      <c r="P10" s="20" t="n">
        <v>4.62202672</v>
      </c>
      <c r="Q10" s="18" t="s">
        <v>182</v>
      </c>
      <c r="R10" s="20" t="s">
        <v>182</v>
      </c>
      <c r="S10" s="18" t="s">
        <v>182</v>
      </c>
      <c r="T10" s="20" t="s">
        <v>182</v>
      </c>
    </row>
    <row r="11" spans="1:20">
      <c r="A11" s="15" t="s">
        <v>187</v>
      </c>
      <c r="B11" s="17" t="n">
        <v>7053</v>
      </c>
      <c r="C11" s="18">
        <f>(102.0/B11*100)</f>
        <v/>
      </c>
      <c r="D11" s="19" t="n">
        <v>6951</v>
      </c>
      <c r="E11" s="18" t="n">
        <v>406.23112075</v>
      </c>
      <c r="F11" s="20" t="n">
        <v>5.72422838</v>
      </c>
      <c r="G11" s="18" t="n">
        <v>444.40851717</v>
      </c>
      <c r="H11" s="20" t="n">
        <v>6.78787554</v>
      </c>
      <c r="I11" s="18" t="n">
        <v>444.42200029</v>
      </c>
      <c r="J11" s="20" t="n">
        <v>4.14681728</v>
      </c>
      <c r="K11" s="18" t="s">
        <v>182</v>
      </c>
      <c r="L11" s="20" t="s">
        <v>182</v>
      </c>
      <c r="M11" s="18" t="s">
        <v>182</v>
      </c>
      <c r="N11" s="20" t="s">
        <v>182</v>
      </c>
      <c r="O11" s="18" t="s">
        <v>182</v>
      </c>
      <c r="P11" s="20" t="s">
        <v>182</v>
      </c>
      <c r="Q11" s="18" t="s">
        <v>182</v>
      </c>
      <c r="R11" s="20" t="s">
        <v>182</v>
      </c>
      <c r="S11" s="18" t="n">
        <v>356.2488052</v>
      </c>
      <c r="T11" s="20" t="n">
        <v>8.990341109999999</v>
      </c>
    </row>
    <row r="12" spans="1:20">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row>
    <row r="13" spans="1:20">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row>
    <row r="14" spans="1:20">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row>
    <row r="15" spans="1:20">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row>
    <row r="16" spans="1:20">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row>
    <row r="17" spans="1:20">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row>
    <row r="18" spans="1:20">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row>
    <row r="19" spans="1:20">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row>
    <row r="20" spans="1:20">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row>
    <row r="21" spans="1:20">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row>
    <row r="22" spans="1:20">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row>
    <row r="23" spans="1:20">
      <c r="A23" s="15" t="s">
        <v>199</v>
      </c>
      <c r="B23" s="17" t="n">
        <v>11583</v>
      </c>
      <c r="C23" s="18">
        <f>(505.0/B23*100)</f>
        <v/>
      </c>
      <c r="D23" s="19" t="n">
        <v>11078</v>
      </c>
      <c r="E23" s="18" t="n">
        <v>492.60777935</v>
      </c>
      <c r="F23" s="20" t="n">
        <v>3.13806649</v>
      </c>
      <c r="G23" s="18" t="n">
        <v>493.20839955</v>
      </c>
      <c r="H23" s="20" t="n">
        <v>4.63912424</v>
      </c>
      <c r="I23" s="18" t="n">
        <v>482.16906602</v>
      </c>
      <c r="J23" s="20" t="n">
        <v>5.59469292</v>
      </c>
      <c r="K23" s="18" t="s">
        <v>182</v>
      </c>
      <c r="L23" s="20" t="s">
        <v>182</v>
      </c>
      <c r="M23" s="18" t="s">
        <v>182</v>
      </c>
      <c r="N23" s="20" t="s">
        <v>182</v>
      </c>
      <c r="O23" s="18" t="s">
        <v>182</v>
      </c>
      <c r="P23" s="20" t="s">
        <v>182</v>
      </c>
      <c r="Q23" s="18" t="s">
        <v>182</v>
      </c>
      <c r="R23" s="20" t="s">
        <v>182</v>
      </c>
      <c r="S23" s="18" t="n">
        <v>410.10580773</v>
      </c>
      <c r="T23" s="20" t="n">
        <v>12.22275623</v>
      </c>
    </row>
    <row r="24" spans="1:20">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row>
    <row r="25" spans="1:20">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row>
    <row r="26" spans="1:20">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row>
    <row r="27" spans="1:20">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row>
    <row r="28" spans="1:20">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row>
    <row r="29" spans="1:20">
      <c r="A29" s="15" t="s">
        <v>205</v>
      </c>
      <c r="B29" s="17" t="n">
        <v>5385</v>
      </c>
      <c r="C29" s="18">
        <f>(36.0/B29*100)</f>
        <v/>
      </c>
      <c r="D29" s="19" t="n">
        <v>5349</v>
      </c>
      <c r="E29" s="18" t="n">
        <v>522.42143322</v>
      </c>
      <c r="F29" s="20" t="n">
        <v>3.65970823</v>
      </c>
      <c r="G29" s="18" t="n">
        <v>519.17923522</v>
      </c>
      <c r="H29" s="20" t="n">
        <v>4.68290835</v>
      </c>
      <c r="I29" s="18" t="n">
        <v>491.28376913</v>
      </c>
      <c r="J29" s="20" t="n">
        <v>11.47147116</v>
      </c>
      <c r="K29" s="18" t="s">
        <v>182</v>
      </c>
      <c r="L29" s="20" t="s">
        <v>182</v>
      </c>
      <c r="M29" s="18" t="s">
        <v>182</v>
      </c>
      <c r="N29" s="20" t="s">
        <v>182</v>
      </c>
      <c r="O29" s="18" t="n">
        <v>312.41250141</v>
      </c>
      <c r="P29" s="20" t="n">
        <v>62.61666854</v>
      </c>
      <c r="Q29" s="18" t="s">
        <v>182</v>
      </c>
      <c r="R29" s="20" t="s">
        <v>182</v>
      </c>
      <c r="S29" s="18" t="n">
        <v>373.69020279</v>
      </c>
      <c r="T29" s="20" t="n">
        <v>15.67802446</v>
      </c>
    </row>
    <row r="30" spans="1:20">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row>
    <row r="31" spans="1:20">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row>
    <row r="32" spans="1:20">
      <c r="A32" s="15" t="s">
        <v>208</v>
      </c>
      <c r="B32" s="17" t="n">
        <v>4478</v>
      </c>
      <c r="C32" s="18">
        <f>(16.0/B32*100)</f>
        <v/>
      </c>
      <c r="D32" s="19" t="n">
        <v>4462</v>
      </c>
      <c r="E32" s="18" t="n">
        <v>486.48108941</v>
      </c>
      <c r="F32" s="20" t="n">
        <v>3.86055005</v>
      </c>
      <c r="G32" s="18" t="n">
        <v>496.30871799</v>
      </c>
      <c r="H32" s="20" t="n">
        <v>4.68801672</v>
      </c>
      <c r="I32" s="18" t="n">
        <v>482.09523934</v>
      </c>
      <c r="J32" s="20" t="n">
        <v>4.71855032</v>
      </c>
      <c r="K32" s="18" t="s">
        <v>182</v>
      </c>
      <c r="L32" s="20" t="s">
        <v>182</v>
      </c>
      <c r="M32" s="18" t="s">
        <v>182</v>
      </c>
      <c r="N32" s="20" t="s">
        <v>182</v>
      </c>
      <c r="O32" s="18" t="s">
        <v>182</v>
      </c>
      <c r="P32" s="20" t="s">
        <v>182</v>
      </c>
      <c r="Q32" s="18" t="s">
        <v>182</v>
      </c>
      <c r="R32" s="20" t="s">
        <v>182</v>
      </c>
      <c r="S32" s="18" t="n">
        <v>369.75853977</v>
      </c>
      <c r="T32" s="20" t="n">
        <v>16.07452673</v>
      </c>
    </row>
    <row r="33" spans="1:20">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row>
    <row r="34" spans="1:20">
      <c r="A34" s="15" t="s">
        <v>210</v>
      </c>
      <c r="B34" s="17" t="n">
        <v>6350</v>
      </c>
      <c r="C34" s="18">
        <f>(79.0/B34*100)</f>
        <v/>
      </c>
      <c r="D34" s="19" t="n">
        <v>6271</v>
      </c>
      <c r="E34" s="18" t="n">
        <v>462.92100702</v>
      </c>
      <c r="F34" s="20" t="n">
        <v>3.85525744</v>
      </c>
      <c r="G34" s="18" t="n">
        <v>462.86035401</v>
      </c>
      <c r="H34" s="20" t="n">
        <v>7.08327516</v>
      </c>
      <c r="I34" s="18" t="n">
        <v>406.39618665</v>
      </c>
      <c r="J34" s="20" t="n">
        <v>7.22101521</v>
      </c>
      <c r="K34" s="18" t="s">
        <v>182</v>
      </c>
      <c r="L34" s="20" t="s">
        <v>182</v>
      </c>
      <c r="M34" s="18" t="s">
        <v>182</v>
      </c>
      <c r="N34" s="20" t="s">
        <v>182</v>
      </c>
      <c r="O34" s="18" t="n">
        <v>425.79595373</v>
      </c>
      <c r="P34" s="20" t="n">
        <v>68.66277131</v>
      </c>
      <c r="Q34" s="18" t="s">
        <v>182</v>
      </c>
      <c r="R34" s="20" t="s">
        <v>182</v>
      </c>
      <c r="S34" s="18" t="n">
        <v>319.43982634</v>
      </c>
      <c r="T34" s="20" t="n">
        <v>13.01591269</v>
      </c>
    </row>
    <row r="35" spans="1:20">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row>
    <row r="36" spans="1:20">
      <c r="A36" s="15" t="s">
        <v>212</v>
      </c>
      <c r="B36" s="17" t="n">
        <v>6736</v>
      </c>
      <c r="C36" s="18">
        <f>(42.0/B36*100)</f>
        <v/>
      </c>
      <c r="D36" s="19" t="n">
        <v>6694</v>
      </c>
      <c r="E36" s="18" t="n">
        <v>475.76543859</v>
      </c>
      <c r="F36" s="20" t="n">
        <v>3.40608071</v>
      </c>
      <c r="G36" s="18" t="n">
        <v>482.96285689</v>
      </c>
      <c r="H36" s="20" t="n">
        <v>4.5747719</v>
      </c>
      <c r="I36" s="18" t="n">
        <v>453.71814561</v>
      </c>
      <c r="J36" s="20" t="n">
        <v>5.87866974</v>
      </c>
      <c r="K36" s="18" t="s">
        <v>182</v>
      </c>
      <c r="L36" s="20" t="s">
        <v>182</v>
      </c>
      <c r="M36" s="18" t="s">
        <v>182</v>
      </c>
      <c r="N36" s="20" t="s">
        <v>182</v>
      </c>
      <c r="O36" s="18" t="s">
        <v>182</v>
      </c>
      <c r="P36" s="20" t="s">
        <v>182</v>
      </c>
      <c r="Q36" s="18" t="s">
        <v>182</v>
      </c>
      <c r="R36" s="20" t="s">
        <v>182</v>
      </c>
      <c r="S36" s="18" t="n">
        <v>369.09808804</v>
      </c>
      <c r="T36" s="20" t="n">
        <v>10.72659705</v>
      </c>
    </row>
    <row r="37" spans="1:20">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row>
    <row r="38" spans="1:20">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row>
    <row r="39" spans="1:20">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row>
    <row r="40" spans="1:20">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row>
    <row r="41" spans="1:20">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n">
        <v>487.46648382</v>
      </c>
      <c r="P41" s="20" t="n">
        <v>3.80109513</v>
      </c>
      <c r="Q41" s="18" t="s">
        <v>182</v>
      </c>
      <c r="R41" s="20" t="s">
        <v>182</v>
      </c>
      <c r="S41" s="18" t="s">
        <v>182</v>
      </c>
      <c r="T41" s="20" t="s">
        <v>182</v>
      </c>
    </row>
    <row r="42" spans="1:20">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row>
    <row r="43" spans="1:20">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6" t="n"/>
    </row>
    <row r="44" spans="1:20">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row>
    <row r="45" spans="1:20">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row>
    <row r="46" spans="1:20">
      <c r="A46" s="15" t="s">
        <v>222</v>
      </c>
      <c r="B46" s="17" t="n">
        <v>23141</v>
      </c>
      <c r="C46" s="18">
        <f>(2723.0/B46*100)</f>
        <v/>
      </c>
      <c r="D46" s="19" t="n">
        <v>20418</v>
      </c>
      <c r="E46" s="18" t="n">
        <v>383.38932864</v>
      </c>
      <c r="F46" s="20" t="n">
        <v>6.68654114</v>
      </c>
      <c r="G46" s="18" t="n">
        <v>408.01924881</v>
      </c>
      <c r="H46" s="20" t="n">
        <v>7.4244455</v>
      </c>
      <c r="I46" s="18" t="n">
        <v>414.59916661</v>
      </c>
      <c r="J46" s="20" t="n">
        <v>4.55878165</v>
      </c>
      <c r="K46" s="18" t="s">
        <v>182</v>
      </c>
      <c r="L46" s="20" t="s">
        <v>182</v>
      </c>
      <c r="M46" s="18" t="s">
        <v>182</v>
      </c>
      <c r="N46" s="20" t="s">
        <v>182</v>
      </c>
      <c r="O46" s="18" t="s">
        <v>182</v>
      </c>
      <c r="P46" s="20" t="s">
        <v>182</v>
      </c>
      <c r="Q46" s="18" t="s">
        <v>182</v>
      </c>
      <c r="R46" s="20" t="s">
        <v>182</v>
      </c>
      <c r="S46" s="18" t="n">
        <v>360.1811641</v>
      </c>
      <c r="T46" s="20" t="n">
        <v>5.12122261</v>
      </c>
    </row>
    <row r="47" spans="1:20">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row>
    <row r="48" spans="1:20">
      <c r="A48" s="15" t="s">
        <v>224</v>
      </c>
      <c r="B48" s="17" t="n">
        <v>9841</v>
      </c>
      <c r="C48" s="18">
        <f>(19.0/B48*100)</f>
        <v/>
      </c>
      <c r="D48" s="19" t="n">
        <v>9822</v>
      </c>
      <c r="E48" s="18" t="n">
        <v>590.58101745</v>
      </c>
      <c r="F48" s="20" t="n">
        <v>7.61331376</v>
      </c>
      <c r="G48" s="18" t="n">
        <v>576.90950437</v>
      </c>
      <c r="H48" s="20" t="n">
        <v>5.66582164</v>
      </c>
      <c r="I48" s="18" t="n">
        <v>558.4076585400001</v>
      </c>
      <c r="J48" s="20" t="n">
        <v>7.32440505</v>
      </c>
      <c r="K48" s="18" t="s">
        <v>182</v>
      </c>
      <c r="L48" s="20" t="s">
        <v>182</v>
      </c>
      <c r="M48" s="18" t="s">
        <v>182</v>
      </c>
      <c r="N48" s="20" t="s">
        <v>182</v>
      </c>
      <c r="O48" s="18" t="s">
        <v>182</v>
      </c>
      <c r="P48" s="20" t="s">
        <v>182</v>
      </c>
      <c r="Q48" s="18" t="s">
        <v>182</v>
      </c>
      <c r="R48" s="20" t="s">
        <v>182</v>
      </c>
      <c r="S48" s="18" t="n">
        <v>480.66374017</v>
      </c>
      <c r="T48" s="20" t="n">
        <v>20.3933343</v>
      </c>
    </row>
    <row r="49" spans="1:20">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row>
    <row r="50" spans="1:20">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row>
    <row r="51" spans="1:20">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row>
    <row r="52" spans="1:20">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row>
    <row r="53" spans="1:20">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row>
    <row r="54" spans="1:20">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row>
    <row r="55" spans="1:20">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row>
    <row r="56" spans="1:20">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row>
    <row r="57" spans="1:20">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row>
    <row r="58" spans="1:20">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row>
    <row r="59" spans="1:20">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row>
    <row r="60" spans="1:20">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row>
    <row r="61" spans="1:20">
      <c r="A61" s="15" t="s">
        <v>237</v>
      </c>
      <c r="B61" s="17" t="n">
        <v>6525</v>
      </c>
      <c r="C61" s="18">
        <f>(256.0/B61*100)</f>
        <v/>
      </c>
      <c r="D61" s="19" t="n">
        <v>6269</v>
      </c>
      <c r="E61" s="18" t="n">
        <v>454.91988031</v>
      </c>
      <c r="F61" s="20" t="n">
        <v>3.76946415</v>
      </c>
      <c r="G61" s="18" t="n">
        <v>471.26318361</v>
      </c>
      <c r="H61" s="20" t="n">
        <v>3.94685858</v>
      </c>
      <c r="I61" s="18" t="n">
        <v>434.22872788</v>
      </c>
      <c r="J61" s="20" t="n">
        <v>5.49852026</v>
      </c>
      <c r="K61" s="18" t="s">
        <v>182</v>
      </c>
      <c r="L61" s="20" t="s">
        <v>182</v>
      </c>
      <c r="M61" s="18" t="s">
        <v>182</v>
      </c>
      <c r="N61" s="20" t="s">
        <v>182</v>
      </c>
      <c r="O61" s="18" t="s">
        <v>182</v>
      </c>
      <c r="P61" s="20" t="s">
        <v>182</v>
      </c>
      <c r="Q61" s="18" t="s">
        <v>182</v>
      </c>
      <c r="R61" s="20" t="s">
        <v>182</v>
      </c>
      <c r="S61" s="18" t="n">
        <v>339.44409469</v>
      </c>
      <c r="T61" s="20" t="n">
        <v>11.28487959</v>
      </c>
    </row>
    <row r="62" spans="1:20">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row>
    <row r="63" spans="1:20">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row>
    <row r="64" spans="1:20">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row>
    <row r="65" spans="1:20">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row>
    <row r="66" spans="1:20">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row>
    <row r="67" spans="1:20">
      <c r="A67" s="15" t="s">
        <v>243</v>
      </c>
      <c r="B67" s="17" t="n">
        <v>6971</v>
      </c>
      <c r="C67" s="18">
        <f>(19.0/B67*100)</f>
        <v/>
      </c>
      <c r="D67" s="19" t="n">
        <v>6952</v>
      </c>
      <c r="E67" s="18" t="n">
        <v>356.0432106</v>
      </c>
      <c r="F67" s="20" t="n">
        <v>6.78124877</v>
      </c>
      <c r="G67" s="18" t="n">
        <v>400.3287599</v>
      </c>
      <c r="H67" s="20" t="n">
        <v>8.499896059999999</v>
      </c>
      <c r="I67" s="18" t="n">
        <v>416.03819869</v>
      </c>
      <c r="J67" s="20" t="n">
        <v>3.55897266</v>
      </c>
      <c r="K67" s="18" t="s">
        <v>182</v>
      </c>
      <c r="L67" s="20" t="s">
        <v>182</v>
      </c>
      <c r="M67" s="18" t="s">
        <v>182</v>
      </c>
      <c r="N67" s="20" t="s">
        <v>182</v>
      </c>
      <c r="O67" s="18" t="s">
        <v>182</v>
      </c>
      <c r="P67" s="20" t="s">
        <v>182</v>
      </c>
      <c r="Q67" s="18" t="s">
        <v>182</v>
      </c>
      <c r="R67" s="20" t="s">
        <v>182</v>
      </c>
      <c r="S67" s="18" t="n">
        <v>311.95182883</v>
      </c>
      <c r="T67" s="20" t="n">
        <v>9.10947395</v>
      </c>
    </row>
    <row r="68" spans="1:20">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row>
    <row r="69" spans="1:20">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row>
    <row r="70" spans="1:20">
      <c r="A70" s="15" t="s">
        <v>246</v>
      </c>
      <c r="B70" s="17" t="n">
        <v>6036</v>
      </c>
      <c r="C70" s="18">
        <f>(223.0/B70*100)</f>
        <v/>
      </c>
      <c r="D70" s="19" t="n">
        <v>5813</v>
      </c>
      <c r="E70" s="18" t="n">
        <v>527.30381312</v>
      </c>
      <c r="F70" s="20" t="n">
        <v>3.75154337</v>
      </c>
      <c r="G70" s="18" t="n">
        <v>514.44808384</v>
      </c>
      <c r="H70" s="20" t="n">
        <v>4.38335962</v>
      </c>
      <c r="I70" s="18" t="n">
        <v>492.96553361</v>
      </c>
      <c r="J70" s="20" t="n">
        <v>4.87981705</v>
      </c>
      <c r="K70" s="18" t="s">
        <v>182</v>
      </c>
      <c r="L70" s="20" t="s">
        <v>182</v>
      </c>
      <c r="M70" s="18" t="s">
        <v>182</v>
      </c>
      <c r="N70" s="20" t="s">
        <v>182</v>
      </c>
      <c r="O70" s="18" t="s">
        <v>182</v>
      </c>
      <c r="P70" s="20" t="s">
        <v>182</v>
      </c>
      <c r="Q70" s="18" t="s">
        <v>182</v>
      </c>
      <c r="R70" s="20" t="s">
        <v>182</v>
      </c>
      <c r="S70" s="18" t="n">
        <v>451.78008295</v>
      </c>
      <c r="T70" s="20" t="n">
        <v>11.19103522</v>
      </c>
    </row>
    <row r="71" spans="1:20">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row>
    <row r="72" spans="1:20">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row>
    <row r="73" spans="1:20">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row>
    <row r="74" spans="1:20">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row>
    <row r="75" spans="1:20">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row>
    <row r="76" spans="1:20">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row>
    <row r="77" spans="1:20">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row>
    <row r="78" spans="1:20">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row>
    <row customHeight="1" ht="25" r="79" spans="1:20">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row>
    <row r="80" spans="1:20">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row>
    <row r="81" spans="1:20">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row>
    <row r="82" spans="1:20">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row>
    <row r="83" spans="1:20">
      <c r="A83" s="3" t="s">
        <v>259</v>
      </c>
    </row>
    <row r="84" spans="1:20">
      <c r="A84" s="25" t="s">
        <v>260</v>
      </c>
    </row>
    <row r="85" spans="1:20">
      <c r="A85" s="25" t="s">
        <v>261</v>
      </c>
    </row>
    <row customHeight="1" ht="30" r="86" spans="1:20">
      <c r="A86" s="25" t="s">
        <v>262</v>
      </c>
    </row>
    <row customHeight="1" ht="30" r="87" spans="1:20">
      <c r="A87" s="25" t="s">
        <v>258</v>
      </c>
    </row>
    <row customHeight="1" ht="30" r="88" spans="1:20">
      <c r="A88" s="25" t="s">
        <v>263</v>
      </c>
    </row>
    <row customHeight="1" ht="30" r="89" spans="1:20">
      <c r="A89" s="25" t="s">
        <v>264</v>
      </c>
    </row>
    <row customHeight="1" ht="30" r="90" spans="1:20">
      <c r="A90" s="25" t="s">
        <v>265</v>
      </c>
    </row>
    <row customHeight="1" ht="30" r="91" spans="1:20">
      <c r="A91" s="25" t="s">
        <v>266</v>
      </c>
    </row>
    <row customHeight="1" ht="30" r="92" spans="1:20">
      <c r="A92" s="25" t="s">
        <v>267</v>
      </c>
    </row>
    <row customHeight="1" ht="30" r="93" spans="1:20">
      <c r="A93" s="25" t="s">
        <v>268</v>
      </c>
    </row>
    <row customHeight="1" ht="30" r="94" spans="1:20">
      <c r="A94" s="25" t="s">
        <v>269</v>
      </c>
    </row>
    <row customHeight="1" ht="30" r="95" spans="1:20">
      <c r="A95" s="25" t="s">
        <v>270</v>
      </c>
    </row>
    <row customHeight="1" ht="30" r="96" spans="1:20">
      <c r="A96" s="25" t="s">
        <v>271</v>
      </c>
    </row>
    <row customHeight="1" ht="30" r="97" spans="1:20">
      <c r="A97" s="25" t="s">
        <v>272</v>
      </c>
    </row>
  </sheetData>
  <mergeCells count="24">
    <mergeCell ref="E4:F4"/>
    <mergeCell ref="G4:H4"/>
    <mergeCell ref="I4:J4"/>
    <mergeCell ref="K4:L4"/>
    <mergeCell ref="M4:N4"/>
    <mergeCell ref="O4:P4"/>
    <mergeCell ref="Q4:R4"/>
    <mergeCell ref="S4:T4"/>
    <mergeCell ref="A1:T1"/>
    <mergeCell ref="A2:T2"/>
    <mergeCell ref="A84:T84"/>
    <mergeCell ref="A85:T85"/>
    <mergeCell ref="A86:T86"/>
    <mergeCell ref="A87:T87"/>
    <mergeCell ref="A88:T88"/>
    <mergeCell ref="A89:T89"/>
    <mergeCell ref="A90:T90"/>
    <mergeCell ref="A91:T91"/>
    <mergeCell ref="A92:T92"/>
    <mergeCell ref="A93:T93"/>
    <mergeCell ref="A94:T94"/>
    <mergeCell ref="A95:T95"/>
    <mergeCell ref="A96:T96"/>
    <mergeCell ref="A97:T97"/>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293</v>
      </c>
    </row>
    <row customHeight="1" ht="30" r="4" spans="1:24">
      <c r="A4" s="6" t="n"/>
      <c r="B4" s="7" t="s">
        <v>165</v>
      </c>
      <c r="C4" s="7" t="s">
        <v>166</v>
      </c>
      <c r="D4" s="8" t="s">
        <v>165</v>
      </c>
      <c r="E4" s="9" t="s">
        <v>294</v>
      </c>
      <c r="F4" s="10" t="n"/>
      <c r="G4" s="9" t="s">
        <v>295</v>
      </c>
      <c r="H4" s="10" t="n"/>
      <c r="I4" s="9" t="s">
        <v>296</v>
      </c>
      <c r="J4" s="10" t="n"/>
      <c r="K4" s="9" t="s">
        <v>297</v>
      </c>
      <c r="L4" s="10" t="n"/>
      <c r="M4" s="9" t="s">
        <v>298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(1058.0/B7*100)</f>
        <v/>
      </c>
      <c r="D7" s="19" t="n">
        <v>13472</v>
      </c>
      <c r="E7" s="18" t="n">
        <v>529.46225594</v>
      </c>
      <c r="F7" s="20" t="n">
        <v>2.48147391</v>
      </c>
      <c r="G7" s="18" t="n">
        <v>521.71116485</v>
      </c>
      <c r="H7" s="20" t="n">
        <v>2.59263051</v>
      </c>
      <c r="I7" s="18" t="n">
        <v>478.81189172</v>
      </c>
      <c r="J7" s="20" t="n">
        <v>2.87825744</v>
      </c>
      <c r="K7" s="18" t="n">
        <v>428.06681278</v>
      </c>
      <c r="L7" s="20" t="n">
        <v>5.79648922</v>
      </c>
      <c r="M7" s="18" t="n">
        <v>373.14736758</v>
      </c>
      <c r="N7" s="20" t="n">
        <v>15.2618719</v>
      </c>
      <c r="O7" s="18" t="s">
        <v>182</v>
      </c>
      <c r="P7" s="20" t="s">
        <v>182</v>
      </c>
      <c r="Q7" s="18" t="s">
        <v>182</v>
      </c>
      <c r="R7" s="20" t="s">
        <v>182</v>
      </c>
      <c r="S7" s="18" t="s">
        <v>182</v>
      </c>
      <c r="T7" s="20" t="s">
        <v>182</v>
      </c>
      <c r="U7" s="18" t="s">
        <v>182</v>
      </c>
      <c r="V7" s="20" t="s">
        <v>182</v>
      </c>
      <c r="W7" s="18" t="n">
        <v>418.87496625</v>
      </c>
      <c r="X7" s="20" t="n">
        <v>8.670165259999999</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(391.0/B9*100)</f>
        <v/>
      </c>
      <c r="D9" s="19" t="n">
        <v>5284</v>
      </c>
      <c r="E9" s="18" t="n">
        <v>564.9557879400001</v>
      </c>
      <c r="F9" s="20" t="n">
        <v>4.09800352</v>
      </c>
      <c r="G9" s="18" t="n">
        <v>559.31012187</v>
      </c>
      <c r="H9" s="20" t="n">
        <v>3.64659305</v>
      </c>
      <c r="I9" s="18" t="n">
        <v>533.50767377</v>
      </c>
      <c r="J9" s="20" t="n">
        <v>4.43335726</v>
      </c>
      <c r="K9" s="18" t="n">
        <v>494.59659852</v>
      </c>
      <c r="L9" s="20" t="n">
        <v>10.20192354</v>
      </c>
      <c r="M9" s="18" t="n">
        <v>463.55012155</v>
      </c>
      <c r="N9" s="20" t="n">
        <v>53.50850444</v>
      </c>
      <c r="O9" s="18" t="s">
        <v>182</v>
      </c>
      <c r="P9" s="20" t="s">
        <v>182</v>
      </c>
      <c r="Q9" s="18" t="s">
        <v>182</v>
      </c>
      <c r="R9" s="20" t="s">
        <v>182</v>
      </c>
      <c r="S9" s="18" t="n">
        <v>363.74174124</v>
      </c>
      <c r="T9" s="20" t="n">
        <v>33.3778787</v>
      </c>
      <c r="U9" s="18" t="s">
        <v>182</v>
      </c>
      <c r="V9" s="20" t="s">
        <v>182</v>
      </c>
      <c r="W9" s="18" t="n">
        <v>430.20409993</v>
      </c>
      <c r="X9" s="20" t="n">
        <v>21.91135325</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(105.0/B11*100)</f>
        <v/>
      </c>
      <c r="D11" s="19" t="n">
        <v>6948</v>
      </c>
      <c r="E11" s="18" t="n">
        <v>455.18097995</v>
      </c>
      <c r="F11" s="20" t="n">
        <v>4.2390659</v>
      </c>
      <c r="G11" s="18" t="n">
        <v>438.73190044</v>
      </c>
      <c r="H11" s="20" t="n">
        <v>4.2654659</v>
      </c>
      <c r="I11" s="18" t="n">
        <v>413.41702345</v>
      </c>
      <c r="J11" s="20" t="n">
        <v>5.46009716</v>
      </c>
      <c r="K11" s="18" t="n">
        <v>371.90646542</v>
      </c>
      <c r="L11" s="20" t="n">
        <v>9.26822482</v>
      </c>
      <c r="M11" s="18" t="n">
        <v>242.57020808</v>
      </c>
      <c r="N11" s="20" t="n">
        <v>35.6653722</v>
      </c>
      <c r="O11" s="18" t="s">
        <v>182</v>
      </c>
      <c r="P11" s="20" t="s">
        <v>182</v>
      </c>
      <c r="Q11" s="18" t="s">
        <v>182</v>
      </c>
      <c r="R11" s="20" t="s">
        <v>182</v>
      </c>
      <c r="S11" s="18" t="s">
        <v>182</v>
      </c>
      <c r="T11" s="20" t="s">
        <v>182</v>
      </c>
      <c r="U11" s="18" t="s">
        <v>182</v>
      </c>
      <c r="V11" s="20" t="s">
        <v>182</v>
      </c>
      <c r="W11" s="18" t="n">
        <v>366.60435413</v>
      </c>
      <c r="X11" s="20" t="n">
        <v>11.07928117</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(508.0/B23*100)</f>
        <v/>
      </c>
      <c r="D23" s="19" t="n">
        <v>11075</v>
      </c>
      <c r="E23" s="18" t="n">
        <v>502.74254321</v>
      </c>
      <c r="F23" s="20" t="n">
        <v>3.78562104</v>
      </c>
      <c r="G23" s="18" t="n">
        <v>497.1396587</v>
      </c>
      <c r="H23" s="20" t="n">
        <v>3.05360484</v>
      </c>
      <c r="I23" s="18" t="n">
        <v>472.17609681</v>
      </c>
      <c r="J23" s="20" t="n">
        <v>4.43254927</v>
      </c>
      <c r="K23" s="18" t="n">
        <v>450.88662558</v>
      </c>
      <c r="L23" s="20" t="n">
        <v>6.68912468</v>
      </c>
      <c r="M23" s="18" t="n">
        <v>495.32224404</v>
      </c>
      <c r="N23" s="20" t="n">
        <v>30.15373552</v>
      </c>
      <c r="O23" s="18" t="s">
        <v>182</v>
      </c>
      <c r="P23" s="20" t="s">
        <v>182</v>
      </c>
      <c r="Q23" s="18" t="s">
        <v>182</v>
      </c>
      <c r="R23" s="20" t="s">
        <v>182</v>
      </c>
      <c r="S23" s="18" t="s">
        <v>182</v>
      </c>
      <c r="T23" s="20" t="s">
        <v>182</v>
      </c>
      <c r="U23" s="18" t="s">
        <v>182</v>
      </c>
      <c r="V23" s="20" t="s">
        <v>182</v>
      </c>
      <c r="W23" s="18" t="n">
        <v>410.77092937</v>
      </c>
      <c r="X23" s="20" t="n">
        <v>15.16521448</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529.52737663</v>
      </c>
      <c r="F29" s="20" t="n">
        <v>3.80939925</v>
      </c>
      <c r="G29" s="18" t="n">
        <v>523.77889653</v>
      </c>
      <c r="H29" s="20" t="n">
        <v>3.81619943</v>
      </c>
      <c r="I29" s="18" t="n">
        <v>490.12227768</v>
      </c>
      <c r="J29" s="20" t="n">
        <v>5.10245486</v>
      </c>
      <c r="K29" s="18" t="n">
        <v>456.20297212</v>
      </c>
      <c r="L29" s="20" t="n">
        <v>11.45188713</v>
      </c>
      <c r="M29" s="18" t="n">
        <v>307.37065989</v>
      </c>
      <c r="N29" s="20" t="n">
        <v>58.72514683</v>
      </c>
      <c r="O29" s="18" t="s">
        <v>182</v>
      </c>
      <c r="P29" s="20" t="s">
        <v>182</v>
      </c>
      <c r="Q29" s="18" t="s">
        <v>182</v>
      </c>
      <c r="R29" s="20" t="s">
        <v>182</v>
      </c>
      <c r="S29" s="18" t="n">
        <v>312.41250141</v>
      </c>
      <c r="T29" s="20" t="n">
        <v>62.61666854</v>
      </c>
      <c r="U29" s="18" t="s">
        <v>182</v>
      </c>
      <c r="V29" s="20" t="s">
        <v>182</v>
      </c>
      <c r="W29" s="18" t="n">
        <v>395.1827906</v>
      </c>
      <c r="X29" s="20" t="n">
        <v>24.9794204</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496.61566171</v>
      </c>
      <c r="F32" s="20" t="n">
        <v>4.08248821</v>
      </c>
      <c r="G32" s="18" t="n">
        <v>486.90186167</v>
      </c>
      <c r="H32" s="20" t="n">
        <v>3.41745001</v>
      </c>
      <c r="I32" s="18" t="n">
        <v>461.58133765</v>
      </c>
      <c r="J32" s="20" t="n">
        <v>6.24668347</v>
      </c>
      <c r="K32" s="18" t="n">
        <v>430.69207504</v>
      </c>
      <c r="L32" s="20" t="n">
        <v>13.66382036</v>
      </c>
      <c r="M32" s="18" t="n">
        <v>405.05011164</v>
      </c>
      <c r="N32" s="20" t="n">
        <v>29.54013842</v>
      </c>
      <c r="O32" s="18" t="s">
        <v>182</v>
      </c>
      <c r="P32" s="20" t="s">
        <v>182</v>
      </c>
      <c r="Q32" s="18" t="s">
        <v>182</v>
      </c>
      <c r="R32" s="20" t="s">
        <v>182</v>
      </c>
      <c r="S32" s="18" t="s">
        <v>182</v>
      </c>
      <c r="T32" s="20" t="s">
        <v>182</v>
      </c>
      <c r="U32" s="18" t="s">
        <v>182</v>
      </c>
      <c r="V32" s="20" t="s">
        <v>182</v>
      </c>
      <c r="W32" s="18" t="n">
        <v>337.33062331</v>
      </c>
      <c r="X32" s="20" t="n">
        <v>21.05159869</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(79.0/B34*100)</f>
        <v/>
      </c>
      <c r="D34" s="19" t="n">
        <v>6271</v>
      </c>
      <c r="E34" s="18" t="n">
        <v>456.92227274</v>
      </c>
      <c r="F34" s="20" t="n">
        <v>5.76921312</v>
      </c>
      <c r="G34" s="18" t="n">
        <v>461.17314114</v>
      </c>
      <c r="H34" s="20" t="n">
        <v>5.01341774</v>
      </c>
      <c r="I34" s="18" t="n">
        <v>442.31591555</v>
      </c>
      <c r="J34" s="20" t="n">
        <v>5.222279</v>
      </c>
      <c r="K34" s="18" t="n">
        <v>396.36644933</v>
      </c>
      <c r="L34" s="20" t="n">
        <v>8.24001356</v>
      </c>
      <c r="M34" s="18" t="n">
        <v>331.33972745</v>
      </c>
      <c r="N34" s="20" t="n">
        <v>20.51689139</v>
      </c>
      <c r="O34" s="18" t="s">
        <v>182</v>
      </c>
      <c r="P34" s="20" t="s">
        <v>182</v>
      </c>
      <c r="Q34" s="18" t="s">
        <v>182</v>
      </c>
      <c r="R34" s="20" t="s">
        <v>182</v>
      </c>
      <c r="S34" s="18" t="n">
        <v>425.79595373</v>
      </c>
      <c r="T34" s="20" t="n">
        <v>68.66277131</v>
      </c>
      <c r="U34" s="18" t="s">
        <v>182</v>
      </c>
      <c r="V34" s="20" t="s">
        <v>182</v>
      </c>
      <c r="W34" s="18" t="n">
        <v>303.24883388</v>
      </c>
      <c r="X34" s="20" t="n">
        <v>14.95380778</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(45.0/B36*100)</f>
        <v/>
      </c>
      <c r="D36" s="19" t="n">
        <v>6691</v>
      </c>
      <c r="E36" s="18" t="n">
        <v>486.78251406</v>
      </c>
      <c r="F36" s="20" t="n">
        <v>3.63507804</v>
      </c>
      <c r="G36" s="18" t="n">
        <v>475.11567088</v>
      </c>
      <c r="H36" s="20" t="n">
        <v>3.58027152</v>
      </c>
      <c r="I36" s="18" t="n">
        <v>443.68062251</v>
      </c>
      <c r="J36" s="20" t="n">
        <v>4.30886153</v>
      </c>
      <c r="K36" s="18" t="n">
        <v>414.4318934</v>
      </c>
      <c r="L36" s="20" t="n">
        <v>9.339469599999999</v>
      </c>
      <c r="M36" s="18" t="n">
        <v>318.78254525</v>
      </c>
      <c r="N36" s="20" t="n">
        <v>26.49409239</v>
      </c>
      <c r="O36" s="18" t="s">
        <v>182</v>
      </c>
      <c r="P36" s="20" t="s">
        <v>182</v>
      </c>
      <c r="Q36" s="18" t="s">
        <v>182</v>
      </c>
      <c r="R36" s="20" t="s">
        <v>182</v>
      </c>
      <c r="S36" s="18" t="s">
        <v>182</v>
      </c>
      <c r="T36" s="20" t="s">
        <v>182</v>
      </c>
      <c r="U36" s="18" t="s">
        <v>182</v>
      </c>
      <c r="V36" s="20" t="s">
        <v>182</v>
      </c>
      <c r="W36" s="18" t="n">
        <v>348.09524003</v>
      </c>
      <c r="X36" s="20" t="n">
        <v>21.44482817</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(2735.0/B46*100)</f>
        <v/>
      </c>
      <c r="D46" s="19" t="n">
        <v>20406</v>
      </c>
      <c r="E46" s="18" t="n">
        <v>421.3671479</v>
      </c>
      <c r="F46" s="20" t="n">
        <v>4.75719319</v>
      </c>
      <c r="G46" s="18" t="n">
        <v>414.17019101</v>
      </c>
      <c r="H46" s="20" t="n">
        <v>5.43624914</v>
      </c>
      <c r="I46" s="18" t="n">
        <v>394.45205879</v>
      </c>
      <c r="J46" s="20" t="n">
        <v>5.27891912</v>
      </c>
      <c r="K46" s="18" t="n">
        <v>341.50278311</v>
      </c>
      <c r="L46" s="20" t="n">
        <v>8.2769548</v>
      </c>
      <c r="M46" s="18" t="n">
        <v>292.24954052</v>
      </c>
      <c r="N46" s="20" t="n">
        <v>19.30116177</v>
      </c>
      <c r="O46" s="18" t="s">
        <v>182</v>
      </c>
      <c r="P46" s="20" t="s">
        <v>182</v>
      </c>
      <c r="Q46" s="18" t="s">
        <v>182</v>
      </c>
      <c r="R46" s="20" t="s">
        <v>182</v>
      </c>
      <c r="S46" s="18" t="s">
        <v>182</v>
      </c>
      <c r="T46" s="20" t="s">
        <v>182</v>
      </c>
      <c r="U46" s="18" t="s">
        <v>182</v>
      </c>
      <c r="V46" s="20" t="s">
        <v>182</v>
      </c>
      <c r="W46" s="18" t="n">
        <v>371.12941715</v>
      </c>
      <c r="X46" s="20" t="n">
        <v>5.57610953</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634.57706245</v>
      </c>
      <c r="F48" s="20" t="n">
        <v>8.214346819999999</v>
      </c>
      <c r="G48" s="18" t="n">
        <v>604.79740867</v>
      </c>
      <c r="H48" s="20" t="n">
        <v>6.53399223</v>
      </c>
      <c r="I48" s="18" t="n">
        <v>556.7262946</v>
      </c>
      <c r="J48" s="20" t="n">
        <v>5.89012078</v>
      </c>
      <c r="K48" s="18" t="n">
        <v>495.15123235</v>
      </c>
      <c r="L48" s="20" t="n">
        <v>6.23857236</v>
      </c>
      <c r="M48" s="18" t="n">
        <v>402.41118319</v>
      </c>
      <c r="N48" s="20" t="n">
        <v>11.43518649</v>
      </c>
      <c r="O48" s="18" t="s">
        <v>182</v>
      </c>
      <c r="P48" s="20" t="s">
        <v>182</v>
      </c>
      <c r="Q48" s="18" t="s">
        <v>182</v>
      </c>
      <c r="R48" s="20" t="s">
        <v>182</v>
      </c>
      <c r="S48" s="18" t="s">
        <v>182</v>
      </c>
      <c r="T48" s="20" t="s">
        <v>182</v>
      </c>
      <c r="U48" s="18" t="s">
        <v>182</v>
      </c>
      <c r="V48" s="20" t="s">
        <v>182</v>
      </c>
      <c r="W48" s="18" t="n">
        <v>492.69219873</v>
      </c>
      <c r="X48" s="20" t="n">
        <v>54.35817224</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(257.0/B61*100)</f>
        <v/>
      </c>
      <c r="D61" s="19" t="n">
        <v>6268</v>
      </c>
      <c r="E61" s="18" t="n">
        <v>468.65323206</v>
      </c>
      <c r="F61" s="20" t="n">
        <v>3.64899725</v>
      </c>
      <c r="G61" s="18" t="n">
        <v>450.57469294</v>
      </c>
      <c r="H61" s="20" t="n">
        <v>3.3523089</v>
      </c>
      <c r="I61" s="18" t="n">
        <v>433.9583447</v>
      </c>
      <c r="J61" s="20" t="n">
        <v>6.65402068</v>
      </c>
      <c r="K61" s="18" t="n">
        <v>387.12138107</v>
      </c>
      <c r="L61" s="20" t="n">
        <v>12.82223601</v>
      </c>
      <c r="M61" s="18" t="n">
        <v>336.03516218</v>
      </c>
      <c r="N61" s="20" t="n">
        <v>19.01899636</v>
      </c>
      <c r="O61" s="18" t="s">
        <v>182</v>
      </c>
      <c r="P61" s="20" t="s">
        <v>182</v>
      </c>
      <c r="Q61" s="18" t="s">
        <v>182</v>
      </c>
      <c r="R61" s="20" t="s">
        <v>182</v>
      </c>
      <c r="S61" s="18" t="s">
        <v>182</v>
      </c>
      <c r="T61" s="20" t="s">
        <v>182</v>
      </c>
      <c r="U61" s="18" t="s">
        <v>182</v>
      </c>
      <c r="V61" s="20" t="s">
        <v>182</v>
      </c>
      <c r="W61" s="18" t="n">
        <v>340.90995621</v>
      </c>
      <c r="X61" s="20" t="n">
        <v>13.19536943</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(21.0/B67*100)</f>
        <v/>
      </c>
      <c r="D67" s="19" t="n">
        <v>6950</v>
      </c>
      <c r="E67" s="18" t="n">
        <v>451.65693988</v>
      </c>
      <c r="F67" s="20" t="n">
        <v>5.68257839</v>
      </c>
      <c r="G67" s="18" t="n">
        <v>435.99535303</v>
      </c>
      <c r="H67" s="20" t="n">
        <v>4.19264487</v>
      </c>
      <c r="I67" s="18" t="n">
        <v>406.64431946</v>
      </c>
      <c r="J67" s="20" t="n">
        <v>4.03425156</v>
      </c>
      <c r="K67" s="18" t="n">
        <v>358.09991418</v>
      </c>
      <c r="L67" s="20" t="n">
        <v>3.18575326</v>
      </c>
      <c r="M67" s="18" t="n">
        <v>271.85979569</v>
      </c>
      <c r="N67" s="20" t="n">
        <v>7.01894536</v>
      </c>
      <c r="O67" s="18" t="s">
        <v>182</v>
      </c>
      <c r="P67" s="20" t="s">
        <v>182</v>
      </c>
      <c r="Q67" s="18" t="s">
        <v>182</v>
      </c>
      <c r="R67" s="20" t="s">
        <v>182</v>
      </c>
      <c r="S67" s="18" t="s">
        <v>182</v>
      </c>
      <c r="T67" s="20" t="s">
        <v>182</v>
      </c>
      <c r="U67" s="18" t="s">
        <v>182</v>
      </c>
      <c r="V67" s="20" t="s">
        <v>182</v>
      </c>
      <c r="W67" s="18" t="n">
        <v>359.87768732</v>
      </c>
      <c r="X67" s="20" t="n">
        <v>19.47632105</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526.9179983</v>
      </c>
      <c r="F70" s="20" t="n">
        <v>4.28384178</v>
      </c>
      <c r="G70" s="18" t="n">
        <v>516.1647817</v>
      </c>
      <c r="H70" s="20" t="n">
        <v>4.06034139</v>
      </c>
      <c r="I70" s="18" t="n">
        <v>508.50725446</v>
      </c>
      <c r="J70" s="20" t="n">
        <v>4.92817366</v>
      </c>
      <c r="K70" s="18" t="n">
        <v>484.09842052</v>
      </c>
      <c r="L70" s="20" t="n">
        <v>7.09887918</v>
      </c>
      <c r="M70" s="18" t="n">
        <v>403.36019621</v>
      </c>
      <c r="N70" s="20" t="n">
        <v>21.15203684</v>
      </c>
      <c r="O70" s="18" t="s">
        <v>182</v>
      </c>
      <c r="P70" s="20" t="s">
        <v>182</v>
      </c>
      <c r="Q70" s="18" t="s">
        <v>182</v>
      </c>
      <c r="R70" s="20" t="s">
        <v>182</v>
      </c>
      <c r="S70" s="18" t="s">
        <v>182</v>
      </c>
      <c r="T70" s="20" t="s">
        <v>182</v>
      </c>
      <c r="U70" s="18" t="s">
        <v>182</v>
      </c>
      <c r="V70" s="20" t="s">
        <v>182</v>
      </c>
      <c r="W70" s="18" t="n">
        <v>446.02015786</v>
      </c>
      <c r="X70" s="20" t="n">
        <v>14.85291293</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299</v>
      </c>
    </row>
    <row customHeight="1" ht="30" r="4" spans="1:24">
      <c r="A4" s="6" t="n"/>
      <c r="B4" s="7" t="s">
        <v>165</v>
      </c>
      <c r="C4" s="7" t="s">
        <v>166</v>
      </c>
      <c r="D4" s="8" t="s">
        <v>165</v>
      </c>
      <c r="E4" s="9" t="s">
        <v>294</v>
      </c>
      <c r="F4" s="10" t="n"/>
      <c r="G4" s="9" t="s">
        <v>295</v>
      </c>
      <c r="H4" s="10" t="n"/>
      <c r="I4" s="9" t="s">
        <v>296</v>
      </c>
      <c r="J4" s="10" t="n"/>
      <c r="K4" s="9" t="s">
        <v>297</v>
      </c>
      <c r="L4" s="10" t="n"/>
      <c r="M4" s="9" t="s">
        <v>300</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(1087.0/B7*100)</f>
        <v/>
      </c>
      <c r="D7" s="19" t="n">
        <v>13443</v>
      </c>
      <c r="E7" s="18" t="n">
        <v>522.18046901</v>
      </c>
      <c r="F7" s="20" t="n">
        <v>2.53998177</v>
      </c>
      <c r="G7" s="18" t="n">
        <v>515.22991479</v>
      </c>
      <c r="H7" s="20" t="n">
        <v>2.20896308</v>
      </c>
      <c r="I7" s="18" t="n">
        <v>482.43326517</v>
      </c>
      <c r="J7" s="20" t="n">
        <v>3.24893948</v>
      </c>
      <c r="K7" s="18" t="n">
        <v>418.5708416</v>
      </c>
      <c r="L7" s="20" t="n">
        <v>8.273126700000001</v>
      </c>
      <c r="M7" s="18" t="n">
        <v>381.58835759</v>
      </c>
      <c r="N7" s="20" t="n">
        <v>26.43812987</v>
      </c>
      <c r="O7" s="18" t="n">
        <v>373.14736758</v>
      </c>
      <c r="P7" s="20" t="n">
        <v>15.2618719</v>
      </c>
      <c r="Q7" s="18" t="s">
        <v>182</v>
      </c>
      <c r="R7" s="20" t="s">
        <v>182</v>
      </c>
      <c r="S7" s="18" t="s">
        <v>182</v>
      </c>
      <c r="T7" s="20" t="s">
        <v>182</v>
      </c>
      <c r="U7" s="18" t="s">
        <v>182</v>
      </c>
      <c r="V7" s="20" t="s">
        <v>182</v>
      </c>
      <c r="W7" s="18" t="n">
        <v>417.3684054</v>
      </c>
      <c r="X7" s="20" t="n">
        <v>8.85191901</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(400.0/B9*100)</f>
        <v/>
      </c>
      <c r="D9" s="19" t="n">
        <v>5275</v>
      </c>
      <c r="E9" s="18" t="n">
        <v>560.56671506</v>
      </c>
      <c r="F9" s="20" t="n">
        <v>4.08048549</v>
      </c>
      <c r="G9" s="18" t="n">
        <v>556.87862624</v>
      </c>
      <c r="H9" s="20" t="n">
        <v>3.47132079</v>
      </c>
      <c r="I9" s="18" t="n">
        <v>537.76948584</v>
      </c>
      <c r="J9" s="20" t="n">
        <v>4.71745017</v>
      </c>
      <c r="K9" s="18" t="n">
        <v>466.37786885</v>
      </c>
      <c r="L9" s="20" t="n">
        <v>14.51914048</v>
      </c>
      <c r="M9" s="18" t="n">
        <v>442.38097315</v>
      </c>
      <c r="N9" s="20" t="n">
        <v>39.01350174</v>
      </c>
      <c r="O9" s="18" t="n">
        <v>463.55012155</v>
      </c>
      <c r="P9" s="20" t="n">
        <v>53.50850444</v>
      </c>
      <c r="Q9" s="18" t="s">
        <v>182</v>
      </c>
      <c r="R9" s="20" t="s">
        <v>182</v>
      </c>
      <c r="S9" s="18" t="n">
        <v>363.74174124</v>
      </c>
      <c r="T9" s="20" t="n">
        <v>33.3778787</v>
      </c>
      <c r="U9" s="18" t="s">
        <v>182</v>
      </c>
      <c r="V9" s="20" t="s">
        <v>182</v>
      </c>
      <c r="W9" s="18" t="n">
        <v>434.28594775</v>
      </c>
      <c r="X9" s="20" t="n">
        <v>21.85010897</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(107.0/B11*100)</f>
        <v/>
      </c>
      <c r="D11" s="19" t="n">
        <v>6946</v>
      </c>
      <c r="E11" s="18" t="n">
        <v>456.50965658</v>
      </c>
      <c r="F11" s="20" t="n">
        <v>4.55997889</v>
      </c>
      <c r="G11" s="18" t="n">
        <v>443.1815231</v>
      </c>
      <c r="H11" s="20" t="n">
        <v>4.27666685</v>
      </c>
      <c r="I11" s="18" t="n">
        <v>412.12509465</v>
      </c>
      <c r="J11" s="20" t="n">
        <v>5.90582673</v>
      </c>
      <c r="K11" s="18" t="n">
        <v>363.34422725</v>
      </c>
      <c r="L11" s="20" t="n">
        <v>8.368336080000001</v>
      </c>
      <c r="M11" s="18" t="n">
        <v>360.45994125</v>
      </c>
      <c r="N11" s="20" t="n">
        <v>34.76433071</v>
      </c>
      <c r="O11" s="18" t="n">
        <v>242.57020808</v>
      </c>
      <c r="P11" s="20" t="n">
        <v>35.6653722</v>
      </c>
      <c r="Q11" s="18" t="s">
        <v>182</v>
      </c>
      <c r="R11" s="20" t="s">
        <v>182</v>
      </c>
      <c r="S11" s="18" t="s">
        <v>182</v>
      </c>
      <c r="T11" s="20" t="s">
        <v>182</v>
      </c>
      <c r="U11" s="18" t="s">
        <v>182</v>
      </c>
      <c r="V11" s="20" t="s">
        <v>182</v>
      </c>
      <c r="W11" s="18" t="n">
        <v>366.52540987</v>
      </c>
      <c r="X11" s="20" t="n">
        <v>10.80749006</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(509.0/B23*100)</f>
        <v/>
      </c>
      <c r="D23" s="19" t="n">
        <v>11074</v>
      </c>
      <c r="E23" s="18" t="n">
        <v>498.47899329</v>
      </c>
      <c r="F23" s="20" t="n">
        <v>4.16953233</v>
      </c>
      <c r="G23" s="18" t="n">
        <v>495.92837249</v>
      </c>
      <c r="H23" s="20" t="n">
        <v>3.07346872</v>
      </c>
      <c r="I23" s="18" t="n">
        <v>476.27314993</v>
      </c>
      <c r="J23" s="20" t="n">
        <v>4.23289745</v>
      </c>
      <c r="K23" s="18" t="n">
        <v>452.05755797</v>
      </c>
      <c r="L23" s="20" t="n">
        <v>8.643612259999999</v>
      </c>
      <c r="M23" s="18" t="n">
        <v>285.84599961</v>
      </c>
      <c r="N23" s="20" t="n">
        <v>37.61228083</v>
      </c>
      <c r="O23" s="18" t="n">
        <v>495.32224404</v>
      </c>
      <c r="P23" s="20" t="n">
        <v>30.15373552</v>
      </c>
      <c r="Q23" s="18" t="s">
        <v>182</v>
      </c>
      <c r="R23" s="20" t="s">
        <v>182</v>
      </c>
      <c r="S23" s="18" t="s">
        <v>182</v>
      </c>
      <c r="T23" s="20" t="s">
        <v>182</v>
      </c>
      <c r="U23" s="18" t="s">
        <v>182</v>
      </c>
      <c r="V23" s="20" t="s">
        <v>182</v>
      </c>
      <c r="W23" s="18" t="n">
        <v>409.66816333</v>
      </c>
      <c r="X23" s="20" t="n">
        <v>14.60891608</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514.85095132</v>
      </c>
      <c r="F29" s="20" t="n">
        <v>4.2453156</v>
      </c>
      <c r="G29" s="18" t="n">
        <v>520.14351617</v>
      </c>
      <c r="H29" s="20" t="n">
        <v>3.454154</v>
      </c>
      <c r="I29" s="18" t="n">
        <v>510.18472767</v>
      </c>
      <c r="J29" s="20" t="n">
        <v>5.85846855</v>
      </c>
      <c r="K29" s="18" t="n">
        <v>449.1095558</v>
      </c>
      <c r="L29" s="20" t="n">
        <v>18.01030544</v>
      </c>
      <c r="M29" s="18" t="n">
        <v>368.007</v>
      </c>
      <c r="N29" s="20" t="n">
        <v>45.30267795</v>
      </c>
      <c r="O29" s="18" t="n">
        <v>307.37065989</v>
      </c>
      <c r="P29" s="20" t="n">
        <v>58.72514683</v>
      </c>
      <c r="Q29" s="18" t="s">
        <v>182</v>
      </c>
      <c r="R29" s="20" t="s">
        <v>182</v>
      </c>
      <c r="S29" s="18" t="n">
        <v>312.41250141</v>
      </c>
      <c r="T29" s="20" t="n">
        <v>62.61666854</v>
      </c>
      <c r="U29" s="18" t="s">
        <v>182</v>
      </c>
      <c r="V29" s="20" t="s">
        <v>182</v>
      </c>
      <c r="W29" s="18" t="n">
        <v>386.39570974</v>
      </c>
      <c r="X29" s="20" t="n">
        <v>24.47483527</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496.62428331</v>
      </c>
      <c r="F32" s="20" t="n">
        <v>3.96505883</v>
      </c>
      <c r="G32" s="18" t="n">
        <v>487.09181861</v>
      </c>
      <c r="H32" s="20" t="n">
        <v>3.45395655</v>
      </c>
      <c r="I32" s="18" t="n">
        <v>460.19511906</v>
      </c>
      <c r="J32" s="20" t="n">
        <v>5.62300816</v>
      </c>
      <c r="K32" s="18" t="n">
        <v>407.55149867</v>
      </c>
      <c r="L32" s="20" t="n">
        <v>14.63430633</v>
      </c>
      <c r="M32" s="18" t="n">
        <v>326.31675452</v>
      </c>
      <c r="N32" s="20" t="n">
        <v>66.48277759</v>
      </c>
      <c r="O32" s="18" t="n">
        <v>405.05011164</v>
      </c>
      <c r="P32" s="20" t="n">
        <v>29.54013842</v>
      </c>
      <c r="Q32" s="18" t="s">
        <v>182</v>
      </c>
      <c r="R32" s="20" t="s">
        <v>182</v>
      </c>
      <c r="S32" s="18" t="s">
        <v>182</v>
      </c>
      <c r="T32" s="20" t="s">
        <v>182</v>
      </c>
      <c r="U32" s="18" t="s">
        <v>182</v>
      </c>
      <c r="V32" s="20" t="s">
        <v>182</v>
      </c>
      <c r="W32" s="18" t="n">
        <v>348.18523233</v>
      </c>
      <c r="X32" s="20" t="n">
        <v>25.70362883</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(81.0/B34*100)</f>
        <v/>
      </c>
      <c r="D34" s="19" t="n">
        <v>6269</v>
      </c>
      <c r="E34" s="18" t="n">
        <v>449.88836696</v>
      </c>
      <c r="F34" s="20" t="n">
        <v>5.70285484</v>
      </c>
      <c r="G34" s="18" t="n">
        <v>459.52541668</v>
      </c>
      <c r="H34" s="20" t="n">
        <v>4.29387789</v>
      </c>
      <c r="I34" s="18" t="n">
        <v>443.58417648</v>
      </c>
      <c r="J34" s="20" t="n">
        <v>5.03918323</v>
      </c>
      <c r="K34" s="18" t="n">
        <v>400.32630298</v>
      </c>
      <c r="L34" s="20" t="n">
        <v>10.53616211</v>
      </c>
      <c r="M34" s="18" t="n">
        <v>325.32178117</v>
      </c>
      <c r="N34" s="20" t="n">
        <v>57.27882091</v>
      </c>
      <c r="O34" s="18" t="n">
        <v>331.33972745</v>
      </c>
      <c r="P34" s="20" t="n">
        <v>20.51689139</v>
      </c>
      <c r="Q34" s="18" t="s">
        <v>182</v>
      </c>
      <c r="R34" s="20" t="s">
        <v>182</v>
      </c>
      <c r="S34" s="18" t="n">
        <v>425.79595373</v>
      </c>
      <c r="T34" s="20" t="n">
        <v>68.66277131</v>
      </c>
      <c r="U34" s="18" t="s">
        <v>182</v>
      </c>
      <c r="V34" s="20" t="s">
        <v>182</v>
      </c>
      <c r="W34" s="18" t="n">
        <v>310.89827559</v>
      </c>
      <c r="X34" s="20" t="n">
        <v>17.8700751</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(46.0/B36*100)</f>
        <v/>
      </c>
      <c r="D36" s="19" t="n">
        <v>6690</v>
      </c>
      <c r="E36" s="18" t="n">
        <v>481.27083361</v>
      </c>
      <c r="F36" s="20" t="n">
        <v>4.07246224</v>
      </c>
      <c r="G36" s="18" t="n">
        <v>473.5401592</v>
      </c>
      <c r="H36" s="20" t="n">
        <v>3.63465288</v>
      </c>
      <c r="I36" s="18" t="n">
        <v>457.45894757</v>
      </c>
      <c r="J36" s="20" t="n">
        <v>4.39909384</v>
      </c>
      <c r="K36" s="18" t="n">
        <v>409.47549652</v>
      </c>
      <c r="L36" s="20" t="n">
        <v>13.15230885</v>
      </c>
      <c r="M36" s="18" t="n">
        <v>382.86674935</v>
      </c>
      <c r="N36" s="20" t="n">
        <v>33.38631391</v>
      </c>
      <c r="O36" s="18" t="n">
        <v>318.78254525</v>
      </c>
      <c r="P36" s="20" t="n">
        <v>26.49409239</v>
      </c>
      <c r="Q36" s="18" t="s">
        <v>182</v>
      </c>
      <c r="R36" s="20" t="s">
        <v>182</v>
      </c>
      <c r="S36" s="18" t="s">
        <v>182</v>
      </c>
      <c r="T36" s="20" t="s">
        <v>182</v>
      </c>
      <c r="U36" s="18" t="s">
        <v>182</v>
      </c>
      <c r="V36" s="20" t="s">
        <v>182</v>
      </c>
      <c r="W36" s="18" t="n">
        <v>354.54174809</v>
      </c>
      <c r="X36" s="20" t="n">
        <v>14.95076686</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(2752.0/B46*100)</f>
        <v/>
      </c>
      <c r="D46" s="19" t="n">
        <v>20389</v>
      </c>
      <c r="E46" s="18" t="n">
        <v>420.93248396</v>
      </c>
      <c r="F46" s="20" t="n">
        <v>6.17413038</v>
      </c>
      <c r="G46" s="18" t="n">
        <v>420.64457131</v>
      </c>
      <c r="H46" s="20" t="n">
        <v>5.42917899</v>
      </c>
      <c r="I46" s="18" t="n">
        <v>392.24505022</v>
      </c>
      <c r="J46" s="20" t="n">
        <v>4.08921354</v>
      </c>
      <c r="K46" s="18" t="n">
        <v>348.75105887</v>
      </c>
      <c r="L46" s="20" t="n">
        <v>9.0695465</v>
      </c>
      <c r="M46" s="18" t="n">
        <v>311.94620153</v>
      </c>
      <c r="N46" s="20" t="n">
        <v>18.72051826</v>
      </c>
      <c r="O46" s="18" t="n">
        <v>292.24954052</v>
      </c>
      <c r="P46" s="20" t="n">
        <v>19.30116177</v>
      </c>
      <c r="Q46" s="18" t="s">
        <v>182</v>
      </c>
      <c r="R46" s="20" t="s">
        <v>182</v>
      </c>
      <c r="S46" s="18" t="s">
        <v>182</v>
      </c>
      <c r="T46" s="20" t="s">
        <v>182</v>
      </c>
      <c r="U46" s="18" t="s">
        <v>182</v>
      </c>
      <c r="V46" s="20" t="s">
        <v>182</v>
      </c>
      <c r="W46" s="18" t="n">
        <v>371.59365694</v>
      </c>
      <c r="X46" s="20" t="n">
        <v>5.45399269</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(20.0/B48*100)</f>
        <v/>
      </c>
      <c r="D48" s="19" t="n">
        <v>9821</v>
      </c>
      <c r="E48" s="18" t="n">
        <v>638.54082361</v>
      </c>
      <c r="F48" s="20" t="n">
        <v>10.59887481</v>
      </c>
      <c r="G48" s="18" t="n">
        <v>611.48011617</v>
      </c>
      <c r="H48" s="20" t="n">
        <v>6.88766834</v>
      </c>
      <c r="I48" s="18" t="n">
        <v>562.26645665</v>
      </c>
      <c r="J48" s="20" t="n">
        <v>6.05090484</v>
      </c>
      <c r="K48" s="18" t="n">
        <v>501.38810895</v>
      </c>
      <c r="L48" s="20" t="n">
        <v>6.71060793</v>
      </c>
      <c r="M48" s="18" t="n">
        <v>405.94316287</v>
      </c>
      <c r="N48" s="20" t="n">
        <v>19.53062916</v>
      </c>
      <c r="O48" s="18" t="n">
        <v>402.41118319</v>
      </c>
      <c r="P48" s="20" t="n">
        <v>11.43518649</v>
      </c>
      <c r="Q48" s="18" t="s">
        <v>182</v>
      </c>
      <c r="R48" s="20" t="s">
        <v>182</v>
      </c>
      <c r="S48" s="18" t="s">
        <v>182</v>
      </c>
      <c r="T48" s="20" t="s">
        <v>182</v>
      </c>
      <c r="U48" s="18" t="s">
        <v>182</v>
      </c>
      <c r="V48" s="20" t="s">
        <v>182</v>
      </c>
      <c r="W48" s="18" t="n">
        <v>504.97556418</v>
      </c>
      <c r="X48" s="20" t="n">
        <v>49.73111701</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(258.0/B61*100)</f>
        <v/>
      </c>
      <c r="D61" s="19" t="n">
        <v>6267</v>
      </c>
      <c r="E61" s="18" t="n">
        <v>464.461824</v>
      </c>
      <c r="F61" s="20" t="n">
        <v>3.74344155</v>
      </c>
      <c r="G61" s="18" t="n">
        <v>453.21360291</v>
      </c>
      <c r="H61" s="20" t="n">
        <v>3.58495448</v>
      </c>
      <c r="I61" s="18" t="n">
        <v>435.71250391</v>
      </c>
      <c r="J61" s="20" t="n">
        <v>6.58762055</v>
      </c>
      <c r="K61" s="18" t="n">
        <v>350.59308145</v>
      </c>
      <c r="L61" s="20" t="n">
        <v>14.49654133</v>
      </c>
      <c r="M61" s="18" t="n">
        <v>305.13904517</v>
      </c>
      <c r="N61" s="20" t="n">
        <v>27.37481186</v>
      </c>
      <c r="O61" s="18" t="n">
        <v>336.03516218</v>
      </c>
      <c r="P61" s="20" t="n">
        <v>19.01899636</v>
      </c>
      <c r="Q61" s="18" t="s">
        <v>182</v>
      </c>
      <c r="R61" s="20" t="s">
        <v>182</v>
      </c>
      <c r="S61" s="18" t="s">
        <v>182</v>
      </c>
      <c r="T61" s="20" t="s">
        <v>182</v>
      </c>
      <c r="U61" s="18" t="s">
        <v>182</v>
      </c>
      <c r="V61" s="20" t="s">
        <v>182</v>
      </c>
      <c r="W61" s="18" t="n">
        <v>347.88992525</v>
      </c>
      <c r="X61" s="20" t="n">
        <v>14.306204</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(23.0/B67*100)</f>
        <v/>
      </c>
      <c r="D67" s="19" t="n">
        <v>6948</v>
      </c>
      <c r="E67" s="18" t="n">
        <v>450.8199452</v>
      </c>
      <c r="F67" s="20" t="n">
        <v>5.95958849</v>
      </c>
      <c r="G67" s="18" t="n">
        <v>437.50392892</v>
      </c>
      <c r="H67" s="20" t="n">
        <v>4.30861077</v>
      </c>
      <c r="I67" s="18" t="n">
        <v>400.01715401</v>
      </c>
      <c r="J67" s="20" t="n">
        <v>4.06099051</v>
      </c>
      <c r="K67" s="18" t="n">
        <v>350.57931141</v>
      </c>
      <c r="L67" s="20" t="n">
        <v>3.76284961</v>
      </c>
      <c r="M67" s="18" t="n">
        <v>313.79541905</v>
      </c>
      <c r="N67" s="20" t="n">
        <v>12.13922488</v>
      </c>
      <c r="O67" s="18" t="n">
        <v>271.85979569</v>
      </c>
      <c r="P67" s="20" t="n">
        <v>7.01894536</v>
      </c>
      <c r="Q67" s="18" t="s">
        <v>182</v>
      </c>
      <c r="R67" s="20" t="s">
        <v>182</v>
      </c>
      <c r="S67" s="18" t="s">
        <v>182</v>
      </c>
      <c r="T67" s="20" t="s">
        <v>182</v>
      </c>
      <c r="U67" s="18" t="s">
        <v>182</v>
      </c>
      <c r="V67" s="20" t="s">
        <v>182</v>
      </c>
      <c r="W67" s="18" t="n">
        <v>358.78587831</v>
      </c>
      <c r="X67" s="20" t="n">
        <v>23.68881803</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526.29024359</v>
      </c>
      <c r="F70" s="20" t="n">
        <v>3.98944616</v>
      </c>
      <c r="G70" s="18" t="n">
        <v>516.03190449</v>
      </c>
      <c r="H70" s="20" t="n">
        <v>4.05770488</v>
      </c>
      <c r="I70" s="18" t="n">
        <v>512.34171535</v>
      </c>
      <c r="J70" s="20" t="n">
        <v>3.88711814</v>
      </c>
      <c r="K70" s="18" t="n">
        <v>484.51024326</v>
      </c>
      <c r="L70" s="20" t="n">
        <v>9.00835487</v>
      </c>
      <c r="M70" s="18" t="n">
        <v>488.24802147</v>
      </c>
      <c r="N70" s="20" t="n">
        <v>34.84332026</v>
      </c>
      <c r="O70" s="18" t="n">
        <v>403.36019621</v>
      </c>
      <c r="P70" s="20" t="n">
        <v>21.15203684</v>
      </c>
      <c r="Q70" s="18" t="s">
        <v>182</v>
      </c>
      <c r="R70" s="20" t="s">
        <v>182</v>
      </c>
      <c r="S70" s="18" t="s">
        <v>182</v>
      </c>
      <c r="T70" s="20" t="s">
        <v>182</v>
      </c>
      <c r="U70" s="18" t="s">
        <v>182</v>
      </c>
      <c r="V70" s="20" t="s">
        <v>182</v>
      </c>
      <c r="W70" s="18" t="n">
        <v>441.43353812</v>
      </c>
      <c r="X70" s="20" t="n">
        <v>13.74490893</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301</v>
      </c>
    </row>
    <row customHeight="1" ht="30" r="4" spans="1:24">
      <c r="A4" s="6" t="n"/>
      <c r="B4" s="7" t="s">
        <v>165</v>
      </c>
      <c r="C4" s="7" t="s">
        <v>166</v>
      </c>
      <c r="D4" s="8" t="s">
        <v>165</v>
      </c>
      <c r="E4" s="9" t="s">
        <v>294</v>
      </c>
      <c r="F4" s="10" t="n"/>
      <c r="G4" s="9" t="s">
        <v>295</v>
      </c>
      <c r="H4" s="10" t="n"/>
      <c r="I4" s="9" t="s">
        <v>296</v>
      </c>
      <c r="J4" s="10" t="n"/>
      <c r="K4" s="9" t="s">
        <v>297</v>
      </c>
      <c r="L4" s="10" t="n"/>
      <c r="M4" s="9" t="s">
        <v>302</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(1100.0/B7*100)</f>
        <v/>
      </c>
      <c r="D7" s="19" t="n">
        <v>13430</v>
      </c>
      <c r="E7" s="18" t="n">
        <v>512.68166725</v>
      </c>
      <c r="F7" s="20" t="n">
        <v>3.41023394</v>
      </c>
      <c r="G7" s="18" t="n">
        <v>523.38409795</v>
      </c>
      <c r="H7" s="20" t="n">
        <v>2.11360576</v>
      </c>
      <c r="I7" s="18" t="n">
        <v>499.53950923</v>
      </c>
      <c r="J7" s="20" t="n">
        <v>2.58788548</v>
      </c>
      <c r="K7" s="18" t="n">
        <v>438.81156448</v>
      </c>
      <c r="L7" s="20" t="n">
        <v>5.68988242</v>
      </c>
      <c r="M7" s="18" t="n">
        <v>379.62848201</v>
      </c>
      <c r="N7" s="20" t="n">
        <v>36.88661327</v>
      </c>
      <c r="O7" s="18" t="n">
        <v>373.14736758</v>
      </c>
      <c r="P7" s="20" t="n">
        <v>15.2618719</v>
      </c>
      <c r="Q7" s="18" t="s">
        <v>182</v>
      </c>
      <c r="R7" s="20" t="s">
        <v>182</v>
      </c>
      <c r="S7" s="18" t="s">
        <v>182</v>
      </c>
      <c r="T7" s="20" t="s">
        <v>182</v>
      </c>
      <c r="U7" s="18" t="s">
        <v>182</v>
      </c>
      <c r="V7" s="20" t="s">
        <v>182</v>
      </c>
      <c r="W7" s="18" t="n">
        <v>413.65739793</v>
      </c>
      <c r="X7" s="20" t="n">
        <v>8.99518434</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(404.0/B9*100)</f>
        <v/>
      </c>
      <c r="D9" s="19" t="n">
        <v>5271</v>
      </c>
      <c r="E9" s="18" t="n">
        <v>552.11494301</v>
      </c>
      <c r="F9" s="20" t="n">
        <v>4.99309691</v>
      </c>
      <c r="G9" s="18" t="n">
        <v>558.21323828</v>
      </c>
      <c r="H9" s="20" t="n">
        <v>3.43409466</v>
      </c>
      <c r="I9" s="18" t="n">
        <v>551.80446462</v>
      </c>
      <c r="J9" s="20" t="n">
        <v>3.93656444</v>
      </c>
      <c r="K9" s="18" t="n">
        <v>494.96100518</v>
      </c>
      <c r="L9" s="20" t="n">
        <v>11.53440025</v>
      </c>
      <c r="M9" s="18" t="n">
        <v>417.36853527</v>
      </c>
      <c r="N9" s="20" t="n">
        <v>53.7824084</v>
      </c>
      <c r="O9" s="18" t="n">
        <v>463.55012155</v>
      </c>
      <c r="P9" s="20" t="n">
        <v>53.50850444</v>
      </c>
      <c r="Q9" s="18" t="s">
        <v>182</v>
      </c>
      <c r="R9" s="20" t="s">
        <v>182</v>
      </c>
      <c r="S9" s="18" t="n">
        <v>363.74174124</v>
      </c>
      <c r="T9" s="20" t="n">
        <v>33.3778787</v>
      </c>
      <c r="U9" s="18" t="s">
        <v>182</v>
      </c>
      <c r="V9" s="20" t="s">
        <v>182</v>
      </c>
      <c r="W9" s="18" t="n">
        <v>438.131178</v>
      </c>
      <c r="X9" s="20" t="n">
        <v>19.37423751</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(108.0/B11*100)</f>
        <v/>
      </c>
      <c r="D11" s="19" t="n">
        <v>6945</v>
      </c>
      <c r="E11" s="18" t="n">
        <v>450.51480124</v>
      </c>
      <c r="F11" s="20" t="n">
        <v>5.95730884</v>
      </c>
      <c r="G11" s="18" t="n">
        <v>451.13988285</v>
      </c>
      <c r="H11" s="20" t="n">
        <v>4.52602125</v>
      </c>
      <c r="I11" s="18" t="n">
        <v>427.30681369</v>
      </c>
      <c r="J11" s="20" t="n">
        <v>4.44502908</v>
      </c>
      <c r="K11" s="18" t="n">
        <v>383.14541637</v>
      </c>
      <c r="L11" s="20" t="n">
        <v>7.69285915</v>
      </c>
      <c r="M11" s="18" t="n">
        <v>311.28475279</v>
      </c>
      <c r="N11" s="20" t="n">
        <v>41.9198525</v>
      </c>
      <c r="O11" s="18" t="n">
        <v>242.57020808</v>
      </c>
      <c r="P11" s="20" t="n">
        <v>35.6653722</v>
      </c>
      <c r="Q11" s="18" t="s">
        <v>182</v>
      </c>
      <c r="R11" s="20" t="s">
        <v>182</v>
      </c>
      <c r="S11" s="18" t="s">
        <v>182</v>
      </c>
      <c r="T11" s="20" t="s">
        <v>182</v>
      </c>
      <c r="U11" s="18" t="s">
        <v>182</v>
      </c>
      <c r="V11" s="20" t="s">
        <v>182</v>
      </c>
      <c r="W11" s="18" t="n">
        <v>368.91735969</v>
      </c>
      <c r="X11" s="20" t="n">
        <v>11.01974584</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(510.0/B23*100)</f>
        <v/>
      </c>
      <c r="D23" s="19" t="n">
        <v>11073</v>
      </c>
      <c r="E23" s="18" t="n">
        <v>490.26801794</v>
      </c>
      <c r="F23" s="20" t="n">
        <v>5.35104215</v>
      </c>
      <c r="G23" s="18" t="n">
        <v>502.76924454</v>
      </c>
      <c r="H23" s="20" t="n">
        <v>3.40659622</v>
      </c>
      <c r="I23" s="18" t="n">
        <v>485.03888442</v>
      </c>
      <c r="J23" s="20" t="n">
        <v>3.22396114</v>
      </c>
      <c r="K23" s="18" t="n">
        <v>465.63062543</v>
      </c>
      <c r="L23" s="20" t="n">
        <v>6.01863582</v>
      </c>
      <c r="M23" s="18" t="n">
        <v>366.74202279</v>
      </c>
      <c r="N23" s="20" t="n">
        <v>28.98978975</v>
      </c>
      <c r="O23" s="18" t="n">
        <v>495.32224404</v>
      </c>
      <c r="P23" s="20" t="n">
        <v>30.15373552</v>
      </c>
      <c r="Q23" s="18" t="s">
        <v>182</v>
      </c>
      <c r="R23" s="20" t="s">
        <v>182</v>
      </c>
      <c r="S23" s="18" t="s">
        <v>182</v>
      </c>
      <c r="T23" s="20" t="s">
        <v>182</v>
      </c>
      <c r="U23" s="18" t="s">
        <v>182</v>
      </c>
      <c r="V23" s="20" t="s">
        <v>182</v>
      </c>
      <c r="W23" s="18" t="n">
        <v>414.57081015</v>
      </c>
      <c r="X23" s="20" t="n">
        <v>14.68977744</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502.12869672</v>
      </c>
      <c r="F29" s="20" t="n">
        <v>5.28716598</v>
      </c>
      <c r="G29" s="18" t="n">
        <v>524.28004537</v>
      </c>
      <c r="H29" s="20" t="n">
        <v>3.17692109</v>
      </c>
      <c r="I29" s="18" t="n">
        <v>519.5804568</v>
      </c>
      <c r="J29" s="20" t="n">
        <v>4.5509265</v>
      </c>
      <c r="K29" s="18" t="n">
        <v>471.96028523</v>
      </c>
      <c r="L29" s="20" t="n">
        <v>12.73538056</v>
      </c>
      <c r="M29" s="18" t="n">
        <v>354.72023753</v>
      </c>
      <c r="N29" s="20" t="n">
        <v>50.35626627</v>
      </c>
      <c r="O29" s="18" t="n">
        <v>307.37065989</v>
      </c>
      <c r="P29" s="20" t="n">
        <v>58.72514683</v>
      </c>
      <c r="Q29" s="18" t="s">
        <v>182</v>
      </c>
      <c r="R29" s="20" t="s">
        <v>182</v>
      </c>
      <c r="S29" s="18" t="n">
        <v>312.41250141</v>
      </c>
      <c r="T29" s="20" t="n">
        <v>62.61666854</v>
      </c>
      <c r="U29" s="18" t="s">
        <v>182</v>
      </c>
      <c r="V29" s="20" t="s">
        <v>182</v>
      </c>
      <c r="W29" s="18" t="n">
        <v>387.06833543</v>
      </c>
      <c r="X29" s="20" t="n">
        <v>22.83876673</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477.31308025</v>
      </c>
      <c r="F32" s="20" t="n">
        <v>5.57424988</v>
      </c>
      <c r="G32" s="18" t="n">
        <v>492.56647331</v>
      </c>
      <c r="H32" s="20" t="n">
        <v>3.43394941</v>
      </c>
      <c r="I32" s="18" t="n">
        <v>488.58338858</v>
      </c>
      <c r="J32" s="20" t="n">
        <v>4.42141792</v>
      </c>
      <c r="K32" s="18" t="n">
        <v>463.02251612</v>
      </c>
      <c r="L32" s="20" t="n">
        <v>6.97974216</v>
      </c>
      <c r="M32" s="18" t="n">
        <v>315.89995387</v>
      </c>
      <c r="N32" s="20" t="n">
        <v>45.69595106</v>
      </c>
      <c r="O32" s="18" t="n">
        <v>405.05011164</v>
      </c>
      <c r="P32" s="20" t="n">
        <v>29.54013842</v>
      </c>
      <c r="Q32" s="18" t="s">
        <v>182</v>
      </c>
      <c r="R32" s="20" t="s">
        <v>182</v>
      </c>
      <c r="S32" s="18" t="s">
        <v>182</v>
      </c>
      <c r="T32" s="20" t="s">
        <v>182</v>
      </c>
      <c r="U32" s="18" t="s">
        <v>182</v>
      </c>
      <c r="V32" s="20" t="s">
        <v>182</v>
      </c>
      <c r="W32" s="18" t="n">
        <v>363.74012679</v>
      </c>
      <c r="X32" s="20" t="n">
        <v>22.84975158</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(82.0/B34*100)</f>
        <v/>
      </c>
      <c r="D34" s="19" t="n">
        <v>6268</v>
      </c>
      <c r="E34" s="18" t="n">
        <v>415.89693175</v>
      </c>
      <c r="F34" s="20" t="n">
        <v>8.139151740000001</v>
      </c>
      <c r="G34" s="18" t="n">
        <v>457.14195896</v>
      </c>
      <c r="H34" s="20" t="n">
        <v>5.26723827</v>
      </c>
      <c r="I34" s="18" t="n">
        <v>456.35168956</v>
      </c>
      <c r="J34" s="20" t="n">
        <v>4.13284669</v>
      </c>
      <c r="K34" s="18" t="n">
        <v>432.19112495</v>
      </c>
      <c r="L34" s="20" t="n">
        <v>8.332964929999999</v>
      </c>
      <c r="M34" s="18" t="n">
        <v>328.61693137</v>
      </c>
      <c r="N34" s="20" t="n">
        <v>37.51242116</v>
      </c>
      <c r="O34" s="18" t="n">
        <v>331.33972745</v>
      </c>
      <c r="P34" s="20" t="n">
        <v>20.51689139</v>
      </c>
      <c r="Q34" s="18" t="s">
        <v>182</v>
      </c>
      <c r="R34" s="20" t="s">
        <v>182</v>
      </c>
      <c r="S34" s="18" t="n">
        <v>425.79595373</v>
      </c>
      <c r="T34" s="20" t="n">
        <v>68.66277131</v>
      </c>
      <c r="U34" s="18" t="s">
        <v>182</v>
      </c>
      <c r="V34" s="20" t="s">
        <v>182</v>
      </c>
      <c r="W34" s="18" t="n">
        <v>301.82821305</v>
      </c>
      <c r="X34" s="20" t="n">
        <v>19.2952617</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(47.0/B36*100)</f>
        <v/>
      </c>
      <c r="D36" s="19" t="n">
        <v>6689</v>
      </c>
      <c r="E36" s="18" t="n">
        <v>468.50305118</v>
      </c>
      <c r="F36" s="20" t="n">
        <v>5.09882984</v>
      </c>
      <c r="G36" s="18" t="n">
        <v>479.42700426</v>
      </c>
      <c r="H36" s="20" t="n">
        <v>3.59826884</v>
      </c>
      <c r="I36" s="18" t="n">
        <v>467.39615636</v>
      </c>
      <c r="J36" s="20" t="n">
        <v>3.68232232</v>
      </c>
      <c r="K36" s="18" t="n">
        <v>432.49786461</v>
      </c>
      <c r="L36" s="20" t="n">
        <v>9.715473790000001</v>
      </c>
      <c r="M36" s="18" t="n">
        <v>416.30972405</v>
      </c>
      <c r="N36" s="20" t="n">
        <v>43.42936699</v>
      </c>
      <c r="O36" s="18" t="n">
        <v>318.78254525</v>
      </c>
      <c r="P36" s="20" t="n">
        <v>26.49409239</v>
      </c>
      <c r="Q36" s="18" t="s">
        <v>182</v>
      </c>
      <c r="R36" s="20" t="s">
        <v>182</v>
      </c>
      <c r="S36" s="18" t="s">
        <v>182</v>
      </c>
      <c r="T36" s="20" t="s">
        <v>182</v>
      </c>
      <c r="U36" s="18" t="s">
        <v>182</v>
      </c>
      <c r="V36" s="20" t="s">
        <v>182</v>
      </c>
      <c r="W36" s="18" t="n">
        <v>352.38530012</v>
      </c>
      <c r="X36" s="20" t="n">
        <v>15.72663219</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(2758.0/B46*100)</f>
        <v/>
      </c>
      <c r="D46" s="19" t="n">
        <v>20383</v>
      </c>
      <c r="E46" s="18" t="n">
        <v>411.92711323</v>
      </c>
      <c r="F46" s="20" t="n">
        <v>6.39332173</v>
      </c>
      <c r="G46" s="18" t="n">
        <v>423.67829706</v>
      </c>
      <c r="H46" s="20" t="n">
        <v>5.42857994</v>
      </c>
      <c r="I46" s="18" t="n">
        <v>400.90140331</v>
      </c>
      <c r="J46" s="20" t="n">
        <v>4.49159164</v>
      </c>
      <c r="K46" s="18" t="n">
        <v>355.07386805</v>
      </c>
      <c r="L46" s="20" t="n">
        <v>7.96588746</v>
      </c>
      <c r="M46" s="18" t="n">
        <v>278.44836238</v>
      </c>
      <c r="N46" s="20" t="n">
        <v>19.79704579</v>
      </c>
      <c r="O46" s="18" t="n">
        <v>292.24954052</v>
      </c>
      <c r="P46" s="20" t="n">
        <v>19.30116177</v>
      </c>
      <c r="Q46" s="18" t="s">
        <v>182</v>
      </c>
      <c r="R46" s="20" t="s">
        <v>182</v>
      </c>
      <c r="S46" s="18" t="s">
        <v>182</v>
      </c>
      <c r="T46" s="20" t="s">
        <v>182</v>
      </c>
      <c r="U46" s="18" t="s">
        <v>182</v>
      </c>
      <c r="V46" s="20" t="s">
        <v>182</v>
      </c>
      <c r="W46" s="18" t="n">
        <v>372.25338921</v>
      </c>
      <c r="X46" s="20" t="n">
        <v>5.46304511</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638.07074435</v>
      </c>
      <c r="F48" s="20" t="n">
        <v>11.21372829</v>
      </c>
      <c r="G48" s="18" t="n">
        <v>624.13874837</v>
      </c>
      <c r="H48" s="20" t="n">
        <v>7.64592722</v>
      </c>
      <c r="I48" s="18" t="n">
        <v>576.95150347</v>
      </c>
      <c r="J48" s="20" t="n">
        <v>5.98135554</v>
      </c>
      <c r="K48" s="18" t="n">
        <v>515.05437652</v>
      </c>
      <c r="L48" s="20" t="n">
        <v>6.54082232</v>
      </c>
      <c r="M48" s="18" t="n">
        <v>447.19509303</v>
      </c>
      <c r="N48" s="20" t="n">
        <v>8.694795600000001</v>
      </c>
      <c r="O48" s="18" t="n">
        <v>402.41118319</v>
      </c>
      <c r="P48" s="20" t="n">
        <v>11.43518649</v>
      </c>
      <c r="Q48" s="18" t="s">
        <v>182</v>
      </c>
      <c r="R48" s="20" t="s">
        <v>182</v>
      </c>
      <c r="S48" s="18" t="s">
        <v>182</v>
      </c>
      <c r="T48" s="20" t="s">
        <v>182</v>
      </c>
      <c r="U48" s="18" t="s">
        <v>182</v>
      </c>
      <c r="V48" s="20" t="s">
        <v>182</v>
      </c>
      <c r="W48" s="18" t="n">
        <v>475.46570317</v>
      </c>
      <c r="X48" s="20" t="n">
        <v>52.06883549</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(258.0/B61*100)</f>
        <v/>
      </c>
      <c r="D61" s="19" t="n">
        <v>6267</v>
      </c>
      <c r="E61" s="18" t="n">
        <v>452.14211706</v>
      </c>
      <c r="F61" s="20" t="n">
        <v>4.69111637</v>
      </c>
      <c r="G61" s="18" t="n">
        <v>460.47252291</v>
      </c>
      <c r="H61" s="20" t="n">
        <v>3.37930284</v>
      </c>
      <c r="I61" s="18" t="n">
        <v>450.51688357</v>
      </c>
      <c r="J61" s="20" t="n">
        <v>4.64496305</v>
      </c>
      <c r="K61" s="18" t="n">
        <v>395.62436689</v>
      </c>
      <c r="L61" s="20" t="n">
        <v>8.366964039999999</v>
      </c>
      <c r="M61" s="18" t="n">
        <v>341.27415148</v>
      </c>
      <c r="N61" s="20" t="n">
        <v>24.39915887</v>
      </c>
      <c r="O61" s="18" t="n">
        <v>336.03516218</v>
      </c>
      <c r="P61" s="20" t="n">
        <v>19.01899636</v>
      </c>
      <c r="Q61" s="18" t="s">
        <v>182</v>
      </c>
      <c r="R61" s="20" t="s">
        <v>182</v>
      </c>
      <c r="S61" s="18" t="s">
        <v>182</v>
      </c>
      <c r="T61" s="20" t="s">
        <v>182</v>
      </c>
      <c r="U61" s="18" t="s">
        <v>182</v>
      </c>
      <c r="V61" s="20" t="s">
        <v>182</v>
      </c>
      <c r="W61" s="18" t="n">
        <v>335.4882796</v>
      </c>
      <c r="X61" s="20" t="n">
        <v>14.86690363</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(24.0/B67*100)</f>
        <v/>
      </c>
      <c r="D67" s="19" t="n">
        <v>6947</v>
      </c>
      <c r="E67" s="18" t="n">
        <v>446.06812891</v>
      </c>
      <c r="F67" s="20" t="n">
        <v>6.75036709</v>
      </c>
      <c r="G67" s="18" t="n">
        <v>449.59990116</v>
      </c>
      <c r="H67" s="20" t="n">
        <v>4.37690597</v>
      </c>
      <c r="I67" s="18" t="n">
        <v>423.65982548</v>
      </c>
      <c r="J67" s="20" t="n">
        <v>4.01585914</v>
      </c>
      <c r="K67" s="18" t="n">
        <v>365.75593601</v>
      </c>
      <c r="L67" s="20" t="n">
        <v>3.47978281</v>
      </c>
      <c r="M67" s="18" t="n">
        <v>298.85317288</v>
      </c>
      <c r="N67" s="20" t="n">
        <v>7.17695938</v>
      </c>
      <c r="O67" s="18" t="n">
        <v>271.85979569</v>
      </c>
      <c r="P67" s="20" t="n">
        <v>7.01894536</v>
      </c>
      <c r="Q67" s="18" t="s">
        <v>182</v>
      </c>
      <c r="R67" s="20" t="s">
        <v>182</v>
      </c>
      <c r="S67" s="18" t="s">
        <v>182</v>
      </c>
      <c r="T67" s="20" t="s">
        <v>182</v>
      </c>
      <c r="U67" s="18" t="s">
        <v>182</v>
      </c>
      <c r="V67" s="20" t="s">
        <v>182</v>
      </c>
      <c r="W67" s="18" t="n">
        <v>316.31922988</v>
      </c>
      <c r="X67" s="20" t="n">
        <v>26.24908814</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506.48240386</v>
      </c>
      <c r="F70" s="20" t="n">
        <v>7.97684915</v>
      </c>
      <c r="G70" s="18" t="n">
        <v>518.70310828</v>
      </c>
      <c r="H70" s="20" t="n">
        <v>4.81917838</v>
      </c>
      <c r="I70" s="18" t="n">
        <v>520.4067502</v>
      </c>
      <c r="J70" s="20" t="n">
        <v>3.47996155</v>
      </c>
      <c r="K70" s="18" t="n">
        <v>502.79155196</v>
      </c>
      <c r="L70" s="20" t="n">
        <v>4.88295593</v>
      </c>
      <c r="M70" s="18" t="n">
        <v>470.37315861</v>
      </c>
      <c r="N70" s="20" t="n">
        <v>25.96877436</v>
      </c>
      <c r="O70" s="18" t="n">
        <v>403.36019621</v>
      </c>
      <c r="P70" s="20" t="n">
        <v>21.15203684</v>
      </c>
      <c r="Q70" s="18" t="s">
        <v>182</v>
      </c>
      <c r="R70" s="20" t="s">
        <v>182</v>
      </c>
      <c r="S70" s="18" t="s">
        <v>182</v>
      </c>
      <c r="T70" s="20" t="s">
        <v>182</v>
      </c>
      <c r="U70" s="18" t="s">
        <v>182</v>
      </c>
      <c r="V70" s="20" t="s">
        <v>182</v>
      </c>
      <c r="W70" s="18" t="n">
        <v>441.49469028</v>
      </c>
      <c r="X70" s="20" t="n">
        <v>16.34813634</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AB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8">
      <c r="A1" s="4" t="s">
        <v>163</v>
      </c>
    </row>
    <row r="2" spans="1:28">
      <c r="A2" s="5" t="s">
        <v>303</v>
      </c>
    </row>
    <row customHeight="1" ht="30" r="4" spans="1:28">
      <c r="A4" s="6" t="n"/>
      <c r="B4" s="7" t="s">
        <v>165</v>
      </c>
      <c r="C4" s="7" t="s">
        <v>166</v>
      </c>
      <c r="D4" s="8" t="s">
        <v>165</v>
      </c>
      <c r="E4" s="9" t="s">
        <v>304</v>
      </c>
      <c r="F4" s="10" t="n"/>
      <c r="G4" s="9" t="s">
        <v>305</v>
      </c>
      <c r="H4" s="10" t="n"/>
      <c r="I4" s="9" t="s">
        <v>306</v>
      </c>
      <c r="J4" s="10" t="n"/>
      <c r="K4" s="9" t="s">
        <v>307</v>
      </c>
      <c r="L4" s="10" t="n"/>
      <c r="M4" s="9" t="s">
        <v>308</v>
      </c>
      <c r="N4" s="10" t="n"/>
      <c r="O4" s="9" t="s">
        <v>309</v>
      </c>
      <c r="P4" s="10" t="n"/>
      <c r="Q4" s="9" t="s">
        <v>310</v>
      </c>
      <c r="R4" s="10" t="n"/>
      <c r="S4" s="9" t="s">
        <v>170</v>
      </c>
      <c r="T4" s="10" t="n"/>
      <c r="U4" s="9" t="s">
        <v>171</v>
      </c>
      <c r="V4" s="10" t="n"/>
      <c r="W4" s="9" t="s">
        <v>172</v>
      </c>
      <c r="X4" s="10" t="n"/>
      <c r="Y4" s="9" t="s">
        <v>173</v>
      </c>
      <c r="Z4" s="10" t="n"/>
      <c r="AA4" s="9" t="s">
        <v>174</v>
      </c>
      <c r="AB4" s="10" t="n"/>
    </row>
    <row r="5" spans="1:28">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c r="Y5" s="12" t="s">
        <v>178</v>
      </c>
      <c r="Z5" s="11" t="s">
        <v>179</v>
      </c>
      <c r="AA5" s="12" t="s">
        <v>178</v>
      </c>
      <c r="AB5" s="11" t="s">
        <v>179</v>
      </c>
    </row>
    <row r="6" spans="1:28">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5" t="n"/>
      <c r="Y6" s="14" t="n"/>
      <c r="Z6" s="15" t="n"/>
      <c r="AA6" s="14" t="n"/>
      <c r="AB6" s="16" t="n"/>
    </row>
    <row r="7" spans="1:28">
      <c r="A7" s="15" t="s">
        <v>181</v>
      </c>
      <c r="B7" s="17" t="n">
        <v>14530</v>
      </c>
      <c r="C7" s="18">
        <f>(1117.0/B7*100)</f>
        <v/>
      </c>
      <c r="D7" s="19" t="n">
        <v>13413</v>
      </c>
      <c r="E7" s="18" t="n">
        <v>461.19719126</v>
      </c>
      <c r="F7" s="20" t="n">
        <v>5.68940286</v>
      </c>
      <c r="G7" s="18" t="n">
        <v>501.69772336</v>
      </c>
      <c r="H7" s="20" t="n">
        <v>3.62737809</v>
      </c>
      <c r="I7" s="18" t="n">
        <v>513.26954296</v>
      </c>
      <c r="J7" s="20" t="n">
        <v>2.89771046</v>
      </c>
      <c r="K7" s="18" t="n">
        <v>523.9566653099999</v>
      </c>
      <c r="L7" s="20" t="n">
        <v>3.07730468</v>
      </c>
      <c r="M7" s="18" t="n">
        <v>529.70507413</v>
      </c>
      <c r="N7" s="20" t="n">
        <v>3.48653725</v>
      </c>
      <c r="O7" s="18" t="n">
        <v>513.38570803</v>
      </c>
      <c r="P7" s="20" t="n">
        <v>4.34476216</v>
      </c>
      <c r="Q7" s="18" t="n">
        <v>442.01017295</v>
      </c>
      <c r="R7" s="20" t="n">
        <v>7.58539291</v>
      </c>
      <c r="S7" s="18" t="n">
        <v>374.63349043</v>
      </c>
      <c r="T7" s="20" t="n">
        <v>13.54125059</v>
      </c>
      <c r="U7" s="18" t="s">
        <v>182</v>
      </c>
      <c r="V7" s="20" t="s">
        <v>182</v>
      </c>
      <c r="W7" s="18" t="s">
        <v>182</v>
      </c>
      <c r="X7" s="20" t="s">
        <v>182</v>
      </c>
      <c r="Y7" s="18" t="s">
        <v>182</v>
      </c>
      <c r="Z7" s="20" t="s">
        <v>182</v>
      </c>
      <c r="AA7" s="18" t="n">
        <v>423.60631985</v>
      </c>
      <c r="AB7" s="20" t="n">
        <v>9.933486970000001</v>
      </c>
    </row>
    <row r="8" spans="1:28">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c r="Y8" s="21" t="s">
        <v>184</v>
      </c>
      <c r="Z8" s="22" t="s">
        <v>184</v>
      </c>
      <c r="AA8" s="21" t="s">
        <v>184</v>
      </c>
      <c r="AB8" s="22" t="s">
        <v>184</v>
      </c>
    </row>
    <row r="9" spans="1:28">
      <c r="A9" s="15" t="s">
        <v>185</v>
      </c>
      <c r="B9" s="17" t="n">
        <v>5675</v>
      </c>
      <c r="C9" s="18">
        <f>(408.0/B9*100)</f>
        <v/>
      </c>
      <c r="D9" s="19" t="n">
        <v>5267</v>
      </c>
      <c r="E9" s="18" t="n">
        <v>577.42303566</v>
      </c>
      <c r="F9" s="20" t="n">
        <v>4.18077093</v>
      </c>
      <c r="G9" s="18" t="n">
        <v>568.14605207</v>
      </c>
      <c r="H9" s="20" t="n">
        <v>4.01269301</v>
      </c>
      <c r="I9" s="18" t="n">
        <v>552.65477087</v>
      </c>
      <c r="J9" s="20" t="n">
        <v>4.87588281</v>
      </c>
      <c r="K9" s="18" t="n">
        <v>520.6494135299999</v>
      </c>
      <c r="L9" s="20" t="n">
        <v>6.93938882</v>
      </c>
      <c r="M9" s="18" t="n">
        <v>505.47063113</v>
      </c>
      <c r="N9" s="20" t="n">
        <v>7.18654519</v>
      </c>
      <c r="O9" s="18" t="n">
        <v>481.71614877</v>
      </c>
      <c r="P9" s="20" t="n">
        <v>11.58944096</v>
      </c>
      <c r="Q9" s="18" t="n">
        <v>429.2938721</v>
      </c>
      <c r="R9" s="20" t="n">
        <v>10.25133536</v>
      </c>
      <c r="S9" s="18" t="n">
        <v>438.74244583</v>
      </c>
      <c r="T9" s="20" t="n">
        <v>39.19338976</v>
      </c>
      <c r="U9" s="18" t="s">
        <v>182</v>
      </c>
      <c r="V9" s="20" t="s">
        <v>182</v>
      </c>
      <c r="W9" s="18" t="n">
        <v>363.74174124</v>
      </c>
      <c r="X9" s="20" t="n">
        <v>33.3778787</v>
      </c>
      <c r="Y9" s="18" t="s">
        <v>182</v>
      </c>
      <c r="Z9" s="20" t="s">
        <v>182</v>
      </c>
      <c r="AA9" s="18" t="n">
        <v>433.83717692</v>
      </c>
      <c r="AB9" s="20" t="n">
        <v>19.66736536</v>
      </c>
    </row>
    <row r="10" spans="1:28">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s">
        <v>182</v>
      </c>
      <c r="T10" s="20" t="s">
        <v>182</v>
      </c>
      <c r="U10" s="18" t="s">
        <v>182</v>
      </c>
      <c r="V10" s="20" t="s">
        <v>182</v>
      </c>
      <c r="W10" s="18" t="n">
        <v>533.23097553</v>
      </c>
      <c r="X10" s="20" t="n">
        <v>4.62202672</v>
      </c>
      <c r="Y10" s="18" t="s">
        <v>182</v>
      </c>
      <c r="Z10" s="20" t="s">
        <v>182</v>
      </c>
      <c r="AA10" s="18" t="s">
        <v>182</v>
      </c>
      <c r="AB10" s="20" t="s">
        <v>182</v>
      </c>
    </row>
    <row r="11" spans="1:28">
      <c r="A11" s="15" t="s">
        <v>187</v>
      </c>
      <c r="B11" s="17" t="n">
        <v>7053</v>
      </c>
      <c r="C11" s="18">
        <f>(111.0/B11*100)</f>
        <v/>
      </c>
      <c r="D11" s="19" t="n">
        <v>6942</v>
      </c>
      <c r="E11" s="18" t="n">
        <v>443.0982638</v>
      </c>
      <c r="F11" s="20" t="n">
        <v>4.87532259</v>
      </c>
      <c r="G11" s="18" t="n">
        <v>449.40871218</v>
      </c>
      <c r="H11" s="20" t="n">
        <v>5.84653859</v>
      </c>
      <c r="I11" s="18" t="n">
        <v>450.55189081</v>
      </c>
      <c r="J11" s="20" t="n">
        <v>4.83633389</v>
      </c>
      <c r="K11" s="18" t="n">
        <v>428.00907448</v>
      </c>
      <c r="L11" s="20" t="n">
        <v>7.49635849</v>
      </c>
      <c r="M11" s="18" t="n">
        <v>431.18738137</v>
      </c>
      <c r="N11" s="20" t="n">
        <v>8.40407785</v>
      </c>
      <c r="O11" s="18" t="n">
        <v>415.93690363</v>
      </c>
      <c r="P11" s="20" t="n">
        <v>9.026792929999999</v>
      </c>
      <c r="Q11" s="18" t="n">
        <v>389.64868234</v>
      </c>
      <c r="R11" s="20" t="n">
        <v>6.97357935</v>
      </c>
      <c r="S11" s="18" t="n">
        <v>257.01537355</v>
      </c>
      <c r="T11" s="20" t="n">
        <v>30.53490819</v>
      </c>
      <c r="U11" s="18" t="s">
        <v>182</v>
      </c>
      <c r="V11" s="20" t="s">
        <v>182</v>
      </c>
      <c r="W11" s="18" t="s">
        <v>182</v>
      </c>
      <c r="X11" s="20" t="s">
        <v>182</v>
      </c>
      <c r="Y11" s="18" t="s">
        <v>182</v>
      </c>
      <c r="Z11" s="20" t="s">
        <v>182</v>
      </c>
      <c r="AA11" s="18" t="n">
        <v>374.37358345</v>
      </c>
      <c r="AB11" s="20" t="n">
        <v>10.33043049</v>
      </c>
    </row>
    <row r="12" spans="1:28">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c r="Y12" s="21" t="s">
        <v>184</v>
      </c>
      <c r="Z12" s="22" t="s">
        <v>184</v>
      </c>
      <c r="AA12" s="21" t="s">
        <v>184</v>
      </c>
      <c r="AB12" s="22" t="s">
        <v>184</v>
      </c>
    </row>
    <row r="13" spans="1:28">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c r="Y13" s="21" t="s">
        <v>184</v>
      </c>
      <c r="Z13" s="22" t="s">
        <v>184</v>
      </c>
      <c r="AA13" s="21" t="s">
        <v>184</v>
      </c>
      <c r="AB13" s="22" t="s">
        <v>184</v>
      </c>
    </row>
    <row r="14" spans="1:28">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c r="Y14" s="21" t="s">
        <v>184</v>
      </c>
      <c r="Z14" s="22" t="s">
        <v>184</v>
      </c>
      <c r="AA14" s="21" t="s">
        <v>184</v>
      </c>
      <c r="AB14" s="22" t="s">
        <v>184</v>
      </c>
    </row>
    <row r="15" spans="1:28">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c r="Y15" s="21" t="s">
        <v>184</v>
      </c>
      <c r="Z15" s="22" t="s">
        <v>184</v>
      </c>
      <c r="AA15" s="21" t="s">
        <v>184</v>
      </c>
      <c r="AB15" s="22" t="s">
        <v>184</v>
      </c>
    </row>
    <row r="16" spans="1:28">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c r="Y16" s="21" t="s">
        <v>184</v>
      </c>
      <c r="Z16" s="22" t="s">
        <v>184</v>
      </c>
      <c r="AA16" s="21" t="s">
        <v>184</v>
      </c>
      <c r="AB16" s="22" t="s">
        <v>184</v>
      </c>
    </row>
    <row r="17" spans="1:28">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c r="Y17" s="21" t="s">
        <v>184</v>
      </c>
      <c r="Z17" s="22" t="s">
        <v>184</v>
      </c>
      <c r="AA17" s="21" t="s">
        <v>184</v>
      </c>
      <c r="AB17" s="22" t="s">
        <v>184</v>
      </c>
    </row>
    <row r="18" spans="1:28">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c r="Y18" s="21" t="s">
        <v>184</v>
      </c>
      <c r="Z18" s="22" t="s">
        <v>184</v>
      </c>
      <c r="AA18" s="21" t="s">
        <v>184</v>
      </c>
      <c r="AB18" s="22" t="s">
        <v>184</v>
      </c>
    </row>
    <row r="19" spans="1:28">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c r="Y19" s="21" t="s">
        <v>184</v>
      </c>
      <c r="Z19" s="22" t="s">
        <v>184</v>
      </c>
      <c r="AA19" s="21" t="s">
        <v>184</v>
      </c>
      <c r="AB19" s="22" t="s">
        <v>184</v>
      </c>
    </row>
    <row r="20" spans="1:28">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c r="Y20" s="21" t="s">
        <v>184</v>
      </c>
      <c r="Z20" s="22" t="s">
        <v>184</v>
      </c>
      <c r="AA20" s="21" t="s">
        <v>184</v>
      </c>
      <c r="AB20" s="22" t="s">
        <v>184</v>
      </c>
    </row>
    <row r="21" spans="1:28">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c r="Y21" s="21" t="s">
        <v>184</v>
      </c>
      <c r="Z21" s="22" t="s">
        <v>184</v>
      </c>
      <c r="AA21" s="21" t="s">
        <v>184</v>
      </c>
      <c r="AB21" s="22" t="s">
        <v>184</v>
      </c>
    </row>
    <row r="22" spans="1:28">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c r="Y22" s="21" t="s">
        <v>184</v>
      </c>
      <c r="Z22" s="22" t="s">
        <v>184</v>
      </c>
      <c r="AA22" s="21" t="s">
        <v>184</v>
      </c>
      <c r="AB22" s="22" t="s">
        <v>184</v>
      </c>
    </row>
    <row r="23" spans="1:28">
      <c r="A23" s="15" t="s">
        <v>199</v>
      </c>
      <c r="B23" s="17" t="n">
        <v>11583</v>
      </c>
      <c r="C23" s="18">
        <f>(510.0/B23*100)</f>
        <v/>
      </c>
      <c r="D23" s="19" t="n">
        <v>11073</v>
      </c>
      <c r="E23" s="18" t="n">
        <v>502.90683695</v>
      </c>
      <c r="F23" s="20" t="n">
        <v>3.41096913</v>
      </c>
      <c r="G23" s="18" t="n">
        <v>503.02369719</v>
      </c>
      <c r="H23" s="20" t="n">
        <v>4.51247115</v>
      </c>
      <c r="I23" s="18" t="n">
        <v>489.70069334</v>
      </c>
      <c r="J23" s="20" t="n">
        <v>5.33130667</v>
      </c>
      <c r="K23" s="18" t="n">
        <v>473.72875633</v>
      </c>
      <c r="L23" s="20" t="n">
        <v>5.28720647</v>
      </c>
      <c r="M23" s="18" t="n">
        <v>459.85458404</v>
      </c>
      <c r="N23" s="20" t="n">
        <v>8.981446890000001</v>
      </c>
      <c r="O23" s="18" t="n">
        <v>447.0043528</v>
      </c>
      <c r="P23" s="20" t="n">
        <v>8.84687849</v>
      </c>
      <c r="Q23" s="18" t="n">
        <v>426.71593755</v>
      </c>
      <c r="R23" s="20" t="n">
        <v>10.83721319</v>
      </c>
      <c r="S23" s="18" t="n">
        <v>434.6441303</v>
      </c>
      <c r="T23" s="20" t="n">
        <v>22.39409546</v>
      </c>
      <c r="U23" s="18" t="s">
        <v>182</v>
      </c>
      <c r="V23" s="20" t="s">
        <v>182</v>
      </c>
      <c r="W23" s="18" t="s">
        <v>182</v>
      </c>
      <c r="X23" s="20" t="s">
        <v>182</v>
      </c>
      <c r="Y23" s="18" t="s">
        <v>182</v>
      </c>
      <c r="Z23" s="20" t="s">
        <v>182</v>
      </c>
      <c r="AA23" s="18" t="n">
        <v>418.29188409</v>
      </c>
      <c r="AB23" s="20" t="n">
        <v>15.62644741</v>
      </c>
    </row>
    <row r="24" spans="1:28">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c r="Y24" s="21" t="s">
        <v>184</v>
      </c>
      <c r="Z24" s="22" t="s">
        <v>184</v>
      </c>
      <c r="AA24" s="21" t="s">
        <v>184</v>
      </c>
      <c r="AB24" s="22" t="s">
        <v>184</v>
      </c>
    </row>
    <row r="25" spans="1:28">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c r="Y25" s="21" t="s">
        <v>184</v>
      </c>
      <c r="Z25" s="22" t="s">
        <v>184</v>
      </c>
      <c r="AA25" s="21" t="s">
        <v>184</v>
      </c>
      <c r="AB25" s="22" t="s">
        <v>184</v>
      </c>
    </row>
    <row r="26" spans="1:28">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c r="Y26" s="21" t="s">
        <v>184</v>
      </c>
      <c r="Z26" s="22" t="s">
        <v>184</v>
      </c>
      <c r="AA26" s="21" t="s">
        <v>184</v>
      </c>
      <c r="AB26" s="22" t="s">
        <v>184</v>
      </c>
    </row>
    <row r="27" spans="1:28">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c r="Y27" s="21" t="s">
        <v>184</v>
      </c>
      <c r="Z27" s="22" t="s">
        <v>184</v>
      </c>
      <c r="AA27" s="21" t="s">
        <v>184</v>
      </c>
      <c r="AB27" s="22" t="s">
        <v>184</v>
      </c>
    </row>
    <row r="28" spans="1:28">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c r="Y28" s="21" t="s">
        <v>184</v>
      </c>
      <c r="Z28" s="22" t="s">
        <v>184</v>
      </c>
      <c r="AA28" s="21" t="s">
        <v>184</v>
      </c>
      <c r="AB28" s="22" t="s">
        <v>184</v>
      </c>
    </row>
    <row r="29" spans="1:28">
      <c r="A29" s="15" t="s">
        <v>205</v>
      </c>
      <c r="B29" s="17" t="n">
        <v>5385</v>
      </c>
      <c r="C29" s="18">
        <f>(36.0/B29*100)</f>
        <v/>
      </c>
      <c r="D29" s="19" t="n">
        <v>5349</v>
      </c>
      <c r="E29" s="18" t="n">
        <v>534.32643207</v>
      </c>
      <c r="F29" s="20" t="n">
        <v>10.62606329</v>
      </c>
      <c r="G29" s="18" t="n">
        <v>535.76924731</v>
      </c>
      <c r="H29" s="20" t="n">
        <v>4.41240958</v>
      </c>
      <c r="I29" s="18" t="n">
        <v>530.57586936</v>
      </c>
      <c r="J29" s="20" t="n">
        <v>4.51020685</v>
      </c>
      <c r="K29" s="18" t="n">
        <v>508.30024434</v>
      </c>
      <c r="L29" s="20" t="n">
        <v>6.0451308</v>
      </c>
      <c r="M29" s="18" t="n">
        <v>497.07832733</v>
      </c>
      <c r="N29" s="20" t="n">
        <v>7.35288397</v>
      </c>
      <c r="O29" s="18" t="n">
        <v>473.93632114</v>
      </c>
      <c r="P29" s="20" t="n">
        <v>11.07123683</v>
      </c>
      <c r="Q29" s="18" t="n">
        <v>444.3188633</v>
      </c>
      <c r="R29" s="20" t="n">
        <v>10.05923697</v>
      </c>
      <c r="S29" s="18" t="n">
        <v>321.13621104</v>
      </c>
      <c r="T29" s="20" t="n">
        <v>46.49901188</v>
      </c>
      <c r="U29" s="18" t="s">
        <v>182</v>
      </c>
      <c r="V29" s="20" t="s">
        <v>182</v>
      </c>
      <c r="W29" s="18" t="n">
        <v>312.41250141</v>
      </c>
      <c r="X29" s="20" t="n">
        <v>62.61666854</v>
      </c>
      <c r="Y29" s="18" t="s">
        <v>182</v>
      </c>
      <c r="Z29" s="20" t="s">
        <v>182</v>
      </c>
      <c r="AA29" s="18" t="n">
        <v>373.11574884</v>
      </c>
      <c r="AB29" s="20" t="n">
        <v>15.53681641</v>
      </c>
    </row>
    <row r="30" spans="1:28">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c r="Y30" s="21" t="s">
        <v>184</v>
      </c>
      <c r="Z30" s="22" t="s">
        <v>184</v>
      </c>
      <c r="AA30" s="21" t="s">
        <v>184</v>
      </c>
      <c r="AB30" s="22" t="s">
        <v>184</v>
      </c>
    </row>
    <row r="31" spans="1:28">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c r="Y31" s="21" t="s">
        <v>184</v>
      </c>
      <c r="Z31" s="22" t="s">
        <v>184</v>
      </c>
      <c r="AA31" s="21" t="s">
        <v>184</v>
      </c>
      <c r="AB31" s="22" t="s">
        <v>184</v>
      </c>
    </row>
    <row r="32" spans="1:28">
      <c r="A32" s="15" t="s">
        <v>208</v>
      </c>
      <c r="B32" s="17" t="n">
        <v>4478</v>
      </c>
      <c r="C32" s="18">
        <f>(16.0/B32*100)</f>
        <v/>
      </c>
      <c r="D32" s="19" t="n">
        <v>4462</v>
      </c>
      <c r="E32" s="18" t="n">
        <v>503.77989797</v>
      </c>
      <c r="F32" s="20" t="n">
        <v>3.76940452</v>
      </c>
      <c r="G32" s="18" t="n">
        <v>504.22311142</v>
      </c>
      <c r="H32" s="20" t="n">
        <v>4.14594972</v>
      </c>
      <c r="I32" s="18" t="n">
        <v>482.98424755</v>
      </c>
      <c r="J32" s="20" t="n">
        <v>4.93485701</v>
      </c>
      <c r="K32" s="18" t="n">
        <v>456.7697445</v>
      </c>
      <c r="L32" s="20" t="n">
        <v>7.08644734</v>
      </c>
      <c r="M32" s="18" t="n">
        <v>451.86366304</v>
      </c>
      <c r="N32" s="20" t="n">
        <v>6.57900686</v>
      </c>
      <c r="O32" s="18" t="n">
        <v>426.26443857</v>
      </c>
      <c r="P32" s="20" t="n">
        <v>8.01834142</v>
      </c>
      <c r="Q32" s="18" t="n">
        <v>427.75169751</v>
      </c>
      <c r="R32" s="20" t="n">
        <v>9.226778339999999</v>
      </c>
      <c r="S32" s="18" t="n">
        <v>371.1049822</v>
      </c>
      <c r="T32" s="20" t="n">
        <v>24.41988735</v>
      </c>
      <c r="U32" s="18" t="s">
        <v>182</v>
      </c>
      <c r="V32" s="20" t="s">
        <v>182</v>
      </c>
      <c r="W32" s="18" t="s">
        <v>182</v>
      </c>
      <c r="X32" s="20" t="s">
        <v>182</v>
      </c>
      <c r="Y32" s="18" t="s">
        <v>182</v>
      </c>
      <c r="Z32" s="20" t="s">
        <v>182</v>
      </c>
      <c r="AA32" s="18" t="n">
        <v>350.51254214</v>
      </c>
      <c r="AB32" s="20" t="n">
        <v>24.47388555</v>
      </c>
    </row>
    <row r="33" spans="1:28">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c r="Y33" s="21" t="s">
        <v>184</v>
      </c>
      <c r="Z33" s="22" t="s">
        <v>184</v>
      </c>
      <c r="AA33" s="21" t="s">
        <v>184</v>
      </c>
      <c r="AB33" s="22" t="s">
        <v>184</v>
      </c>
    </row>
    <row r="34" spans="1:28">
      <c r="A34" s="15" t="s">
        <v>210</v>
      </c>
      <c r="B34" s="17" t="n">
        <v>6350</v>
      </c>
      <c r="C34" s="18">
        <f>(85.0/B34*100)</f>
        <v/>
      </c>
      <c r="D34" s="19" t="n">
        <v>6265</v>
      </c>
      <c r="E34" s="18" t="n">
        <v>453.90007651</v>
      </c>
      <c r="F34" s="20" t="n">
        <v>5.76966458</v>
      </c>
      <c r="G34" s="18" t="n">
        <v>469.61776385</v>
      </c>
      <c r="H34" s="20" t="n">
        <v>5.51291008</v>
      </c>
      <c r="I34" s="18" t="n">
        <v>472.6562377</v>
      </c>
      <c r="J34" s="20" t="n">
        <v>5.90883473</v>
      </c>
      <c r="K34" s="18" t="n">
        <v>443.86771971</v>
      </c>
      <c r="L34" s="20" t="n">
        <v>8.99906586</v>
      </c>
      <c r="M34" s="18" t="n">
        <v>419.5870089</v>
      </c>
      <c r="N34" s="20" t="n">
        <v>6.42685837</v>
      </c>
      <c r="O34" s="18" t="n">
        <v>415.92160318</v>
      </c>
      <c r="P34" s="20" t="n">
        <v>9.387049279999999</v>
      </c>
      <c r="Q34" s="18" t="n">
        <v>394.42242287</v>
      </c>
      <c r="R34" s="20" t="n">
        <v>6.32299873</v>
      </c>
      <c r="S34" s="18" t="n">
        <v>330.53658071</v>
      </c>
      <c r="T34" s="20" t="n">
        <v>17.25520169</v>
      </c>
      <c r="U34" s="18" t="s">
        <v>182</v>
      </c>
      <c r="V34" s="20" t="s">
        <v>182</v>
      </c>
      <c r="W34" s="18" t="n">
        <v>425.79595373</v>
      </c>
      <c r="X34" s="20" t="n">
        <v>68.66277131</v>
      </c>
      <c r="Y34" s="18" t="s">
        <v>182</v>
      </c>
      <c r="Z34" s="20" t="s">
        <v>182</v>
      </c>
      <c r="AA34" s="18" t="n">
        <v>322.33432492</v>
      </c>
      <c r="AB34" s="20" t="n">
        <v>17.60932448</v>
      </c>
    </row>
    <row r="35" spans="1:28">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c r="Y35" s="21" t="s">
        <v>184</v>
      </c>
      <c r="Z35" s="22" t="s">
        <v>184</v>
      </c>
      <c r="AA35" s="21" t="s">
        <v>184</v>
      </c>
      <c r="AB35" s="22" t="s">
        <v>184</v>
      </c>
    </row>
    <row r="36" spans="1:28">
      <c r="A36" s="15" t="s">
        <v>212</v>
      </c>
      <c r="B36" s="17" t="n">
        <v>6736</v>
      </c>
      <c r="C36" s="18">
        <f>(47.0/B36*100)</f>
        <v/>
      </c>
      <c r="D36" s="19" t="n">
        <v>6689</v>
      </c>
      <c r="E36" s="18" t="n">
        <v>476.44095941</v>
      </c>
      <c r="F36" s="20" t="n">
        <v>4.24217414</v>
      </c>
      <c r="G36" s="18" t="n">
        <v>471.31550033</v>
      </c>
      <c r="H36" s="20" t="n">
        <v>3.93080083</v>
      </c>
      <c r="I36" s="18" t="n">
        <v>485.26002107</v>
      </c>
      <c r="J36" s="20" t="n">
        <v>4.9740196</v>
      </c>
      <c r="K36" s="18" t="n">
        <v>463.870221</v>
      </c>
      <c r="L36" s="20" t="n">
        <v>5.5632105</v>
      </c>
      <c r="M36" s="18" t="n">
        <v>451.87965392</v>
      </c>
      <c r="N36" s="20" t="n">
        <v>9.568986949999999</v>
      </c>
      <c r="O36" s="18" t="n">
        <v>449.85629517</v>
      </c>
      <c r="P36" s="20" t="n">
        <v>14.60996155</v>
      </c>
      <c r="Q36" s="18" t="n">
        <v>409.08686732</v>
      </c>
      <c r="R36" s="20" t="n">
        <v>12.83212213</v>
      </c>
      <c r="S36" s="18" t="n">
        <v>340.09185161</v>
      </c>
      <c r="T36" s="20" t="n">
        <v>23.54822355</v>
      </c>
      <c r="U36" s="18" t="s">
        <v>182</v>
      </c>
      <c r="V36" s="20" t="s">
        <v>182</v>
      </c>
      <c r="W36" s="18" t="s">
        <v>182</v>
      </c>
      <c r="X36" s="20" t="s">
        <v>182</v>
      </c>
      <c r="Y36" s="18" t="s">
        <v>182</v>
      </c>
      <c r="Z36" s="20" t="s">
        <v>182</v>
      </c>
      <c r="AA36" s="18" t="n">
        <v>347.46600972</v>
      </c>
      <c r="AB36" s="20" t="n">
        <v>18.92011547</v>
      </c>
    </row>
    <row r="37" spans="1:28">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c r="Y37" s="21" t="s">
        <v>184</v>
      </c>
      <c r="Z37" s="22" t="s">
        <v>184</v>
      </c>
      <c r="AA37" s="21" t="s">
        <v>184</v>
      </c>
      <c r="AB37" s="22" t="s">
        <v>184</v>
      </c>
    </row>
    <row r="38" spans="1:28">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c r="Y38" s="21" t="s">
        <v>184</v>
      </c>
      <c r="Z38" s="22" t="s">
        <v>184</v>
      </c>
      <c r="AA38" s="21" t="s">
        <v>184</v>
      </c>
      <c r="AB38" s="22" t="s">
        <v>184</v>
      </c>
    </row>
    <row r="39" spans="1:28">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c r="Y39" s="21" t="s">
        <v>184</v>
      </c>
      <c r="Z39" s="22" t="s">
        <v>184</v>
      </c>
      <c r="AA39" s="21" t="s">
        <v>184</v>
      </c>
      <c r="AB39" s="22" t="s">
        <v>184</v>
      </c>
    </row>
    <row r="40" spans="1:28">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c r="Y40" s="21" t="s">
        <v>184</v>
      </c>
      <c r="Z40" s="22" t="s">
        <v>184</v>
      </c>
      <c r="AA40" s="21" t="s">
        <v>184</v>
      </c>
      <c r="AB40" s="22" t="s">
        <v>184</v>
      </c>
    </row>
    <row r="41" spans="1:28">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s">
        <v>182</v>
      </c>
      <c r="T41" s="20" t="s">
        <v>182</v>
      </c>
      <c r="U41" s="18" t="s">
        <v>182</v>
      </c>
      <c r="V41" s="20" t="s">
        <v>182</v>
      </c>
      <c r="W41" s="18" t="n">
        <v>487.46648382</v>
      </c>
      <c r="X41" s="20" t="n">
        <v>3.80109513</v>
      </c>
      <c r="Y41" s="18" t="s">
        <v>182</v>
      </c>
      <c r="Z41" s="20" t="s">
        <v>182</v>
      </c>
      <c r="AA41" s="18" t="s">
        <v>182</v>
      </c>
      <c r="AB41" s="20" t="s">
        <v>182</v>
      </c>
    </row>
    <row r="42" spans="1:28">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c r="Y42" s="18">
        <f>IF(COUNT(Y7:Y41) &gt; 0, AVERAGE(Y7:Y41), "—")</f>
        <v/>
      </c>
      <c r="Z42" s="20">
        <f>IF(COUNT(Z7:Z41) &gt; 0, SQRT(SUMSQ(Z7:Z41)/(COUNT(Z7:Z41)*COUNT(Z7:Z41)) ), "—")</f>
        <v/>
      </c>
      <c r="AA42" s="18">
        <f>IF(COUNT(AA7:AA41) &gt; 0, AVERAGE(AA7:AA41), "—")</f>
        <v/>
      </c>
      <c r="AB42" s="20">
        <f>IF(COUNT(AB7:AB41) &gt; 0, SQRT(SUMSQ(AB7:AB41)/(COUNT(AB7:AB41)*COUNT(AB7:AB41)) ), "—")</f>
        <v/>
      </c>
    </row>
    <row r="43" spans="1:28">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5" t="n"/>
      <c r="Y43" s="14" t="n"/>
      <c r="Z43" s="15" t="n"/>
      <c r="AA43" s="14" t="n"/>
      <c r="AB43" s="16" t="n"/>
    </row>
    <row r="44" spans="1:28">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c r="Y44" s="21" t="s">
        <v>184</v>
      </c>
      <c r="Z44" s="22" t="s">
        <v>184</v>
      </c>
      <c r="AA44" s="21" t="s">
        <v>184</v>
      </c>
      <c r="AB44" s="22" t="s">
        <v>184</v>
      </c>
    </row>
    <row r="45" spans="1:28">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c r="Y45" s="21" t="s">
        <v>184</v>
      </c>
      <c r="Z45" s="22" t="s">
        <v>184</v>
      </c>
      <c r="AA45" s="21" t="s">
        <v>184</v>
      </c>
      <c r="AB45" s="22" t="s">
        <v>184</v>
      </c>
    </row>
    <row r="46" spans="1:28">
      <c r="A46" s="15" t="s">
        <v>222</v>
      </c>
      <c r="B46" s="17" t="n">
        <v>23141</v>
      </c>
      <c r="C46" s="18">
        <f>(2765.0/B46*100)</f>
        <v/>
      </c>
      <c r="D46" s="19" t="n">
        <v>20376</v>
      </c>
      <c r="E46" s="18" t="n">
        <v>404.35969183</v>
      </c>
      <c r="F46" s="20" t="n">
        <v>5.32148653</v>
      </c>
      <c r="G46" s="18" t="n">
        <v>422.69986641</v>
      </c>
      <c r="H46" s="20" t="n">
        <v>6.08047753</v>
      </c>
      <c r="I46" s="18" t="n">
        <v>430.53788615</v>
      </c>
      <c r="J46" s="20" t="n">
        <v>10.60854053</v>
      </c>
      <c r="K46" s="18" t="n">
        <v>393.45368399</v>
      </c>
      <c r="L46" s="20" t="n">
        <v>11.41303036</v>
      </c>
      <c r="M46" s="18" t="n">
        <v>400.06191967</v>
      </c>
      <c r="N46" s="20" t="n">
        <v>12.30570234</v>
      </c>
      <c r="O46" s="18" t="n">
        <v>376.58117602</v>
      </c>
      <c r="P46" s="20" t="n">
        <v>15.87086077</v>
      </c>
      <c r="Q46" s="18" t="n">
        <v>359.70662521</v>
      </c>
      <c r="R46" s="20" t="n">
        <v>8.10374964</v>
      </c>
      <c r="S46" s="18" t="n">
        <v>285.79110568</v>
      </c>
      <c r="T46" s="20" t="n">
        <v>11.5332804</v>
      </c>
      <c r="U46" s="18" t="s">
        <v>182</v>
      </c>
      <c r="V46" s="20" t="s">
        <v>182</v>
      </c>
      <c r="W46" s="18" t="s">
        <v>182</v>
      </c>
      <c r="X46" s="20" t="s">
        <v>182</v>
      </c>
      <c r="Y46" s="18" t="s">
        <v>182</v>
      </c>
      <c r="Z46" s="20" t="s">
        <v>182</v>
      </c>
      <c r="AA46" s="18" t="n">
        <v>371.04754316</v>
      </c>
      <c r="AB46" s="20" t="n">
        <v>5.35542231</v>
      </c>
    </row>
    <row r="47" spans="1:28">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c r="Y47" s="21" t="s">
        <v>184</v>
      </c>
      <c r="Z47" s="22" t="s">
        <v>184</v>
      </c>
      <c r="AA47" s="21" t="s">
        <v>184</v>
      </c>
      <c r="AB47" s="22" t="s">
        <v>184</v>
      </c>
    </row>
    <row r="48" spans="1:28">
      <c r="A48" s="15" t="s">
        <v>224</v>
      </c>
      <c r="B48" s="17" t="n">
        <v>9841</v>
      </c>
      <c r="C48" s="18">
        <f>(19.0/B48*100)</f>
        <v/>
      </c>
      <c r="D48" s="19" t="n">
        <v>9822</v>
      </c>
      <c r="E48" s="18" t="n">
        <v>596.0218794</v>
      </c>
      <c r="F48" s="20" t="n">
        <v>5.35870515</v>
      </c>
      <c r="G48" s="18" t="n">
        <v>578.12533677</v>
      </c>
      <c r="H48" s="20" t="n">
        <v>9.00577019</v>
      </c>
      <c r="I48" s="18" t="n">
        <v>554.7287940799999</v>
      </c>
      <c r="J48" s="20" t="n">
        <v>10.44382143</v>
      </c>
      <c r="K48" s="18" t="n">
        <v>545.54393717</v>
      </c>
      <c r="L48" s="20" t="n">
        <v>9.372804</v>
      </c>
      <c r="M48" s="18" t="n">
        <v>520.14847387</v>
      </c>
      <c r="N48" s="20" t="n">
        <v>12.69623031</v>
      </c>
      <c r="O48" s="18" t="n">
        <v>513.05809616</v>
      </c>
      <c r="P48" s="20" t="n">
        <v>14.33411979</v>
      </c>
      <c r="Q48" s="18" t="n">
        <v>519.7080385</v>
      </c>
      <c r="R48" s="20" t="n">
        <v>13.88250563</v>
      </c>
      <c r="S48" s="18" t="n">
        <v>436.06593844</v>
      </c>
      <c r="T48" s="20" t="n">
        <v>8.2496074</v>
      </c>
      <c r="U48" s="18" t="s">
        <v>182</v>
      </c>
      <c r="V48" s="20" t="s">
        <v>182</v>
      </c>
      <c r="W48" s="18" t="s">
        <v>182</v>
      </c>
      <c r="X48" s="20" t="s">
        <v>182</v>
      </c>
      <c r="Y48" s="18" t="s">
        <v>182</v>
      </c>
      <c r="Z48" s="20" t="s">
        <v>182</v>
      </c>
      <c r="AA48" s="18" t="n">
        <v>494.2677405</v>
      </c>
      <c r="AB48" s="20" t="n">
        <v>59.40776255</v>
      </c>
    </row>
    <row r="49" spans="1:28">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c r="Y49" s="21" t="s">
        <v>184</v>
      </c>
      <c r="Z49" s="22" t="s">
        <v>184</v>
      </c>
      <c r="AA49" s="21" t="s">
        <v>184</v>
      </c>
      <c r="AB49" s="22" t="s">
        <v>184</v>
      </c>
    </row>
    <row r="50" spans="1:28">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c r="Y50" s="21" t="s">
        <v>184</v>
      </c>
      <c r="Z50" s="22" t="s">
        <v>184</v>
      </c>
      <c r="AA50" s="21" t="s">
        <v>184</v>
      </c>
      <c r="AB50" s="22" t="s">
        <v>184</v>
      </c>
    </row>
    <row r="51" spans="1:28">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c r="Y51" s="21" t="s">
        <v>184</v>
      </c>
      <c r="Z51" s="22" t="s">
        <v>184</v>
      </c>
      <c r="AA51" s="21" t="s">
        <v>184</v>
      </c>
      <c r="AB51" s="22" t="s">
        <v>184</v>
      </c>
    </row>
    <row r="52" spans="1:28">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c r="Y52" s="21" t="s">
        <v>184</v>
      </c>
      <c r="Z52" s="22" t="s">
        <v>184</v>
      </c>
      <c r="AA52" s="21" t="s">
        <v>184</v>
      </c>
      <c r="AB52" s="22" t="s">
        <v>184</v>
      </c>
    </row>
    <row r="53" spans="1:28">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c r="Y53" s="21" t="s">
        <v>184</v>
      </c>
      <c r="Z53" s="22" t="s">
        <v>184</v>
      </c>
      <c r="AA53" s="21" t="s">
        <v>184</v>
      </c>
      <c r="AB53" s="22" t="s">
        <v>184</v>
      </c>
    </row>
    <row r="54" spans="1:28">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c r="Y54" s="21" t="s">
        <v>184</v>
      </c>
      <c r="Z54" s="22" t="s">
        <v>184</v>
      </c>
      <c r="AA54" s="21" t="s">
        <v>184</v>
      </c>
      <c r="AB54" s="22" t="s">
        <v>184</v>
      </c>
    </row>
    <row r="55" spans="1:28">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c r="Y55" s="21" t="s">
        <v>184</v>
      </c>
      <c r="Z55" s="22" t="s">
        <v>184</v>
      </c>
      <c r="AA55" s="21" t="s">
        <v>184</v>
      </c>
      <c r="AB55" s="22" t="s">
        <v>184</v>
      </c>
    </row>
    <row r="56" spans="1:28">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c r="Y56" s="21" t="s">
        <v>184</v>
      </c>
      <c r="Z56" s="22" t="s">
        <v>184</v>
      </c>
      <c r="AA56" s="21" t="s">
        <v>184</v>
      </c>
      <c r="AB56" s="22" t="s">
        <v>184</v>
      </c>
    </row>
    <row r="57" spans="1:28">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c r="Y57" s="21" t="s">
        <v>184</v>
      </c>
      <c r="Z57" s="22" t="s">
        <v>184</v>
      </c>
      <c r="AA57" s="21" t="s">
        <v>184</v>
      </c>
      <c r="AB57" s="22" t="s">
        <v>184</v>
      </c>
    </row>
    <row r="58" spans="1:28">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c r="Y58" s="21" t="s">
        <v>184</v>
      </c>
      <c r="Z58" s="22" t="s">
        <v>184</v>
      </c>
      <c r="AA58" s="21" t="s">
        <v>184</v>
      </c>
      <c r="AB58" s="22" t="s">
        <v>184</v>
      </c>
    </row>
    <row r="59" spans="1:28">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c r="Y59" s="21" t="s">
        <v>184</v>
      </c>
      <c r="Z59" s="22" t="s">
        <v>184</v>
      </c>
      <c r="AA59" s="21" t="s">
        <v>184</v>
      </c>
      <c r="AB59" s="22" t="s">
        <v>184</v>
      </c>
    </row>
    <row r="60" spans="1:28">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c r="Y60" s="21" t="s">
        <v>184</v>
      </c>
      <c r="Z60" s="22" t="s">
        <v>184</v>
      </c>
      <c r="AA60" s="21" t="s">
        <v>184</v>
      </c>
      <c r="AB60" s="22" t="s">
        <v>184</v>
      </c>
    </row>
    <row r="61" spans="1:28">
      <c r="A61" s="15" t="s">
        <v>237</v>
      </c>
      <c r="B61" s="17" t="n">
        <v>6525</v>
      </c>
      <c r="C61" s="18">
        <f>(259.0/B61*100)</f>
        <v/>
      </c>
      <c r="D61" s="19" t="n">
        <v>6266</v>
      </c>
      <c r="E61" s="18" t="n">
        <v>454.91589398</v>
      </c>
      <c r="F61" s="20" t="n">
        <v>3.56804942</v>
      </c>
      <c r="G61" s="18" t="n">
        <v>474.5537309</v>
      </c>
      <c r="H61" s="20" t="n">
        <v>3.8683589</v>
      </c>
      <c r="I61" s="18" t="n">
        <v>449.83884917</v>
      </c>
      <c r="J61" s="20" t="n">
        <v>5.65726569</v>
      </c>
      <c r="K61" s="18" t="n">
        <v>422.90754167</v>
      </c>
      <c r="L61" s="20" t="n">
        <v>6.90020848</v>
      </c>
      <c r="M61" s="18" t="n">
        <v>410.59575195</v>
      </c>
      <c r="N61" s="20" t="n">
        <v>8.70102157</v>
      </c>
      <c r="O61" s="18" t="n">
        <v>393.01188349</v>
      </c>
      <c r="P61" s="20" t="n">
        <v>12.79178434</v>
      </c>
      <c r="Q61" s="18" t="n">
        <v>397.10270141</v>
      </c>
      <c r="R61" s="20" t="n">
        <v>11.11755564</v>
      </c>
      <c r="S61" s="18" t="n">
        <v>337.83284834</v>
      </c>
      <c r="T61" s="20" t="n">
        <v>14.68521109</v>
      </c>
      <c r="U61" s="18" t="s">
        <v>182</v>
      </c>
      <c r="V61" s="20" t="s">
        <v>182</v>
      </c>
      <c r="W61" s="18" t="s">
        <v>182</v>
      </c>
      <c r="X61" s="20" t="s">
        <v>182</v>
      </c>
      <c r="Y61" s="18" t="s">
        <v>182</v>
      </c>
      <c r="Z61" s="20" t="s">
        <v>182</v>
      </c>
      <c r="AA61" s="18" t="n">
        <v>331.46472753</v>
      </c>
      <c r="AB61" s="20" t="n">
        <v>14.7168044</v>
      </c>
    </row>
    <row r="62" spans="1:28">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c r="Y62" s="21" t="s">
        <v>184</v>
      </c>
      <c r="Z62" s="22" t="s">
        <v>184</v>
      </c>
      <c r="AA62" s="21" t="s">
        <v>184</v>
      </c>
      <c r="AB62" s="22" t="s">
        <v>184</v>
      </c>
    </row>
    <row r="63" spans="1:28">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c r="Y63" s="21" t="s">
        <v>184</v>
      </c>
      <c r="Z63" s="22" t="s">
        <v>184</v>
      </c>
      <c r="AA63" s="21" t="s">
        <v>184</v>
      </c>
      <c r="AB63" s="22" t="s">
        <v>184</v>
      </c>
    </row>
    <row r="64" spans="1:28">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c r="Y64" s="21" t="s">
        <v>184</v>
      </c>
      <c r="Z64" s="22" t="s">
        <v>184</v>
      </c>
      <c r="AA64" s="21" t="s">
        <v>184</v>
      </c>
      <c r="AB64" s="22" t="s">
        <v>184</v>
      </c>
    </row>
    <row r="65" spans="1:28">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c r="Y65" s="21" t="s">
        <v>184</v>
      </c>
      <c r="Z65" s="22" t="s">
        <v>184</v>
      </c>
      <c r="AA65" s="21" t="s">
        <v>184</v>
      </c>
      <c r="AB65" s="22" t="s">
        <v>184</v>
      </c>
    </row>
    <row r="66" spans="1:28">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c r="Y66" s="21" t="s">
        <v>184</v>
      </c>
      <c r="Z66" s="22" t="s">
        <v>184</v>
      </c>
      <c r="AA66" s="21" t="s">
        <v>184</v>
      </c>
      <c r="AB66" s="22" t="s">
        <v>184</v>
      </c>
    </row>
    <row r="67" spans="1:28">
      <c r="A67" s="15" t="s">
        <v>243</v>
      </c>
      <c r="B67" s="17" t="n">
        <v>6971</v>
      </c>
      <c r="C67" s="18">
        <f>(26.0/B67*100)</f>
        <v/>
      </c>
      <c r="D67" s="19" t="n">
        <v>6945</v>
      </c>
      <c r="E67" s="18" t="n">
        <v>422.21746855</v>
      </c>
      <c r="F67" s="20" t="n">
        <v>3.94019356</v>
      </c>
      <c r="G67" s="18" t="n">
        <v>411.13438005</v>
      </c>
      <c r="H67" s="20" t="n">
        <v>5.57505606</v>
      </c>
      <c r="I67" s="18" t="n">
        <v>408.3390571</v>
      </c>
      <c r="J67" s="20" t="n">
        <v>5.74477948</v>
      </c>
      <c r="K67" s="18" t="n">
        <v>401.61390095</v>
      </c>
      <c r="L67" s="20" t="n">
        <v>7.26296424</v>
      </c>
      <c r="M67" s="18" t="n">
        <v>405.78398994</v>
      </c>
      <c r="N67" s="20" t="n">
        <v>10.26758049</v>
      </c>
      <c r="O67" s="18" t="n">
        <v>389.64084227</v>
      </c>
      <c r="P67" s="20" t="n">
        <v>16.10507572</v>
      </c>
      <c r="Q67" s="18" t="n">
        <v>339.28797789</v>
      </c>
      <c r="R67" s="20" t="n">
        <v>18.26573486</v>
      </c>
      <c r="S67" s="18" t="n">
        <v>285.62674295</v>
      </c>
      <c r="T67" s="20" t="n">
        <v>5.46764313</v>
      </c>
      <c r="U67" s="18" t="s">
        <v>182</v>
      </c>
      <c r="V67" s="20" t="s">
        <v>182</v>
      </c>
      <c r="W67" s="18" t="s">
        <v>182</v>
      </c>
      <c r="X67" s="20" t="s">
        <v>182</v>
      </c>
      <c r="Y67" s="18" t="s">
        <v>182</v>
      </c>
      <c r="Z67" s="20" t="s">
        <v>182</v>
      </c>
      <c r="AA67" s="18" t="n">
        <v>357.24123329</v>
      </c>
      <c r="AB67" s="20" t="n">
        <v>23.99716364</v>
      </c>
    </row>
    <row r="68" spans="1:28">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c r="Y68" s="21" t="s">
        <v>184</v>
      </c>
      <c r="Z68" s="22" t="s">
        <v>184</v>
      </c>
      <c r="AA68" s="21" t="s">
        <v>184</v>
      </c>
      <c r="AB68" s="22" t="s">
        <v>184</v>
      </c>
    </row>
    <row r="69" spans="1:28">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c r="Y69" s="21" t="s">
        <v>184</v>
      </c>
      <c r="Z69" s="22" t="s">
        <v>184</v>
      </c>
      <c r="AA69" s="21" t="s">
        <v>184</v>
      </c>
      <c r="AB69" s="22" t="s">
        <v>184</v>
      </c>
    </row>
    <row r="70" spans="1:28">
      <c r="A70" s="15" t="s">
        <v>246</v>
      </c>
      <c r="B70" s="17" t="n">
        <v>6036</v>
      </c>
      <c r="C70" s="18">
        <f>(223.0/B70*100)</f>
        <v/>
      </c>
      <c r="D70" s="19" t="n">
        <v>5813</v>
      </c>
      <c r="E70" s="18" t="n">
        <v>527.48160524</v>
      </c>
      <c r="F70" s="20" t="n">
        <v>3.66948385</v>
      </c>
      <c r="G70" s="18" t="n">
        <v>531.02834558</v>
      </c>
      <c r="H70" s="20" t="n">
        <v>4.69367368</v>
      </c>
      <c r="I70" s="18" t="n">
        <v>513.8227064599999</v>
      </c>
      <c r="J70" s="20" t="n">
        <v>5.49286793</v>
      </c>
      <c r="K70" s="18" t="n">
        <v>509.44708492</v>
      </c>
      <c r="L70" s="20" t="n">
        <v>6.8381782</v>
      </c>
      <c r="M70" s="18" t="n">
        <v>500.14311328</v>
      </c>
      <c r="N70" s="20" t="n">
        <v>7.02497454</v>
      </c>
      <c r="O70" s="18" t="n">
        <v>492.87423602</v>
      </c>
      <c r="P70" s="20" t="n">
        <v>6.96017132</v>
      </c>
      <c r="Q70" s="18" t="n">
        <v>472.50736176</v>
      </c>
      <c r="R70" s="20" t="n">
        <v>9.545030969999999</v>
      </c>
      <c r="S70" s="18" t="n">
        <v>422.69315527</v>
      </c>
      <c r="T70" s="20" t="n">
        <v>17.90436594</v>
      </c>
      <c r="U70" s="18" t="s">
        <v>182</v>
      </c>
      <c r="V70" s="20" t="s">
        <v>182</v>
      </c>
      <c r="W70" s="18" t="s">
        <v>182</v>
      </c>
      <c r="X70" s="20" t="s">
        <v>182</v>
      </c>
      <c r="Y70" s="18" t="s">
        <v>182</v>
      </c>
      <c r="Z70" s="20" t="s">
        <v>182</v>
      </c>
      <c r="AA70" s="18" t="n">
        <v>436.3054341</v>
      </c>
      <c r="AB70" s="20" t="n">
        <v>14.31073567</v>
      </c>
    </row>
    <row r="71" spans="1:28">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c r="Y71" s="21" t="s">
        <v>184</v>
      </c>
      <c r="Z71" s="22" t="s">
        <v>184</v>
      </c>
      <c r="AA71" s="21" t="s">
        <v>184</v>
      </c>
      <c r="AB71" s="22" t="s">
        <v>184</v>
      </c>
    </row>
    <row r="72" spans="1:28">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c r="Y72" s="21" t="s">
        <v>184</v>
      </c>
      <c r="Z72" s="22" t="s">
        <v>184</v>
      </c>
      <c r="AA72" s="21" t="s">
        <v>184</v>
      </c>
      <c r="AB72" s="22" t="s">
        <v>184</v>
      </c>
    </row>
    <row r="73" spans="1:28">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c r="Y73" s="21" t="s">
        <v>184</v>
      </c>
      <c r="Z73" s="22" t="s">
        <v>184</v>
      </c>
      <c r="AA73" s="21" t="s">
        <v>184</v>
      </c>
      <c r="AB73" s="22" t="s">
        <v>184</v>
      </c>
    </row>
    <row r="74" spans="1:28">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c r="Y74" s="21" t="s">
        <v>184</v>
      </c>
      <c r="Z74" s="22" t="s">
        <v>184</v>
      </c>
      <c r="AA74" s="21" t="s">
        <v>184</v>
      </c>
      <c r="AB74" s="22" t="s">
        <v>184</v>
      </c>
    </row>
    <row r="75" spans="1:28">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c r="Y75" s="21" t="s">
        <v>184</v>
      </c>
      <c r="Z75" s="22" t="s">
        <v>184</v>
      </c>
      <c r="AA75" s="21" t="s">
        <v>184</v>
      </c>
      <c r="AB75" s="22" t="s">
        <v>184</v>
      </c>
    </row>
    <row r="76" spans="1:28">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c r="Y76" s="21" t="s">
        <v>184</v>
      </c>
      <c r="Z76" s="22" t="s">
        <v>184</v>
      </c>
      <c r="AA76" s="21" t="s">
        <v>184</v>
      </c>
      <c r="AB76" s="22" t="s">
        <v>184</v>
      </c>
    </row>
    <row r="77" spans="1:28">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c r="Y77" s="21" t="s">
        <v>184</v>
      </c>
      <c r="Z77" s="22" t="s">
        <v>184</v>
      </c>
      <c r="AA77" s="21" t="s">
        <v>184</v>
      </c>
      <c r="AB77" s="22" t="s">
        <v>184</v>
      </c>
    </row>
    <row r="78" spans="1:28">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c r="Y78" s="21" t="s">
        <v>184</v>
      </c>
      <c r="Z78" s="22" t="s">
        <v>184</v>
      </c>
      <c r="AA78" s="21" t="s">
        <v>184</v>
      </c>
      <c r="AB78" s="22" t="s">
        <v>184</v>
      </c>
    </row>
    <row customHeight="1" ht="25" r="79" spans="1:28">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c r="Y79" s="21" t="s">
        <v>184</v>
      </c>
      <c r="Z79" s="22" t="s">
        <v>184</v>
      </c>
      <c r="AA79" s="21" t="s">
        <v>184</v>
      </c>
      <c r="AB79" s="22" t="s">
        <v>184</v>
      </c>
    </row>
    <row r="80" spans="1:28">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c r="Y80" s="21" t="s">
        <v>184</v>
      </c>
      <c r="Z80" s="22" t="s">
        <v>184</v>
      </c>
      <c r="AA80" s="21" t="s">
        <v>184</v>
      </c>
      <c r="AB80" s="22" t="s">
        <v>184</v>
      </c>
    </row>
    <row r="81" spans="1:28">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c r="Y81" s="21" t="s">
        <v>184</v>
      </c>
      <c r="Z81" s="22" t="s">
        <v>184</v>
      </c>
      <c r="AA81" s="21" t="s">
        <v>184</v>
      </c>
      <c r="AB81" s="22" t="s">
        <v>184</v>
      </c>
    </row>
    <row r="82" spans="1:28">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c r="Y82" s="24" t="s">
        <v>258</v>
      </c>
      <c r="Z82" s="24" t="s">
        <v>258</v>
      </c>
      <c r="AA82" s="24" t="s">
        <v>258</v>
      </c>
      <c r="AB82" s="24" t="s">
        <v>258</v>
      </c>
    </row>
    <row r="83" spans="1:28">
      <c r="A83" s="3" t="s">
        <v>259</v>
      </c>
    </row>
    <row r="84" spans="1:28">
      <c r="A84" s="25" t="s">
        <v>260</v>
      </c>
    </row>
    <row r="85" spans="1:28">
      <c r="A85" s="25" t="s">
        <v>261</v>
      </c>
    </row>
    <row customHeight="1" ht="30" r="86" spans="1:28">
      <c r="A86" s="25" t="s">
        <v>262</v>
      </c>
    </row>
    <row customHeight="1" ht="30" r="87" spans="1:28">
      <c r="A87" s="25" t="s">
        <v>258</v>
      </c>
    </row>
    <row customHeight="1" ht="30" r="88" spans="1:28">
      <c r="A88" s="25" t="s">
        <v>263</v>
      </c>
    </row>
    <row customHeight="1" ht="30" r="89" spans="1:28">
      <c r="A89" s="25" t="s">
        <v>264</v>
      </c>
    </row>
    <row customHeight="1" ht="30" r="90" spans="1:28">
      <c r="A90" s="25" t="s">
        <v>265</v>
      </c>
    </row>
    <row customHeight="1" ht="30" r="91" spans="1:28">
      <c r="A91" s="25" t="s">
        <v>266</v>
      </c>
    </row>
    <row customHeight="1" ht="30" r="92" spans="1:28">
      <c r="A92" s="25" t="s">
        <v>267</v>
      </c>
    </row>
    <row customHeight="1" ht="30" r="93" spans="1:28">
      <c r="A93" s="25" t="s">
        <v>268</v>
      </c>
    </row>
    <row customHeight="1" ht="30" r="94" spans="1:28">
      <c r="A94" s="25" t="s">
        <v>269</v>
      </c>
    </row>
    <row customHeight="1" ht="30" r="95" spans="1:28">
      <c r="A95" s="25" t="s">
        <v>270</v>
      </c>
    </row>
    <row customHeight="1" ht="30" r="96" spans="1:28">
      <c r="A96" s="25" t="s">
        <v>271</v>
      </c>
    </row>
    <row customHeight="1" ht="30" r="97" spans="1:28">
      <c r="A97" s="25" t="s">
        <v>272</v>
      </c>
    </row>
  </sheetData>
  <mergeCells count="28">
    <mergeCell ref="E4:F4"/>
    <mergeCell ref="G4:H4"/>
    <mergeCell ref="I4:J4"/>
    <mergeCell ref="K4:L4"/>
    <mergeCell ref="M4:N4"/>
    <mergeCell ref="O4:P4"/>
    <mergeCell ref="Q4:R4"/>
    <mergeCell ref="S4:T4"/>
    <mergeCell ref="U4:V4"/>
    <mergeCell ref="W4:X4"/>
    <mergeCell ref="Y4:Z4"/>
    <mergeCell ref="AA4:AB4"/>
    <mergeCell ref="A1:AB1"/>
    <mergeCell ref="A2:AB2"/>
    <mergeCell ref="A84:AB84"/>
    <mergeCell ref="A85:AB85"/>
    <mergeCell ref="A86:AB86"/>
    <mergeCell ref="A87:AB87"/>
    <mergeCell ref="A88:AB88"/>
    <mergeCell ref="A89:AB89"/>
    <mergeCell ref="A90:AB90"/>
    <mergeCell ref="A91:AB91"/>
    <mergeCell ref="A92:AB92"/>
    <mergeCell ref="A93:AB93"/>
    <mergeCell ref="A94:AB94"/>
    <mergeCell ref="A95:AB95"/>
    <mergeCell ref="A96:AB96"/>
    <mergeCell ref="A97:AB97"/>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AB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8">
      <c r="A1" s="4" t="s">
        <v>163</v>
      </c>
    </row>
    <row r="2" spans="1:28">
      <c r="A2" s="5" t="s">
        <v>311</v>
      </c>
    </row>
    <row customHeight="1" ht="30" r="4" spans="1:28">
      <c r="A4" s="6" t="n"/>
      <c r="B4" s="7" t="s">
        <v>165</v>
      </c>
      <c r="C4" s="7" t="s">
        <v>166</v>
      </c>
      <c r="D4" s="8" t="s">
        <v>165</v>
      </c>
      <c r="E4" s="9" t="s">
        <v>304</v>
      </c>
      <c r="F4" s="10" t="n"/>
      <c r="G4" s="9" t="s">
        <v>305</v>
      </c>
      <c r="H4" s="10" t="n"/>
      <c r="I4" s="9" t="s">
        <v>306</v>
      </c>
      <c r="J4" s="10" t="n"/>
      <c r="K4" s="9" t="s">
        <v>307</v>
      </c>
      <c r="L4" s="10" t="n"/>
      <c r="M4" s="9" t="s">
        <v>308</v>
      </c>
      <c r="N4" s="10" t="n"/>
      <c r="O4" s="9" t="s">
        <v>309</v>
      </c>
      <c r="P4" s="10" t="n"/>
      <c r="Q4" s="9" t="s">
        <v>310</v>
      </c>
      <c r="R4" s="10" t="n"/>
      <c r="S4" s="9" t="s">
        <v>170</v>
      </c>
      <c r="T4" s="10" t="n"/>
      <c r="U4" s="9" t="s">
        <v>171</v>
      </c>
      <c r="V4" s="10" t="n"/>
      <c r="W4" s="9" t="s">
        <v>172</v>
      </c>
      <c r="X4" s="10" t="n"/>
      <c r="Y4" s="9" t="s">
        <v>173</v>
      </c>
      <c r="Z4" s="10" t="n"/>
      <c r="AA4" s="9" t="s">
        <v>174</v>
      </c>
      <c r="AB4" s="10" t="n"/>
    </row>
    <row r="5" spans="1:28">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c r="Y5" s="12" t="s">
        <v>178</v>
      </c>
      <c r="Z5" s="11" t="s">
        <v>179</v>
      </c>
      <c r="AA5" s="12" t="s">
        <v>178</v>
      </c>
      <c r="AB5" s="11" t="s">
        <v>179</v>
      </c>
    </row>
    <row r="6" spans="1:28">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5" t="n"/>
      <c r="Y6" s="14" t="n"/>
      <c r="Z6" s="15" t="n"/>
      <c r="AA6" s="14" t="n"/>
      <c r="AB6" s="16" t="n"/>
    </row>
    <row r="7" spans="1:28">
      <c r="A7" s="15" t="s">
        <v>181</v>
      </c>
      <c r="B7" s="17" t="n">
        <v>14530</v>
      </c>
      <c r="C7" s="18">
        <f>(1145.0/B7*100)</f>
        <v/>
      </c>
      <c r="D7" s="19" t="n">
        <v>13385</v>
      </c>
      <c r="E7" s="18" t="n">
        <v>424.56938903</v>
      </c>
      <c r="F7" s="20" t="n">
        <v>9.090572659999999</v>
      </c>
      <c r="G7" s="18" t="n">
        <v>449.48519854</v>
      </c>
      <c r="H7" s="20" t="n">
        <v>6.89039029</v>
      </c>
      <c r="I7" s="18" t="n">
        <v>502.67566105</v>
      </c>
      <c r="J7" s="20" t="n">
        <v>5.30835195</v>
      </c>
      <c r="K7" s="18" t="n">
        <v>525.1791509</v>
      </c>
      <c r="L7" s="20" t="n">
        <v>3.09072547</v>
      </c>
      <c r="M7" s="18" t="n">
        <v>533.03022418</v>
      </c>
      <c r="N7" s="20" t="n">
        <v>2.50772368</v>
      </c>
      <c r="O7" s="18" t="n">
        <v>515.49755798</v>
      </c>
      <c r="P7" s="20" t="n">
        <v>2.81629541</v>
      </c>
      <c r="Q7" s="18" t="n">
        <v>474.67986077</v>
      </c>
      <c r="R7" s="20" t="n">
        <v>3.96127696</v>
      </c>
      <c r="S7" s="18" t="n">
        <v>374.63349043</v>
      </c>
      <c r="T7" s="20" t="n">
        <v>13.54125059</v>
      </c>
      <c r="U7" s="18" t="s">
        <v>182</v>
      </c>
      <c r="V7" s="20" t="s">
        <v>182</v>
      </c>
      <c r="W7" s="18" t="s">
        <v>182</v>
      </c>
      <c r="X7" s="20" t="s">
        <v>182</v>
      </c>
      <c r="Y7" s="18" t="s">
        <v>182</v>
      </c>
      <c r="Z7" s="20" t="s">
        <v>182</v>
      </c>
      <c r="AA7" s="18" t="n">
        <v>418.00768728</v>
      </c>
      <c r="AB7" s="20" t="n">
        <v>9.149958939999999</v>
      </c>
    </row>
    <row r="8" spans="1:28">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c r="Y8" s="21" t="s">
        <v>184</v>
      </c>
      <c r="Z8" s="22" t="s">
        <v>184</v>
      </c>
      <c r="AA8" s="21" t="s">
        <v>184</v>
      </c>
      <c r="AB8" s="22" t="s">
        <v>184</v>
      </c>
    </row>
    <row r="9" spans="1:28">
      <c r="A9" s="15" t="s">
        <v>185</v>
      </c>
      <c r="B9" s="17" t="n">
        <v>5675</v>
      </c>
      <c r="C9" s="18">
        <f>(414.0/B9*100)</f>
        <v/>
      </c>
      <c r="D9" s="19" t="n">
        <v>5261</v>
      </c>
      <c r="E9" s="18" t="n">
        <v>467.86394124</v>
      </c>
      <c r="F9" s="20" t="n">
        <v>14.99364671</v>
      </c>
      <c r="G9" s="18" t="n">
        <v>530.7255723</v>
      </c>
      <c r="H9" s="20" t="n">
        <v>10.14171018</v>
      </c>
      <c r="I9" s="18" t="n">
        <v>569.9623793</v>
      </c>
      <c r="J9" s="20" t="n">
        <v>6.39645786</v>
      </c>
      <c r="K9" s="18" t="n">
        <v>580.11350034</v>
      </c>
      <c r="L9" s="20" t="n">
        <v>5.13163168</v>
      </c>
      <c r="M9" s="18" t="n">
        <v>564.6929189</v>
      </c>
      <c r="N9" s="20" t="n">
        <v>3.6301049</v>
      </c>
      <c r="O9" s="18" t="n">
        <v>543.70796555</v>
      </c>
      <c r="P9" s="20" t="n">
        <v>5.27047887</v>
      </c>
      <c r="Q9" s="18" t="n">
        <v>493.12299723</v>
      </c>
      <c r="R9" s="20" t="n">
        <v>6.78138657</v>
      </c>
      <c r="S9" s="18" t="n">
        <v>438.74244583</v>
      </c>
      <c r="T9" s="20" t="n">
        <v>39.19338976</v>
      </c>
      <c r="U9" s="18" t="s">
        <v>182</v>
      </c>
      <c r="V9" s="20" t="s">
        <v>182</v>
      </c>
      <c r="W9" s="18" t="n">
        <v>363.74174124</v>
      </c>
      <c r="X9" s="20" t="n">
        <v>33.3778787</v>
      </c>
      <c r="Y9" s="18" t="s">
        <v>182</v>
      </c>
      <c r="Z9" s="20" t="s">
        <v>182</v>
      </c>
      <c r="AA9" s="18" t="n">
        <v>435.69819424</v>
      </c>
      <c r="AB9" s="20" t="n">
        <v>19.29462675</v>
      </c>
    </row>
    <row r="10" spans="1:28">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s">
        <v>182</v>
      </c>
      <c r="T10" s="20" t="s">
        <v>182</v>
      </c>
      <c r="U10" s="18" t="s">
        <v>182</v>
      </c>
      <c r="V10" s="20" t="s">
        <v>182</v>
      </c>
      <c r="W10" s="18" t="n">
        <v>533.23097553</v>
      </c>
      <c r="X10" s="20" t="n">
        <v>4.62202672</v>
      </c>
      <c r="Y10" s="18" t="s">
        <v>182</v>
      </c>
      <c r="Z10" s="20" t="s">
        <v>182</v>
      </c>
      <c r="AA10" s="18" t="s">
        <v>182</v>
      </c>
      <c r="AB10" s="20" t="s">
        <v>182</v>
      </c>
    </row>
    <row r="11" spans="1:28">
      <c r="A11" s="15" t="s">
        <v>187</v>
      </c>
      <c r="B11" s="17" t="n">
        <v>7053</v>
      </c>
      <c r="C11" s="18">
        <f>(112.0/B11*100)</f>
        <v/>
      </c>
      <c r="D11" s="19" t="n">
        <v>6941</v>
      </c>
      <c r="E11" s="18" t="n">
        <v>376.21837664</v>
      </c>
      <c r="F11" s="20" t="n">
        <v>7.4064235</v>
      </c>
      <c r="G11" s="18" t="n">
        <v>392.73566345</v>
      </c>
      <c r="H11" s="20" t="n">
        <v>8.227333460000001</v>
      </c>
      <c r="I11" s="18" t="n">
        <v>421.70245312</v>
      </c>
      <c r="J11" s="20" t="n">
        <v>7.69449469</v>
      </c>
      <c r="K11" s="18" t="n">
        <v>442.27770019</v>
      </c>
      <c r="L11" s="20" t="n">
        <v>5.87951918</v>
      </c>
      <c r="M11" s="18" t="n">
        <v>463.42929418</v>
      </c>
      <c r="N11" s="20" t="n">
        <v>5.57993825</v>
      </c>
      <c r="O11" s="18" t="n">
        <v>453.8612386</v>
      </c>
      <c r="P11" s="20" t="n">
        <v>4.84959336</v>
      </c>
      <c r="Q11" s="18" t="n">
        <v>426.99824779</v>
      </c>
      <c r="R11" s="20" t="n">
        <v>5.05094313</v>
      </c>
      <c r="S11" s="18" t="n">
        <v>257.01537355</v>
      </c>
      <c r="T11" s="20" t="n">
        <v>30.53490819</v>
      </c>
      <c r="U11" s="18" t="s">
        <v>182</v>
      </c>
      <c r="V11" s="20" t="s">
        <v>182</v>
      </c>
      <c r="W11" s="18" t="s">
        <v>182</v>
      </c>
      <c r="X11" s="20" t="s">
        <v>182</v>
      </c>
      <c r="Y11" s="18" t="s">
        <v>182</v>
      </c>
      <c r="Z11" s="20" t="s">
        <v>182</v>
      </c>
      <c r="AA11" s="18" t="n">
        <v>369.81820238</v>
      </c>
      <c r="AB11" s="20" t="n">
        <v>11.09203673</v>
      </c>
    </row>
    <row r="12" spans="1:28">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c r="Y12" s="21" t="s">
        <v>184</v>
      </c>
      <c r="Z12" s="22" t="s">
        <v>184</v>
      </c>
      <c r="AA12" s="21" t="s">
        <v>184</v>
      </c>
      <c r="AB12" s="22" t="s">
        <v>184</v>
      </c>
    </row>
    <row r="13" spans="1:28">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c r="Y13" s="21" t="s">
        <v>184</v>
      </c>
      <c r="Z13" s="22" t="s">
        <v>184</v>
      </c>
      <c r="AA13" s="21" t="s">
        <v>184</v>
      </c>
      <c r="AB13" s="22" t="s">
        <v>184</v>
      </c>
    </row>
    <row r="14" spans="1:28">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c r="Y14" s="21" t="s">
        <v>184</v>
      </c>
      <c r="Z14" s="22" t="s">
        <v>184</v>
      </c>
      <c r="AA14" s="21" t="s">
        <v>184</v>
      </c>
      <c r="AB14" s="22" t="s">
        <v>184</v>
      </c>
    </row>
    <row r="15" spans="1:28">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c r="Y15" s="21" t="s">
        <v>184</v>
      </c>
      <c r="Z15" s="22" t="s">
        <v>184</v>
      </c>
      <c r="AA15" s="21" t="s">
        <v>184</v>
      </c>
      <c r="AB15" s="22" t="s">
        <v>184</v>
      </c>
    </row>
    <row r="16" spans="1:28">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c r="Y16" s="21" t="s">
        <v>184</v>
      </c>
      <c r="Z16" s="22" t="s">
        <v>184</v>
      </c>
      <c r="AA16" s="21" t="s">
        <v>184</v>
      </c>
      <c r="AB16" s="22" t="s">
        <v>184</v>
      </c>
    </row>
    <row r="17" spans="1:28">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c r="Y17" s="21" t="s">
        <v>184</v>
      </c>
      <c r="Z17" s="22" t="s">
        <v>184</v>
      </c>
      <c r="AA17" s="21" t="s">
        <v>184</v>
      </c>
      <c r="AB17" s="22" t="s">
        <v>184</v>
      </c>
    </row>
    <row r="18" spans="1:28">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c r="Y18" s="21" t="s">
        <v>184</v>
      </c>
      <c r="Z18" s="22" t="s">
        <v>184</v>
      </c>
      <c r="AA18" s="21" t="s">
        <v>184</v>
      </c>
      <c r="AB18" s="22" t="s">
        <v>184</v>
      </c>
    </row>
    <row r="19" spans="1:28">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c r="Y19" s="21" t="s">
        <v>184</v>
      </c>
      <c r="Z19" s="22" t="s">
        <v>184</v>
      </c>
      <c r="AA19" s="21" t="s">
        <v>184</v>
      </c>
      <c r="AB19" s="22" t="s">
        <v>184</v>
      </c>
    </row>
    <row r="20" spans="1:28">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c r="Y20" s="21" t="s">
        <v>184</v>
      </c>
      <c r="Z20" s="22" t="s">
        <v>184</v>
      </c>
      <c r="AA20" s="21" t="s">
        <v>184</v>
      </c>
      <c r="AB20" s="22" t="s">
        <v>184</v>
      </c>
    </row>
    <row r="21" spans="1:28">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c r="Y21" s="21" t="s">
        <v>184</v>
      </c>
      <c r="Z21" s="22" t="s">
        <v>184</v>
      </c>
      <c r="AA21" s="21" t="s">
        <v>184</v>
      </c>
      <c r="AB21" s="22" t="s">
        <v>184</v>
      </c>
    </row>
    <row r="22" spans="1:28">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c r="Y22" s="21" t="s">
        <v>184</v>
      </c>
      <c r="Z22" s="22" t="s">
        <v>184</v>
      </c>
      <c r="AA22" s="21" t="s">
        <v>184</v>
      </c>
      <c r="AB22" s="22" t="s">
        <v>184</v>
      </c>
    </row>
    <row r="23" spans="1:28">
      <c r="A23" s="15" t="s">
        <v>199</v>
      </c>
      <c r="B23" s="17" t="n">
        <v>11583</v>
      </c>
      <c r="C23" s="18">
        <f>(511.0/B23*100)</f>
        <v/>
      </c>
      <c r="D23" s="19" t="n">
        <v>11072</v>
      </c>
      <c r="E23" s="18" t="n">
        <v>438.40472655</v>
      </c>
      <c r="F23" s="20" t="n">
        <v>11.07486303</v>
      </c>
      <c r="G23" s="18" t="n">
        <v>456.27437421</v>
      </c>
      <c r="H23" s="20" t="n">
        <v>8.490778349999999</v>
      </c>
      <c r="I23" s="18" t="n">
        <v>504.46875249</v>
      </c>
      <c r="J23" s="20" t="n">
        <v>5.55800861</v>
      </c>
      <c r="K23" s="18" t="n">
        <v>508.88474347</v>
      </c>
      <c r="L23" s="20" t="n">
        <v>3.79008992</v>
      </c>
      <c r="M23" s="18" t="n">
        <v>497.7315362</v>
      </c>
      <c r="N23" s="20" t="n">
        <v>4.63245899</v>
      </c>
      <c r="O23" s="18" t="n">
        <v>495.65809354</v>
      </c>
      <c r="P23" s="20" t="n">
        <v>5.72630736</v>
      </c>
      <c r="Q23" s="18" t="n">
        <v>466.18119033</v>
      </c>
      <c r="R23" s="20" t="n">
        <v>4.54997368</v>
      </c>
      <c r="S23" s="18" t="n">
        <v>434.6441303</v>
      </c>
      <c r="T23" s="20" t="n">
        <v>22.39409546</v>
      </c>
      <c r="U23" s="18" t="s">
        <v>182</v>
      </c>
      <c r="V23" s="20" t="s">
        <v>182</v>
      </c>
      <c r="W23" s="18" t="s">
        <v>182</v>
      </c>
      <c r="X23" s="20" t="s">
        <v>182</v>
      </c>
      <c r="Y23" s="18" t="s">
        <v>182</v>
      </c>
      <c r="Z23" s="20" t="s">
        <v>182</v>
      </c>
      <c r="AA23" s="18" t="n">
        <v>409.15249836</v>
      </c>
      <c r="AB23" s="20" t="n">
        <v>14.67547956</v>
      </c>
    </row>
    <row r="24" spans="1:28">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c r="Y24" s="21" t="s">
        <v>184</v>
      </c>
      <c r="Z24" s="22" t="s">
        <v>184</v>
      </c>
      <c r="AA24" s="21" t="s">
        <v>184</v>
      </c>
      <c r="AB24" s="22" t="s">
        <v>184</v>
      </c>
    </row>
    <row r="25" spans="1:28">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c r="Y25" s="21" t="s">
        <v>184</v>
      </c>
      <c r="Z25" s="22" t="s">
        <v>184</v>
      </c>
      <c r="AA25" s="21" t="s">
        <v>184</v>
      </c>
      <c r="AB25" s="22" t="s">
        <v>184</v>
      </c>
    </row>
    <row r="26" spans="1:28">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c r="Y26" s="21" t="s">
        <v>184</v>
      </c>
      <c r="Z26" s="22" t="s">
        <v>184</v>
      </c>
      <c r="AA26" s="21" t="s">
        <v>184</v>
      </c>
      <c r="AB26" s="22" t="s">
        <v>184</v>
      </c>
    </row>
    <row r="27" spans="1:28">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c r="Y27" s="21" t="s">
        <v>184</v>
      </c>
      <c r="Z27" s="22" t="s">
        <v>184</v>
      </c>
      <c r="AA27" s="21" t="s">
        <v>184</v>
      </c>
      <c r="AB27" s="22" t="s">
        <v>184</v>
      </c>
    </row>
    <row r="28" spans="1:28">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c r="Y28" s="21" t="s">
        <v>184</v>
      </c>
      <c r="Z28" s="22" t="s">
        <v>184</v>
      </c>
      <c r="AA28" s="21" t="s">
        <v>184</v>
      </c>
      <c r="AB28" s="22" t="s">
        <v>184</v>
      </c>
    </row>
    <row r="29" spans="1:28">
      <c r="A29" s="15" t="s">
        <v>205</v>
      </c>
      <c r="B29" s="17" t="n">
        <v>5385</v>
      </c>
      <c r="C29" s="18">
        <f>(36.0/B29*100)</f>
        <v/>
      </c>
      <c r="D29" s="19" t="n">
        <v>5349</v>
      </c>
      <c r="E29" s="18" t="n">
        <v>401.35624941</v>
      </c>
      <c r="F29" s="20" t="n">
        <v>20.32762317</v>
      </c>
      <c r="G29" s="18" t="n">
        <v>450.7487343</v>
      </c>
      <c r="H29" s="20" t="n">
        <v>9.52477245</v>
      </c>
      <c r="I29" s="18" t="n">
        <v>512.42094429</v>
      </c>
      <c r="J29" s="20" t="n">
        <v>7.00598178</v>
      </c>
      <c r="K29" s="18" t="n">
        <v>535.18832255</v>
      </c>
      <c r="L29" s="20" t="n">
        <v>4.98692005</v>
      </c>
      <c r="M29" s="18" t="n">
        <v>537.92957322</v>
      </c>
      <c r="N29" s="20" t="n">
        <v>4.21278331</v>
      </c>
      <c r="O29" s="18" t="n">
        <v>519.02456951</v>
      </c>
      <c r="P29" s="20" t="n">
        <v>6.5634815</v>
      </c>
      <c r="Q29" s="18" t="n">
        <v>476.57834196</v>
      </c>
      <c r="R29" s="20" t="n">
        <v>5.59883288</v>
      </c>
      <c r="S29" s="18" t="n">
        <v>321.13621104</v>
      </c>
      <c r="T29" s="20" t="n">
        <v>46.49901188</v>
      </c>
      <c r="U29" s="18" t="s">
        <v>182</v>
      </c>
      <c r="V29" s="20" t="s">
        <v>182</v>
      </c>
      <c r="W29" s="18" t="n">
        <v>312.41250141</v>
      </c>
      <c r="X29" s="20" t="n">
        <v>62.61666854</v>
      </c>
      <c r="Y29" s="18" t="s">
        <v>182</v>
      </c>
      <c r="Z29" s="20" t="s">
        <v>182</v>
      </c>
      <c r="AA29" s="18" t="n">
        <v>361.35100082</v>
      </c>
      <c r="AB29" s="20" t="n">
        <v>20.60935209</v>
      </c>
    </row>
    <row r="30" spans="1:28">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c r="Y30" s="21" t="s">
        <v>184</v>
      </c>
      <c r="Z30" s="22" t="s">
        <v>184</v>
      </c>
      <c r="AA30" s="21" t="s">
        <v>184</v>
      </c>
      <c r="AB30" s="22" t="s">
        <v>184</v>
      </c>
    </row>
    <row r="31" spans="1:28">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c r="Y31" s="21" t="s">
        <v>184</v>
      </c>
      <c r="Z31" s="22" t="s">
        <v>184</v>
      </c>
      <c r="AA31" s="21" t="s">
        <v>184</v>
      </c>
      <c r="AB31" s="22" t="s">
        <v>184</v>
      </c>
    </row>
    <row r="32" spans="1:28">
      <c r="A32" s="15" t="s">
        <v>208</v>
      </c>
      <c r="B32" s="17" t="n">
        <v>4478</v>
      </c>
      <c r="C32" s="18">
        <f>(16.0/B32*100)</f>
        <v/>
      </c>
      <c r="D32" s="19" t="n">
        <v>4462</v>
      </c>
      <c r="E32" s="18" t="n">
        <v>433.75883601</v>
      </c>
      <c r="F32" s="20" t="n">
        <v>15.20657332</v>
      </c>
      <c r="G32" s="18" t="n">
        <v>472.14679953</v>
      </c>
      <c r="H32" s="20" t="n">
        <v>8.7034506</v>
      </c>
      <c r="I32" s="18" t="n">
        <v>495.87192668</v>
      </c>
      <c r="J32" s="20" t="n">
        <v>6.30376033</v>
      </c>
      <c r="K32" s="18" t="n">
        <v>491.16165409</v>
      </c>
      <c r="L32" s="20" t="n">
        <v>5.10429566</v>
      </c>
      <c r="M32" s="18" t="n">
        <v>500.54499185</v>
      </c>
      <c r="N32" s="20" t="n">
        <v>3.61908446</v>
      </c>
      <c r="O32" s="18" t="n">
        <v>485.00110593</v>
      </c>
      <c r="P32" s="20" t="n">
        <v>4.60300335</v>
      </c>
      <c r="Q32" s="18" t="n">
        <v>462.67963353</v>
      </c>
      <c r="R32" s="20" t="n">
        <v>5.93266948</v>
      </c>
      <c r="S32" s="18" t="n">
        <v>371.1049822</v>
      </c>
      <c r="T32" s="20" t="n">
        <v>24.41988735</v>
      </c>
      <c r="U32" s="18" t="s">
        <v>182</v>
      </c>
      <c r="V32" s="20" t="s">
        <v>182</v>
      </c>
      <c r="W32" s="18" t="s">
        <v>182</v>
      </c>
      <c r="X32" s="20" t="s">
        <v>182</v>
      </c>
      <c r="Y32" s="18" t="s">
        <v>182</v>
      </c>
      <c r="Z32" s="20" t="s">
        <v>182</v>
      </c>
      <c r="AA32" s="18" t="n">
        <v>366.08746497</v>
      </c>
      <c r="AB32" s="20" t="n">
        <v>23.6114036</v>
      </c>
    </row>
    <row r="33" spans="1:28">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c r="Y33" s="21" t="s">
        <v>184</v>
      </c>
      <c r="Z33" s="22" t="s">
        <v>184</v>
      </c>
      <c r="AA33" s="21" t="s">
        <v>184</v>
      </c>
      <c r="AB33" s="22" t="s">
        <v>184</v>
      </c>
    </row>
    <row r="34" spans="1:28">
      <c r="A34" s="15" t="s">
        <v>210</v>
      </c>
      <c r="B34" s="17" t="n">
        <v>6350</v>
      </c>
      <c r="C34" s="18">
        <f>(86.0/B34*100)</f>
        <v/>
      </c>
      <c r="D34" s="19" t="n">
        <v>6264</v>
      </c>
      <c r="E34" s="18" t="n">
        <v>385.7663</v>
      </c>
      <c r="F34" s="20" t="n">
        <v>10.69093403</v>
      </c>
      <c r="G34" s="18" t="n">
        <v>422.0746488</v>
      </c>
      <c r="H34" s="20" t="n">
        <v>7.86058717</v>
      </c>
      <c r="I34" s="18" t="n">
        <v>449.40828307</v>
      </c>
      <c r="J34" s="20" t="n">
        <v>7.20881387</v>
      </c>
      <c r="K34" s="18" t="n">
        <v>474.61756373</v>
      </c>
      <c r="L34" s="20" t="n">
        <v>7.06641432</v>
      </c>
      <c r="M34" s="18" t="n">
        <v>469.07004076</v>
      </c>
      <c r="N34" s="20" t="n">
        <v>6.10479448</v>
      </c>
      <c r="O34" s="18" t="n">
        <v>456.16608473</v>
      </c>
      <c r="P34" s="20" t="n">
        <v>6.47791376</v>
      </c>
      <c r="Q34" s="18" t="n">
        <v>420.98230758</v>
      </c>
      <c r="R34" s="20" t="n">
        <v>5.20783286</v>
      </c>
      <c r="S34" s="18" t="n">
        <v>330.53658071</v>
      </c>
      <c r="T34" s="20" t="n">
        <v>17.25520169</v>
      </c>
      <c r="U34" s="18" t="s">
        <v>182</v>
      </c>
      <c r="V34" s="20" t="s">
        <v>182</v>
      </c>
      <c r="W34" s="18" t="n">
        <v>425.79595373</v>
      </c>
      <c r="X34" s="20" t="n">
        <v>68.66277131</v>
      </c>
      <c r="Y34" s="18" t="s">
        <v>182</v>
      </c>
      <c r="Z34" s="20" t="s">
        <v>182</v>
      </c>
      <c r="AA34" s="18" t="n">
        <v>316.7262348</v>
      </c>
      <c r="AB34" s="20" t="n">
        <v>14.6712145</v>
      </c>
    </row>
    <row r="35" spans="1:28">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c r="Y35" s="21" t="s">
        <v>184</v>
      </c>
      <c r="Z35" s="22" t="s">
        <v>184</v>
      </c>
      <c r="AA35" s="21" t="s">
        <v>184</v>
      </c>
      <c r="AB35" s="22" t="s">
        <v>184</v>
      </c>
    </row>
    <row r="36" spans="1:28">
      <c r="A36" s="15" t="s">
        <v>212</v>
      </c>
      <c r="B36" s="17" t="n">
        <v>6736</v>
      </c>
      <c r="C36" s="18">
        <f>(48.0/B36*100)</f>
        <v/>
      </c>
      <c r="D36" s="19" t="n">
        <v>6688</v>
      </c>
      <c r="E36" s="18" t="n">
        <v>410.42270778</v>
      </c>
      <c r="F36" s="20" t="n">
        <v>9.702840589999999</v>
      </c>
      <c r="G36" s="18" t="n">
        <v>449.69757279</v>
      </c>
      <c r="H36" s="20" t="n">
        <v>9.425888240000001</v>
      </c>
      <c r="I36" s="18" t="n">
        <v>460.03040006</v>
      </c>
      <c r="J36" s="20" t="n">
        <v>6.4708331</v>
      </c>
      <c r="K36" s="18" t="n">
        <v>493.15576515</v>
      </c>
      <c r="L36" s="20" t="n">
        <v>4.00005097</v>
      </c>
      <c r="M36" s="18" t="n">
        <v>491.05917343</v>
      </c>
      <c r="N36" s="20" t="n">
        <v>3.83833164</v>
      </c>
      <c r="O36" s="18" t="n">
        <v>469.19612538</v>
      </c>
      <c r="P36" s="20" t="n">
        <v>5.00802298</v>
      </c>
      <c r="Q36" s="18" t="n">
        <v>449.7298747</v>
      </c>
      <c r="R36" s="20" t="n">
        <v>4.16738218</v>
      </c>
      <c r="S36" s="18" t="n">
        <v>340.09185161</v>
      </c>
      <c r="T36" s="20" t="n">
        <v>23.54822355</v>
      </c>
      <c r="U36" s="18" t="s">
        <v>182</v>
      </c>
      <c r="V36" s="20" t="s">
        <v>182</v>
      </c>
      <c r="W36" s="18" t="s">
        <v>182</v>
      </c>
      <c r="X36" s="20" t="s">
        <v>182</v>
      </c>
      <c r="Y36" s="18" t="s">
        <v>182</v>
      </c>
      <c r="Z36" s="20" t="s">
        <v>182</v>
      </c>
      <c r="AA36" s="18" t="n">
        <v>332.03451299</v>
      </c>
      <c r="AB36" s="20" t="n">
        <v>17.72442579</v>
      </c>
    </row>
    <row r="37" spans="1:28">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c r="Y37" s="21" t="s">
        <v>184</v>
      </c>
      <c r="Z37" s="22" t="s">
        <v>184</v>
      </c>
      <c r="AA37" s="21" t="s">
        <v>184</v>
      </c>
      <c r="AB37" s="22" t="s">
        <v>184</v>
      </c>
    </row>
    <row r="38" spans="1:28">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c r="Y38" s="21" t="s">
        <v>184</v>
      </c>
      <c r="Z38" s="22" t="s">
        <v>184</v>
      </c>
      <c r="AA38" s="21" t="s">
        <v>184</v>
      </c>
      <c r="AB38" s="22" t="s">
        <v>184</v>
      </c>
    </row>
    <row r="39" spans="1:28">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c r="Y39" s="21" t="s">
        <v>184</v>
      </c>
      <c r="Z39" s="22" t="s">
        <v>184</v>
      </c>
      <c r="AA39" s="21" t="s">
        <v>184</v>
      </c>
      <c r="AB39" s="22" t="s">
        <v>184</v>
      </c>
    </row>
    <row r="40" spans="1:28">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c r="Y40" s="21" t="s">
        <v>184</v>
      </c>
      <c r="Z40" s="22" t="s">
        <v>184</v>
      </c>
      <c r="AA40" s="21" t="s">
        <v>184</v>
      </c>
      <c r="AB40" s="22" t="s">
        <v>184</v>
      </c>
    </row>
    <row r="41" spans="1:28">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s">
        <v>182</v>
      </c>
      <c r="T41" s="20" t="s">
        <v>182</v>
      </c>
      <c r="U41" s="18" t="s">
        <v>182</v>
      </c>
      <c r="V41" s="20" t="s">
        <v>182</v>
      </c>
      <c r="W41" s="18" t="n">
        <v>487.46648382</v>
      </c>
      <c r="X41" s="20" t="n">
        <v>3.80109513</v>
      </c>
      <c r="Y41" s="18" t="s">
        <v>182</v>
      </c>
      <c r="Z41" s="20" t="s">
        <v>182</v>
      </c>
      <c r="AA41" s="18" t="s">
        <v>182</v>
      </c>
      <c r="AB41" s="20" t="s">
        <v>182</v>
      </c>
    </row>
    <row r="42" spans="1:28">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c r="Y42" s="18">
        <f>IF(COUNT(Y7:Y41) &gt; 0, AVERAGE(Y7:Y41), "—")</f>
        <v/>
      </c>
      <c r="Z42" s="20">
        <f>IF(COUNT(Z7:Z41) &gt; 0, SQRT(SUMSQ(Z7:Z41)/(COUNT(Z7:Z41)*COUNT(Z7:Z41)) ), "—")</f>
        <v/>
      </c>
      <c r="AA42" s="18">
        <f>IF(COUNT(AA7:AA41) &gt; 0, AVERAGE(AA7:AA41), "—")</f>
        <v/>
      </c>
      <c r="AB42" s="20">
        <f>IF(COUNT(AB7:AB41) &gt; 0, SQRT(SUMSQ(AB7:AB41)/(COUNT(AB7:AB41)*COUNT(AB7:AB41)) ), "—")</f>
        <v/>
      </c>
    </row>
    <row r="43" spans="1:28">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5" t="n"/>
      <c r="Y43" s="14" t="n"/>
      <c r="Z43" s="15" t="n"/>
      <c r="AA43" s="14" t="n"/>
      <c r="AB43" s="16" t="n"/>
    </row>
    <row r="44" spans="1:28">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c r="Y44" s="21" t="s">
        <v>184</v>
      </c>
      <c r="Z44" s="22" t="s">
        <v>184</v>
      </c>
      <c r="AA44" s="21" t="s">
        <v>184</v>
      </c>
      <c r="AB44" s="22" t="s">
        <v>184</v>
      </c>
    </row>
    <row r="45" spans="1:28">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c r="Y45" s="21" t="s">
        <v>184</v>
      </c>
      <c r="Z45" s="22" t="s">
        <v>184</v>
      </c>
      <c r="AA45" s="21" t="s">
        <v>184</v>
      </c>
      <c r="AB45" s="22" t="s">
        <v>184</v>
      </c>
    </row>
    <row r="46" spans="1:28">
      <c r="A46" s="15" t="s">
        <v>222</v>
      </c>
      <c r="B46" s="17" t="n">
        <v>23141</v>
      </c>
      <c r="C46" s="18">
        <f>(2776.0/B46*100)</f>
        <v/>
      </c>
      <c r="D46" s="19" t="n">
        <v>20365</v>
      </c>
      <c r="E46" s="18" t="n">
        <v>345.75557324</v>
      </c>
      <c r="F46" s="20" t="n">
        <v>5.79093782</v>
      </c>
      <c r="G46" s="18" t="n">
        <v>364.95368449</v>
      </c>
      <c r="H46" s="20" t="n">
        <v>8.71472919</v>
      </c>
      <c r="I46" s="18" t="n">
        <v>404.78166268</v>
      </c>
      <c r="J46" s="20" t="n">
        <v>9.779542640000001</v>
      </c>
      <c r="K46" s="18" t="n">
        <v>424.06682001</v>
      </c>
      <c r="L46" s="20" t="n">
        <v>8.62509481</v>
      </c>
      <c r="M46" s="18" t="n">
        <v>439.9917796</v>
      </c>
      <c r="N46" s="20" t="n">
        <v>6.95177491</v>
      </c>
      <c r="O46" s="18" t="n">
        <v>425.5551372</v>
      </c>
      <c r="P46" s="20" t="n">
        <v>8.783155949999999</v>
      </c>
      <c r="Q46" s="18" t="n">
        <v>406.87314289</v>
      </c>
      <c r="R46" s="20" t="n">
        <v>5.08223918</v>
      </c>
      <c r="S46" s="18" t="n">
        <v>285.79110568</v>
      </c>
      <c r="T46" s="20" t="n">
        <v>11.5332804</v>
      </c>
      <c r="U46" s="18" t="s">
        <v>182</v>
      </c>
      <c r="V46" s="20" t="s">
        <v>182</v>
      </c>
      <c r="W46" s="18" t="s">
        <v>182</v>
      </c>
      <c r="X46" s="20" t="s">
        <v>182</v>
      </c>
      <c r="Y46" s="18" t="s">
        <v>182</v>
      </c>
      <c r="Z46" s="20" t="s">
        <v>182</v>
      </c>
      <c r="AA46" s="18" t="n">
        <v>368.44824133</v>
      </c>
      <c r="AB46" s="20" t="n">
        <v>5.66476146</v>
      </c>
    </row>
    <row r="47" spans="1:28">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c r="Y47" s="21" t="s">
        <v>184</v>
      </c>
      <c r="Z47" s="22" t="s">
        <v>184</v>
      </c>
      <c r="AA47" s="21" t="s">
        <v>184</v>
      </c>
      <c r="AB47" s="22" t="s">
        <v>184</v>
      </c>
    </row>
    <row r="48" spans="1:28">
      <c r="A48" s="15" t="s">
        <v>224</v>
      </c>
      <c r="B48" s="17" t="n">
        <v>9841</v>
      </c>
      <c r="C48" s="18">
        <f>(19.0/B48*100)</f>
        <v/>
      </c>
      <c r="D48" s="19" t="n">
        <v>9822</v>
      </c>
      <c r="E48" s="18" t="n">
        <v>591.37873361</v>
      </c>
      <c r="F48" s="20" t="n">
        <v>7.42428888</v>
      </c>
      <c r="G48" s="18" t="n">
        <v>587.7150500499999</v>
      </c>
      <c r="H48" s="20" t="n">
        <v>6.93141445</v>
      </c>
      <c r="I48" s="18" t="n">
        <v>578.85431793</v>
      </c>
      <c r="J48" s="20" t="n">
        <v>7.91226501</v>
      </c>
      <c r="K48" s="18" t="n">
        <v>565.5563273400001</v>
      </c>
      <c r="L48" s="20" t="n">
        <v>8.12385343</v>
      </c>
      <c r="M48" s="18" t="n">
        <v>557.0597971</v>
      </c>
      <c r="N48" s="20" t="n">
        <v>6.5319282</v>
      </c>
      <c r="O48" s="18" t="n">
        <v>553.5470464</v>
      </c>
      <c r="P48" s="20" t="n">
        <v>11.4229394</v>
      </c>
      <c r="Q48" s="18" t="n">
        <v>501.87236716</v>
      </c>
      <c r="R48" s="20" t="n">
        <v>9.73371317</v>
      </c>
      <c r="S48" s="18" t="n">
        <v>436.06593844</v>
      </c>
      <c r="T48" s="20" t="n">
        <v>8.2496074</v>
      </c>
      <c r="U48" s="18" t="s">
        <v>182</v>
      </c>
      <c r="V48" s="20" t="s">
        <v>182</v>
      </c>
      <c r="W48" s="18" t="s">
        <v>182</v>
      </c>
      <c r="X48" s="20" t="s">
        <v>182</v>
      </c>
      <c r="Y48" s="18" t="s">
        <v>182</v>
      </c>
      <c r="Z48" s="20" t="s">
        <v>182</v>
      </c>
      <c r="AA48" s="18" t="n">
        <v>506.64090907</v>
      </c>
      <c r="AB48" s="20" t="n">
        <v>43.40864684</v>
      </c>
    </row>
    <row r="49" spans="1:28">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c r="Y49" s="21" t="s">
        <v>184</v>
      </c>
      <c r="Z49" s="22" t="s">
        <v>184</v>
      </c>
      <c r="AA49" s="21" t="s">
        <v>184</v>
      </c>
      <c r="AB49" s="22" t="s">
        <v>184</v>
      </c>
    </row>
    <row r="50" spans="1:28">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c r="Y50" s="21" t="s">
        <v>184</v>
      </c>
      <c r="Z50" s="22" t="s">
        <v>184</v>
      </c>
      <c r="AA50" s="21" t="s">
        <v>184</v>
      </c>
      <c r="AB50" s="22" t="s">
        <v>184</v>
      </c>
    </row>
    <row r="51" spans="1:28">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c r="Y51" s="21" t="s">
        <v>184</v>
      </c>
      <c r="Z51" s="22" t="s">
        <v>184</v>
      </c>
      <c r="AA51" s="21" t="s">
        <v>184</v>
      </c>
      <c r="AB51" s="22" t="s">
        <v>184</v>
      </c>
    </row>
    <row r="52" spans="1:28">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c r="Y52" s="21" t="s">
        <v>184</v>
      </c>
      <c r="Z52" s="22" t="s">
        <v>184</v>
      </c>
      <c r="AA52" s="21" t="s">
        <v>184</v>
      </c>
      <c r="AB52" s="22" t="s">
        <v>184</v>
      </c>
    </row>
    <row r="53" spans="1:28">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c r="Y53" s="21" t="s">
        <v>184</v>
      </c>
      <c r="Z53" s="22" t="s">
        <v>184</v>
      </c>
      <c r="AA53" s="21" t="s">
        <v>184</v>
      </c>
      <c r="AB53" s="22" t="s">
        <v>184</v>
      </c>
    </row>
    <row r="54" spans="1:28">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c r="Y54" s="21" t="s">
        <v>184</v>
      </c>
      <c r="Z54" s="22" t="s">
        <v>184</v>
      </c>
      <c r="AA54" s="21" t="s">
        <v>184</v>
      </c>
      <c r="AB54" s="22" t="s">
        <v>184</v>
      </c>
    </row>
    <row r="55" spans="1:28">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c r="Y55" s="21" t="s">
        <v>184</v>
      </c>
      <c r="Z55" s="22" t="s">
        <v>184</v>
      </c>
      <c r="AA55" s="21" t="s">
        <v>184</v>
      </c>
      <c r="AB55" s="22" t="s">
        <v>184</v>
      </c>
    </row>
    <row r="56" spans="1:28">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c r="Y56" s="21" t="s">
        <v>184</v>
      </c>
      <c r="Z56" s="22" t="s">
        <v>184</v>
      </c>
      <c r="AA56" s="21" t="s">
        <v>184</v>
      </c>
      <c r="AB56" s="22" t="s">
        <v>184</v>
      </c>
    </row>
    <row r="57" spans="1:28">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c r="Y57" s="21" t="s">
        <v>184</v>
      </c>
      <c r="Z57" s="22" t="s">
        <v>184</v>
      </c>
      <c r="AA57" s="21" t="s">
        <v>184</v>
      </c>
      <c r="AB57" s="22" t="s">
        <v>184</v>
      </c>
    </row>
    <row r="58" spans="1:28">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c r="Y58" s="21" t="s">
        <v>184</v>
      </c>
      <c r="Z58" s="22" t="s">
        <v>184</v>
      </c>
      <c r="AA58" s="21" t="s">
        <v>184</v>
      </c>
      <c r="AB58" s="22" t="s">
        <v>184</v>
      </c>
    </row>
    <row r="59" spans="1:28">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c r="Y59" s="21" t="s">
        <v>184</v>
      </c>
      <c r="Z59" s="22" t="s">
        <v>184</v>
      </c>
      <c r="AA59" s="21" t="s">
        <v>184</v>
      </c>
      <c r="AB59" s="22" t="s">
        <v>184</v>
      </c>
    </row>
    <row r="60" spans="1:28">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c r="Y60" s="21" t="s">
        <v>184</v>
      </c>
      <c r="Z60" s="22" t="s">
        <v>184</v>
      </c>
      <c r="AA60" s="21" t="s">
        <v>184</v>
      </c>
      <c r="AB60" s="22" t="s">
        <v>184</v>
      </c>
    </row>
    <row r="61" spans="1:28">
      <c r="A61" s="15" t="s">
        <v>237</v>
      </c>
      <c r="B61" s="17" t="n">
        <v>6525</v>
      </c>
      <c r="C61" s="18">
        <f>(260.0/B61*100)</f>
        <v/>
      </c>
      <c r="D61" s="19" t="n">
        <v>6265</v>
      </c>
      <c r="E61" s="18" t="n">
        <v>367.82223821</v>
      </c>
      <c r="F61" s="20" t="n">
        <v>8.53909765</v>
      </c>
      <c r="G61" s="18" t="n">
        <v>408.72486916</v>
      </c>
      <c r="H61" s="20" t="n">
        <v>6.9588182</v>
      </c>
      <c r="I61" s="18" t="n">
        <v>456.96489993</v>
      </c>
      <c r="J61" s="20" t="n">
        <v>6.81208182</v>
      </c>
      <c r="K61" s="18" t="n">
        <v>465.09481225</v>
      </c>
      <c r="L61" s="20" t="n">
        <v>5.13302228</v>
      </c>
      <c r="M61" s="18" t="n">
        <v>464.94974579</v>
      </c>
      <c r="N61" s="20" t="n">
        <v>4.19387562</v>
      </c>
      <c r="O61" s="18" t="n">
        <v>461.01714405</v>
      </c>
      <c r="P61" s="20" t="n">
        <v>4.96661425</v>
      </c>
      <c r="Q61" s="18" t="n">
        <v>445.7493768</v>
      </c>
      <c r="R61" s="20" t="n">
        <v>4.58434061</v>
      </c>
      <c r="S61" s="18" t="n">
        <v>337.83284834</v>
      </c>
      <c r="T61" s="20" t="n">
        <v>14.68521109</v>
      </c>
      <c r="U61" s="18" t="s">
        <v>182</v>
      </c>
      <c r="V61" s="20" t="s">
        <v>182</v>
      </c>
      <c r="W61" s="18" t="s">
        <v>182</v>
      </c>
      <c r="X61" s="20" t="s">
        <v>182</v>
      </c>
      <c r="Y61" s="18" t="s">
        <v>182</v>
      </c>
      <c r="Z61" s="20" t="s">
        <v>182</v>
      </c>
      <c r="AA61" s="18" t="n">
        <v>330.46202178</v>
      </c>
      <c r="AB61" s="20" t="n">
        <v>13.51793267</v>
      </c>
    </row>
    <row r="62" spans="1:28">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c r="Y62" s="21" t="s">
        <v>184</v>
      </c>
      <c r="Z62" s="22" t="s">
        <v>184</v>
      </c>
      <c r="AA62" s="21" t="s">
        <v>184</v>
      </c>
      <c r="AB62" s="22" t="s">
        <v>184</v>
      </c>
    </row>
    <row r="63" spans="1:28">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c r="Y63" s="21" t="s">
        <v>184</v>
      </c>
      <c r="Z63" s="22" t="s">
        <v>184</v>
      </c>
      <c r="AA63" s="21" t="s">
        <v>184</v>
      </c>
      <c r="AB63" s="22" t="s">
        <v>184</v>
      </c>
    </row>
    <row r="64" spans="1:28">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c r="Y64" s="21" t="s">
        <v>184</v>
      </c>
      <c r="Z64" s="22" t="s">
        <v>184</v>
      </c>
      <c r="AA64" s="21" t="s">
        <v>184</v>
      </c>
      <c r="AB64" s="22" t="s">
        <v>184</v>
      </c>
    </row>
    <row r="65" spans="1:28">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c r="Y65" s="21" t="s">
        <v>184</v>
      </c>
      <c r="Z65" s="22" t="s">
        <v>184</v>
      </c>
      <c r="AA65" s="21" t="s">
        <v>184</v>
      </c>
      <c r="AB65" s="22" t="s">
        <v>184</v>
      </c>
    </row>
    <row r="66" spans="1:28">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c r="Y66" s="21" t="s">
        <v>184</v>
      </c>
      <c r="Z66" s="22" t="s">
        <v>184</v>
      </c>
      <c r="AA66" s="21" t="s">
        <v>184</v>
      </c>
      <c r="AB66" s="22" t="s">
        <v>184</v>
      </c>
    </row>
    <row r="67" spans="1:28">
      <c r="A67" s="15" t="s">
        <v>243</v>
      </c>
      <c r="B67" s="17" t="n">
        <v>6971</v>
      </c>
      <c r="C67" s="18">
        <f>(27.0/B67*100)</f>
        <v/>
      </c>
      <c r="D67" s="19" t="n">
        <v>6944</v>
      </c>
      <c r="E67" s="18" t="n">
        <v>364.72879448</v>
      </c>
      <c r="F67" s="20" t="n">
        <v>4.9760395</v>
      </c>
      <c r="G67" s="18" t="n">
        <v>374.06092019</v>
      </c>
      <c r="H67" s="20" t="n">
        <v>6.22292123</v>
      </c>
      <c r="I67" s="18" t="n">
        <v>409.91016356</v>
      </c>
      <c r="J67" s="20" t="n">
        <v>5.48546898</v>
      </c>
      <c r="K67" s="18" t="n">
        <v>423.70648831</v>
      </c>
      <c r="L67" s="20" t="n">
        <v>4.08305649</v>
      </c>
      <c r="M67" s="18" t="n">
        <v>446.65075223</v>
      </c>
      <c r="N67" s="20" t="n">
        <v>5.03329439</v>
      </c>
      <c r="O67" s="18" t="n">
        <v>453.4416456</v>
      </c>
      <c r="P67" s="20" t="n">
        <v>7.10367293</v>
      </c>
      <c r="Q67" s="18" t="n">
        <v>427.47759077</v>
      </c>
      <c r="R67" s="20" t="n">
        <v>8.391358049999999</v>
      </c>
      <c r="S67" s="18" t="n">
        <v>285.62674295</v>
      </c>
      <c r="T67" s="20" t="n">
        <v>5.46764313</v>
      </c>
      <c r="U67" s="18" t="s">
        <v>182</v>
      </c>
      <c r="V67" s="20" t="s">
        <v>182</v>
      </c>
      <c r="W67" s="18" t="s">
        <v>182</v>
      </c>
      <c r="X67" s="20" t="s">
        <v>182</v>
      </c>
      <c r="Y67" s="18" t="s">
        <v>182</v>
      </c>
      <c r="Z67" s="20" t="s">
        <v>182</v>
      </c>
      <c r="AA67" s="18" t="n">
        <v>339.45825947</v>
      </c>
      <c r="AB67" s="20" t="n">
        <v>22.98661346</v>
      </c>
    </row>
    <row r="68" spans="1:28">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c r="Y68" s="21" t="s">
        <v>184</v>
      </c>
      <c r="Z68" s="22" t="s">
        <v>184</v>
      </c>
      <c r="AA68" s="21" t="s">
        <v>184</v>
      </c>
      <c r="AB68" s="22" t="s">
        <v>184</v>
      </c>
    </row>
    <row r="69" spans="1:28">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c r="Y69" s="21" t="s">
        <v>184</v>
      </c>
      <c r="Z69" s="22" t="s">
        <v>184</v>
      </c>
      <c r="AA69" s="21" t="s">
        <v>184</v>
      </c>
      <c r="AB69" s="22" t="s">
        <v>184</v>
      </c>
    </row>
    <row r="70" spans="1:28">
      <c r="A70" s="15" t="s">
        <v>246</v>
      </c>
      <c r="B70" s="17" t="n">
        <v>6036</v>
      </c>
      <c r="C70" s="18">
        <f>(223.0/B70*100)</f>
        <v/>
      </c>
      <c r="D70" s="19" t="n">
        <v>5813</v>
      </c>
      <c r="E70" s="18" t="n">
        <v>482.49735323</v>
      </c>
      <c r="F70" s="20" t="n">
        <v>6.46115199</v>
      </c>
      <c r="G70" s="18" t="n">
        <v>487.30893858</v>
      </c>
      <c r="H70" s="20" t="n">
        <v>7.31303421</v>
      </c>
      <c r="I70" s="18" t="n">
        <v>485.45093623</v>
      </c>
      <c r="J70" s="20" t="n">
        <v>7.40331813</v>
      </c>
      <c r="K70" s="18" t="n">
        <v>522.75393137</v>
      </c>
      <c r="L70" s="20" t="n">
        <v>4.97539337</v>
      </c>
      <c r="M70" s="18" t="n">
        <v>534.35752386</v>
      </c>
      <c r="N70" s="20" t="n">
        <v>4.94675104</v>
      </c>
      <c r="O70" s="18" t="n">
        <v>524.02169609</v>
      </c>
      <c r="P70" s="20" t="n">
        <v>5.47006364</v>
      </c>
      <c r="Q70" s="18" t="n">
        <v>513.60736308</v>
      </c>
      <c r="R70" s="20" t="n">
        <v>5.73120559</v>
      </c>
      <c r="S70" s="18" t="n">
        <v>422.69315527</v>
      </c>
      <c r="T70" s="20" t="n">
        <v>17.90436594</v>
      </c>
      <c r="U70" s="18" t="s">
        <v>182</v>
      </c>
      <c r="V70" s="20" t="s">
        <v>182</v>
      </c>
      <c r="W70" s="18" t="s">
        <v>182</v>
      </c>
      <c r="X70" s="20" t="s">
        <v>182</v>
      </c>
      <c r="Y70" s="18" t="s">
        <v>182</v>
      </c>
      <c r="Z70" s="20" t="s">
        <v>182</v>
      </c>
      <c r="AA70" s="18" t="n">
        <v>432.79139033</v>
      </c>
      <c r="AB70" s="20" t="n">
        <v>13.06970825</v>
      </c>
    </row>
    <row r="71" spans="1:28">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c r="Y71" s="21" t="s">
        <v>184</v>
      </c>
      <c r="Z71" s="22" t="s">
        <v>184</v>
      </c>
      <c r="AA71" s="21" t="s">
        <v>184</v>
      </c>
      <c r="AB71" s="22" t="s">
        <v>184</v>
      </c>
    </row>
    <row r="72" spans="1:28">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c r="Y72" s="21" t="s">
        <v>184</v>
      </c>
      <c r="Z72" s="22" t="s">
        <v>184</v>
      </c>
      <c r="AA72" s="21" t="s">
        <v>184</v>
      </c>
      <c r="AB72" s="22" t="s">
        <v>184</v>
      </c>
    </row>
    <row r="73" spans="1:28">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c r="Y73" s="21" t="s">
        <v>184</v>
      </c>
      <c r="Z73" s="22" t="s">
        <v>184</v>
      </c>
      <c r="AA73" s="21" t="s">
        <v>184</v>
      </c>
      <c r="AB73" s="22" t="s">
        <v>184</v>
      </c>
    </row>
    <row r="74" spans="1:28">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c r="Y74" s="21" t="s">
        <v>184</v>
      </c>
      <c r="Z74" s="22" t="s">
        <v>184</v>
      </c>
      <c r="AA74" s="21" t="s">
        <v>184</v>
      </c>
      <c r="AB74" s="22" t="s">
        <v>184</v>
      </c>
    </row>
    <row r="75" spans="1:28">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c r="Y75" s="21" t="s">
        <v>184</v>
      </c>
      <c r="Z75" s="22" t="s">
        <v>184</v>
      </c>
      <c r="AA75" s="21" t="s">
        <v>184</v>
      </c>
      <c r="AB75" s="22" t="s">
        <v>184</v>
      </c>
    </row>
    <row r="76" spans="1:28">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c r="Y76" s="21" t="s">
        <v>184</v>
      </c>
      <c r="Z76" s="22" t="s">
        <v>184</v>
      </c>
      <c r="AA76" s="21" t="s">
        <v>184</v>
      </c>
      <c r="AB76" s="22" t="s">
        <v>184</v>
      </c>
    </row>
    <row r="77" spans="1:28">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c r="Y77" s="21" t="s">
        <v>184</v>
      </c>
      <c r="Z77" s="22" t="s">
        <v>184</v>
      </c>
      <c r="AA77" s="21" t="s">
        <v>184</v>
      </c>
      <c r="AB77" s="22" t="s">
        <v>184</v>
      </c>
    </row>
    <row r="78" spans="1:28">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c r="Y78" s="21" t="s">
        <v>184</v>
      </c>
      <c r="Z78" s="22" t="s">
        <v>184</v>
      </c>
      <c r="AA78" s="21" t="s">
        <v>184</v>
      </c>
      <c r="AB78" s="22" t="s">
        <v>184</v>
      </c>
    </row>
    <row customHeight="1" ht="25" r="79" spans="1:28">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c r="Y79" s="21" t="s">
        <v>184</v>
      </c>
      <c r="Z79" s="22" t="s">
        <v>184</v>
      </c>
      <c r="AA79" s="21" t="s">
        <v>184</v>
      </c>
      <c r="AB79" s="22" t="s">
        <v>184</v>
      </c>
    </row>
    <row r="80" spans="1:28">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c r="Y80" s="21" t="s">
        <v>184</v>
      </c>
      <c r="Z80" s="22" t="s">
        <v>184</v>
      </c>
      <c r="AA80" s="21" t="s">
        <v>184</v>
      </c>
      <c r="AB80" s="22" t="s">
        <v>184</v>
      </c>
    </row>
    <row r="81" spans="1:28">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c r="Y81" s="21" t="s">
        <v>184</v>
      </c>
      <c r="Z81" s="22" t="s">
        <v>184</v>
      </c>
      <c r="AA81" s="21" t="s">
        <v>184</v>
      </c>
      <c r="AB81" s="22" t="s">
        <v>184</v>
      </c>
    </row>
    <row r="82" spans="1:28">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c r="Y82" s="24" t="s">
        <v>258</v>
      </c>
      <c r="Z82" s="24" t="s">
        <v>258</v>
      </c>
      <c r="AA82" s="24" t="s">
        <v>258</v>
      </c>
      <c r="AB82" s="24" t="s">
        <v>258</v>
      </c>
    </row>
    <row r="83" spans="1:28">
      <c r="A83" s="3" t="s">
        <v>259</v>
      </c>
    </row>
    <row r="84" spans="1:28">
      <c r="A84" s="25" t="s">
        <v>260</v>
      </c>
    </row>
    <row r="85" spans="1:28">
      <c r="A85" s="25" t="s">
        <v>261</v>
      </c>
    </row>
    <row customHeight="1" ht="30" r="86" spans="1:28">
      <c r="A86" s="25" t="s">
        <v>262</v>
      </c>
    </row>
    <row customHeight="1" ht="30" r="87" spans="1:28">
      <c r="A87" s="25" t="s">
        <v>258</v>
      </c>
    </row>
    <row customHeight="1" ht="30" r="88" spans="1:28">
      <c r="A88" s="25" t="s">
        <v>263</v>
      </c>
    </row>
    <row customHeight="1" ht="30" r="89" spans="1:28">
      <c r="A89" s="25" t="s">
        <v>264</v>
      </c>
    </row>
    <row customHeight="1" ht="30" r="90" spans="1:28">
      <c r="A90" s="25" t="s">
        <v>265</v>
      </c>
    </row>
    <row customHeight="1" ht="30" r="91" spans="1:28">
      <c r="A91" s="25" t="s">
        <v>266</v>
      </c>
    </row>
    <row customHeight="1" ht="30" r="92" spans="1:28">
      <c r="A92" s="25" t="s">
        <v>267</v>
      </c>
    </row>
    <row customHeight="1" ht="30" r="93" spans="1:28">
      <c r="A93" s="25" t="s">
        <v>268</v>
      </c>
    </row>
    <row customHeight="1" ht="30" r="94" spans="1:28">
      <c r="A94" s="25" t="s">
        <v>269</v>
      </c>
    </row>
    <row customHeight="1" ht="30" r="95" spans="1:28">
      <c r="A95" s="25" t="s">
        <v>270</v>
      </c>
    </row>
    <row customHeight="1" ht="30" r="96" spans="1:28">
      <c r="A96" s="25" t="s">
        <v>271</v>
      </c>
    </row>
    <row customHeight="1" ht="30" r="97" spans="1:28">
      <c r="A97" s="25" t="s">
        <v>272</v>
      </c>
    </row>
  </sheetData>
  <mergeCells count="28">
    <mergeCell ref="E4:F4"/>
    <mergeCell ref="G4:H4"/>
    <mergeCell ref="I4:J4"/>
    <mergeCell ref="K4:L4"/>
    <mergeCell ref="M4:N4"/>
    <mergeCell ref="O4:P4"/>
    <mergeCell ref="Q4:R4"/>
    <mergeCell ref="S4:T4"/>
    <mergeCell ref="U4:V4"/>
    <mergeCell ref="W4:X4"/>
    <mergeCell ref="Y4:Z4"/>
    <mergeCell ref="AA4:AB4"/>
    <mergeCell ref="A1:AB1"/>
    <mergeCell ref="A2:AB2"/>
    <mergeCell ref="A84:AB84"/>
    <mergeCell ref="A85:AB85"/>
    <mergeCell ref="A86:AB86"/>
    <mergeCell ref="A87:AB87"/>
    <mergeCell ref="A88:AB88"/>
    <mergeCell ref="A89:AB89"/>
    <mergeCell ref="A90:AB90"/>
    <mergeCell ref="A91:AB91"/>
    <mergeCell ref="A92:AB92"/>
    <mergeCell ref="A93:AB93"/>
    <mergeCell ref="A94:AB94"/>
    <mergeCell ref="A95:AB95"/>
    <mergeCell ref="A96:AB96"/>
    <mergeCell ref="A97:AB97"/>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AB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8">
      <c r="A1" s="4" t="s">
        <v>163</v>
      </c>
    </row>
    <row r="2" spans="1:28">
      <c r="A2" s="5" t="s">
        <v>312</v>
      </c>
    </row>
    <row customHeight="1" ht="30" r="4" spans="1:28">
      <c r="A4" s="6" t="n"/>
      <c r="B4" s="7" t="s">
        <v>165</v>
      </c>
      <c r="C4" s="7" t="s">
        <v>166</v>
      </c>
      <c r="D4" s="8" t="s">
        <v>165</v>
      </c>
      <c r="E4" s="9" t="s">
        <v>304</v>
      </c>
      <c r="F4" s="10" t="n"/>
      <c r="G4" s="9" t="s">
        <v>305</v>
      </c>
      <c r="H4" s="10" t="n"/>
      <c r="I4" s="9" t="s">
        <v>306</v>
      </c>
      <c r="J4" s="10" t="n"/>
      <c r="K4" s="9" t="s">
        <v>307</v>
      </c>
      <c r="L4" s="10" t="n"/>
      <c r="M4" s="9" t="s">
        <v>308</v>
      </c>
      <c r="N4" s="10" t="n"/>
      <c r="O4" s="9" t="s">
        <v>309</v>
      </c>
      <c r="P4" s="10" t="n"/>
      <c r="Q4" s="9" t="s">
        <v>310</v>
      </c>
      <c r="R4" s="10" t="n"/>
      <c r="S4" s="9" t="s">
        <v>170</v>
      </c>
      <c r="T4" s="10" t="n"/>
      <c r="U4" s="9" t="s">
        <v>171</v>
      </c>
      <c r="V4" s="10" t="n"/>
      <c r="W4" s="9" t="s">
        <v>172</v>
      </c>
      <c r="X4" s="10" t="n"/>
      <c r="Y4" s="9" t="s">
        <v>173</v>
      </c>
      <c r="Z4" s="10" t="n"/>
      <c r="AA4" s="9" t="s">
        <v>174</v>
      </c>
      <c r="AB4" s="10" t="n"/>
    </row>
    <row r="5" spans="1:28">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c r="Y5" s="12" t="s">
        <v>178</v>
      </c>
      <c r="Z5" s="11" t="s">
        <v>179</v>
      </c>
      <c r="AA5" s="12" t="s">
        <v>178</v>
      </c>
      <c r="AB5" s="11" t="s">
        <v>179</v>
      </c>
    </row>
    <row r="6" spans="1:28">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5" t="n"/>
      <c r="Y6" s="14" t="n"/>
      <c r="Z6" s="15" t="n"/>
      <c r="AA6" s="14" t="n"/>
      <c r="AB6" s="16" t="n"/>
    </row>
    <row r="7" spans="1:28">
      <c r="A7" s="15" t="s">
        <v>181</v>
      </c>
      <c r="B7" s="17" t="n">
        <v>14530</v>
      </c>
      <c r="C7" s="18">
        <f>(1165.0/B7*100)</f>
        <v/>
      </c>
      <c r="D7" s="19" t="n">
        <v>13365</v>
      </c>
      <c r="E7" s="18" t="n">
        <v>419.58312249</v>
      </c>
      <c r="F7" s="20" t="n">
        <v>8.93129583</v>
      </c>
      <c r="G7" s="18" t="n">
        <v>453.3922022</v>
      </c>
      <c r="H7" s="20" t="n">
        <v>7.05186382</v>
      </c>
      <c r="I7" s="18" t="n">
        <v>476.01880576</v>
      </c>
      <c r="J7" s="20" t="n">
        <v>5.71895127</v>
      </c>
      <c r="K7" s="18" t="n">
        <v>510.44361118</v>
      </c>
      <c r="L7" s="20" t="n">
        <v>3.93524297</v>
      </c>
      <c r="M7" s="18" t="n">
        <v>529.36329082</v>
      </c>
      <c r="N7" s="20" t="n">
        <v>2.52670088</v>
      </c>
      <c r="O7" s="18" t="n">
        <v>523.40475774</v>
      </c>
      <c r="P7" s="20" t="n">
        <v>2.84864197</v>
      </c>
      <c r="Q7" s="18" t="n">
        <v>505.79027832</v>
      </c>
      <c r="R7" s="20" t="n">
        <v>3.18773365</v>
      </c>
      <c r="S7" s="18" t="n">
        <v>374.63349043</v>
      </c>
      <c r="T7" s="20" t="n">
        <v>13.54125059</v>
      </c>
      <c r="U7" s="18" t="s">
        <v>182</v>
      </c>
      <c r="V7" s="20" t="s">
        <v>182</v>
      </c>
      <c r="W7" s="18" t="s">
        <v>182</v>
      </c>
      <c r="X7" s="20" t="s">
        <v>182</v>
      </c>
      <c r="Y7" s="18" t="s">
        <v>182</v>
      </c>
      <c r="Z7" s="20" t="s">
        <v>182</v>
      </c>
      <c r="AA7" s="18" t="n">
        <v>425.66730403</v>
      </c>
      <c r="AB7" s="20" t="n">
        <v>8.10915365</v>
      </c>
    </row>
    <row r="8" spans="1:28">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c r="Y8" s="21" t="s">
        <v>184</v>
      </c>
      <c r="Z8" s="22" t="s">
        <v>184</v>
      </c>
      <c r="AA8" s="21" t="s">
        <v>184</v>
      </c>
      <c r="AB8" s="22" t="s">
        <v>184</v>
      </c>
    </row>
    <row r="9" spans="1:28">
      <c r="A9" s="15" t="s">
        <v>185</v>
      </c>
      <c r="B9" s="17" t="n">
        <v>5675</v>
      </c>
      <c r="C9" s="18">
        <f>(418.0/B9*100)</f>
        <v/>
      </c>
      <c r="D9" s="19" t="n">
        <v>5257</v>
      </c>
      <c r="E9" s="18" t="n">
        <v>446.68348431</v>
      </c>
      <c r="F9" s="20" t="n">
        <v>19.12151713</v>
      </c>
      <c r="G9" s="18" t="n">
        <v>498.69498077</v>
      </c>
      <c r="H9" s="20" t="n">
        <v>12.9150705</v>
      </c>
      <c r="I9" s="18" t="n">
        <v>562.92286041</v>
      </c>
      <c r="J9" s="20" t="n">
        <v>8.120924090000001</v>
      </c>
      <c r="K9" s="18" t="n">
        <v>563.16304731</v>
      </c>
      <c r="L9" s="20" t="n">
        <v>6.0560652</v>
      </c>
      <c r="M9" s="18" t="n">
        <v>574.83431928</v>
      </c>
      <c r="N9" s="20" t="n">
        <v>4.30810862</v>
      </c>
      <c r="O9" s="18" t="n">
        <v>554.56159212</v>
      </c>
      <c r="P9" s="20" t="n">
        <v>4.21470605</v>
      </c>
      <c r="Q9" s="18" t="n">
        <v>530.2260116</v>
      </c>
      <c r="R9" s="20" t="n">
        <v>5.22079625</v>
      </c>
      <c r="S9" s="18" t="n">
        <v>438.74244583</v>
      </c>
      <c r="T9" s="20" t="n">
        <v>39.19338976</v>
      </c>
      <c r="U9" s="18" t="s">
        <v>182</v>
      </c>
      <c r="V9" s="20" t="s">
        <v>182</v>
      </c>
      <c r="W9" s="18" t="n">
        <v>363.74174124</v>
      </c>
      <c r="X9" s="20" t="n">
        <v>33.3778787</v>
      </c>
      <c r="Y9" s="18" t="s">
        <v>182</v>
      </c>
      <c r="Z9" s="20" t="s">
        <v>182</v>
      </c>
      <c r="AA9" s="18" t="n">
        <v>427.8001408</v>
      </c>
      <c r="AB9" s="20" t="n">
        <v>18.78822269</v>
      </c>
    </row>
    <row r="10" spans="1:28">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s">
        <v>182</v>
      </c>
      <c r="T10" s="20" t="s">
        <v>182</v>
      </c>
      <c r="U10" s="18" t="s">
        <v>182</v>
      </c>
      <c r="V10" s="20" t="s">
        <v>182</v>
      </c>
      <c r="W10" s="18" t="n">
        <v>533.23097553</v>
      </c>
      <c r="X10" s="20" t="n">
        <v>4.62202672</v>
      </c>
      <c r="Y10" s="18" t="s">
        <v>182</v>
      </c>
      <c r="Z10" s="20" t="s">
        <v>182</v>
      </c>
      <c r="AA10" s="18" t="s">
        <v>182</v>
      </c>
      <c r="AB10" s="20" t="s">
        <v>182</v>
      </c>
    </row>
    <row r="11" spans="1:28">
      <c r="A11" s="15" t="s">
        <v>187</v>
      </c>
      <c r="B11" s="17" t="n">
        <v>7053</v>
      </c>
      <c r="C11" s="18">
        <f>(113.0/B11*100)</f>
        <v/>
      </c>
      <c r="D11" s="19" t="n">
        <v>6940</v>
      </c>
      <c r="E11" s="18" t="n">
        <v>361.42460887</v>
      </c>
      <c r="F11" s="20" t="n">
        <v>7.83902676</v>
      </c>
      <c r="G11" s="18" t="n">
        <v>384.1041819</v>
      </c>
      <c r="H11" s="20" t="n">
        <v>8.78449215</v>
      </c>
      <c r="I11" s="18" t="n">
        <v>412.54070687</v>
      </c>
      <c r="J11" s="20" t="n">
        <v>11.09372247</v>
      </c>
      <c r="K11" s="18" t="n">
        <v>427.7617245</v>
      </c>
      <c r="L11" s="20" t="n">
        <v>6.85835431</v>
      </c>
      <c r="M11" s="18" t="n">
        <v>446.18980471</v>
      </c>
      <c r="N11" s="20" t="n">
        <v>5.80419701</v>
      </c>
      <c r="O11" s="18" t="n">
        <v>453.96808874</v>
      </c>
      <c r="P11" s="20" t="n">
        <v>4.66488353</v>
      </c>
      <c r="Q11" s="18" t="n">
        <v>442.06590504</v>
      </c>
      <c r="R11" s="20" t="n">
        <v>4.61505328</v>
      </c>
      <c r="S11" s="18" t="n">
        <v>257.01537355</v>
      </c>
      <c r="T11" s="20" t="n">
        <v>30.53490819</v>
      </c>
      <c r="U11" s="18" t="s">
        <v>182</v>
      </c>
      <c r="V11" s="20" t="s">
        <v>182</v>
      </c>
      <c r="W11" s="18" t="s">
        <v>182</v>
      </c>
      <c r="X11" s="20" t="s">
        <v>182</v>
      </c>
      <c r="Y11" s="18" t="s">
        <v>182</v>
      </c>
      <c r="Z11" s="20" t="s">
        <v>182</v>
      </c>
      <c r="AA11" s="18" t="n">
        <v>373.93645521</v>
      </c>
      <c r="AB11" s="20" t="n">
        <v>11.31255173</v>
      </c>
    </row>
    <row r="12" spans="1:28">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c r="Y12" s="21" t="s">
        <v>184</v>
      </c>
      <c r="Z12" s="22" t="s">
        <v>184</v>
      </c>
      <c r="AA12" s="21" t="s">
        <v>184</v>
      </c>
      <c r="AB12" s="22" t="s">
        <v>184</v>
      </c>
    </row>
    <row r="13" spans="1:28">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c r="Y13" s="21" t="s">
        <v>184</v>
      </c>
      <c r="Z13" s="22" t="s">
        <v>184</v>
      </c>
      <c r="AA13" s="21" t="s">
        <v>184</v>
      </c>
      <c r="AB13" s="22" t="s">
        <v>184</v>
      </c>
    </row>
    <row r="14" spans="1:28">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c r="Y14" s="21" t="s">
        <v>184</v>
      </c>
      <c r="Z14" s="22" t="s">
        <v>184</v>
      </c>
      <c r="AA14" s="21" t="s">
        <v>184</v>
      </c>
      <c r="AB14" s="22" t="s">
        <v>184</v>
      </c>
    </row>
    <row r="15" spans="1:28">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c r="Y15" s="21" t="s">
        <v>184</v>
      </c>
      <c r="Z15" s="22" t="s">
        <v>184</v>
      </c>
      <c r="AA15" s="21" t="s">
        <v>184</v>
      </c>
      <c r="AB15" s="22" t="s">
        <v>184</v>
      </c>
    </row>
    <row r="16" spans="1:28">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c r="Y16" s="21" t="s">
        <v>184</v>
      </c>
      <c r="Z16" s="22" t="s">
        <v>184</v>
      </c>
      <c r="AA16" s="21" t="s">
        <v>184</v>
      </c>
      <c r="AB16" s="22" t="s">
        <v>184</v>
      </c>
    </row>
    <row r="17" spans="1:28">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c r="Y17" s="21" t="s">
        <v>184</v>
      </c>
      <c r="Z17" s="22" t="s">
        <v>184</v>
      </c>
      <c r="AA17" s="21" t="s">
        <v>184</v>
      </c>
      <c r="AB17" s="22" t="s">
        <v>184</v>
      </c>
    </row>
    <row r="18" spans="1:28">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c r="Y18" s="21" t="s">
        <v>184</v>
      </c>
      <c r="Z18" s="22" t="s">
        <v>184</v>
      </c>
      <c r="AA18" s="21" t="s">
        <v>184</v>
      </c>
      <c r="AB18" s="22" t="s">
        <v>184</v>
      </c>
    </row>
    <row r="19" spans="1:28">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c r="Y19" s="21" t="s">
        <v>184</v>
      </c>
      <c r="Z19" s="22" t="s">
        <v>184</v>
      </c>
      <c r="AA19" s="21" t="s">
        <v>184</v>
      </c>
      <c r="AB19" s="22" t="s">
        <v>184</v>
      </c>
    </row>
    <row r="20" spans="1:28">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c r="Y20" s="21" t="s">
        <v>184</v>
      </c>
      <c r="Z20" s="22" t="s">
        <v>184</v>
      </c>
      <c r="AA20" s="21" t="s">
        <v>184</v>
      </c>
      <c r="AB20" s="22" t="s">
        <v>184</v>
      </c>
    </row>
    <row r="21" spans="1:28">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c r="Y21" s="21" t="s">
        <v>184</v>
      </c>
      <c r="Z21" s="22" t="s">
        <v>184</v>
      </c>
      <c r="AA21" s="21" t="s">
        <v>184</v>
      </c>
      <c r="AB21" s="22" t="s">
        <v>184</v>
      </c>
    </row>
    <row r="22" spans="1:28">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c r="Y22" s="21" t="s">
        <v>184</v>
      </c>
      <c r="Z22" s="22" t="s">
        <v>184</v>
      </c>
      <c r="AA22" s="21" t="s">
        <v>184</v>
      </c>
      <c r="AB22" s="22" t="s">
        <v>184</v>
      </c>
    </row>
    <row r="23" spans="1:28">
      <c r="A23" s="15" t="s">
        <v>199</v>
      </c>
      <c r="B23" s="17" t="n">
        <v>11583</v>
      </c>
      <c r="C23" s="18">
        <f>(512.0/B23*100)</f>
        <v/>
      </c>
      <c r="D23" s="19" t="n">
        <v>11071</v>
      </c>
      <c r="E23" s="18" t="n">
        <v>440.55570035</v>
      </c>
      <c r="F23" s="20" t="n">
        <v>10.53963364</v>
      </c>
      <c r="G23" s="18" t="n">
        <v>460.3781083</v>
      </c>
      <c r="H23" s="20" t="n">
        <v>9.06030644</v>
      </c>
      <c r="I23" s="18" t="n">
        <v>503.92872365</v>
      </c>
      <c r="J23" s="20" t="n">
        <v>6.35499585</v>
      </c>
      <c r="K23" s="18" t="n">
        <v>503.23911285</v>
      </c>
      <c r="L23" s="20" t="n">
        <v>4.15974227</v>
      </c>
      <c r="M23" s="18" t="n">
        <v>498.85935002</v>
      </c>
      <c r="N23" s="20" t="n">
        <v>3.78501168</v>
      </c>
      <c r="O23" s="18" t="n">
        <v>492.1487639</v>
      </c>
      <c r="P23" s="20" t="n">
        <v>5.52573983</v>
      </c>
      <c r="Q23" s="18" t="n">
        <v>474.41502785</v>
      </c>
      <c r="R23" s="20" t="n">
        <v>4.45045525</v>
      </c>
      <c r="S23" s="18" t="n">
        <v>434.6441303</v>
      </c>
      <c r="T23" s="20" t="n">
        <v>22.39409546</v>
      </c>
      <c r="U23" s="18" t="s">
        <v>182</v>
      </c>
      <c r="V23" s="20" t="s">
        <v>182</v>
      </c>
      <c r="W23" s="18" t="s">
        <v>182</v>
      </c>
      <c r="X23" s="20" t="s">
        <v>182</v>
      </c>
      <c r="Y23" s="18" t="s">
        <v>182</v>
      </c>
      <c r="Z23" s="20" t="s">
        <v>182</v>
      </c>
      <c r="AA23" s="18" t="n">
        <v>412.77983335</v>
      </c>
      <c r="AB23" s="20" t="n">
        <v>12.49962777</v>
      </c>
    </row>
    <row r="24" spans="1:28">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c r="Y24" s="21" t="s">
        <v>184</v>
      </c>
      <c r="Z24" s="22" t="s">
        <v>184</v>
      </c>
      <c r="AA24" s="21" t="s">
        <v>184</v>
      </c>
      <c r="AB24" s="22" t="s">
        <v>184</v>
      </c>
    </row>
    <row r="25" spans="1:28">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c r="Y25" s="21" t="s">
        <v>184</v>
      </c>
      <c r="Z25" s="22" t="s">
        <v>184</v>
      </c>
      <c r="AA25" s="21" t="s">
        <v>184</v>
      </c>
      <c r="AB25" s="22" t="s">
        <v>184</v>
      </c>
    </row>
    <row r="26" spans="1:28">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c r="Y26" s="21" t="s">
        <v>184</v>
      </c>
      <c r="Z26" s="22" t="s">
        <v>184</v>
      </c>
      <c r="AA26" s="21" t="s">
        <v>184</v>
      </c>
      <c r="AB26" s="22" t="s">
        <v>184</v>
      </c>
    </row>
    <row r="27" spans="1:28">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c r="Y27" s="21" t="s">
        <v>184</v>
      </c>
      <c r="Z27" s="22" t="s">
        <v>184</v>
      </c>
      <c r="AA27" s="21" t="s">
        <v>184</v>
      </c>
      <c r="AB27" s="22" t="s">
        <v>184</v>
      </c>
    </row>
    <row r="28" spans="1:28">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c r="Y28" s="21" t="s">
        <v>184</v>
      </c>
      <c r="Z28" s="22" t="s">
        <v>184</v>
      </c>
      <c r="AA28" s="21" t="s">
        <v>184</v>
      </c>
      <c r="AB28" s="22" t="s">
        <v>184</v>
      </c>
    </row>
    <row r="29" spans="1:28">
      <c r="A29" s="15" t="s">
        <v>205</v>
      </c>
      <c r="B29" s="17" t="n">
        <v>5385</v>
      </c>
      <c r="C29" s="18">
        <f>(36.0/B29*100)</f>
        <v/>
      </c>
      <c r="D29" s="19" t="n">
        <v>5349</v>
      </c>
      <c r="E29" s="18" t="n">
        <v>394.87013765</v>
      </c>
      <c r="F29" s="20" t="n">
        <v>20.70896227</v>
      </c>
      <c r="G29" s="18" t="n">
        <v>466.10560645</v>
      </c>
      <c r="H29" s="20" t="n">
        <v>12.70013442</v>
      </c>
      <c r="I29" s="18" t="n">
        <v>486.09170782</v>
      </c>
      <c r="J29" s="20" t="n">
        <v>10.00722404</v>
      </c>
      <c r="K29" s="18" t="n">
        <v>533.28976498</v>
      </c>
      <c r="L29" s="20" t="n">
        <v>6.15485909</v>
      </c>
      <c r="M29" s="18" t="n">
        <v>536.19668267</v>
      </c>
      <c r="N29" s="20" t="n">
        <v>4.21452445</v>
      </c>
      <c r="O29" s="18" t="n">
        <v>529.1353525</v>
      </c>
      <c r="P29" s="20" t="n">
        <v>4.24532869</v>
      </c>
      <c r="Q29" s="18" t="n">
        <v>498.84257536</v>
      </c>
      <c r="R29" s="20" t="n">
        <v>5.25856154</v>
      </c>
      <c r="S29" s="18" t="n">
        <v>321.13621104</v>
      </c>
      <c r="T29" s="20" t="n">
        <v>46.49901188</v>
      </c>
      <c r="U29" s="18" t="s">
        <v>182</v>
      </c>
      <c r="V29" s="20" t="s">
        <v>182</v>
      </c>
      <c r="W29" s="18" t="n">
        <v>312.41250141</v>
      </c>
      <c r="X29" s="20" t="n">
        <v>62.61666854</v>
      </c>
      <c r="Y29" s="18" t="s">
        <v>182</v>
      </c>
      <c r="Z29" s="20" t="s">
        <v>182</v>
      </c>
      <c r="AA29" s="18" t="n">
        <v>372.61715172</v>
      </c>
      <c r="AB29" s="20" t="n">
        <v>19.1055822</v>
      </c>
    </row>
    <row r="30" spans="1:28">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c r="Y30" s="21" t="s">
        <v>184</v>
      </c>
      <c r="Z30" s="22" t="s">
        <v>184</v>
      </c>
      <c r="AA30" s="21" t="s">
        <v>184</v>
      </c>
      <c r="AB30" s="22" t="s">
        <v>184</v>
      </c>
    </row>
    <row r="31" spans="1:28">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c r="Y31" s="21" t="s">
        <v>184</v>
      </c>
      <c r="Z31" s="22" t="s">
        <v>184</v>
      </c>
      <c r="AA31" s="21" t="s">
        <v>184</v>
      </c>
      <c r="AB31" s="22" t="s">
        <v>184</v>
      </c>
    </row>
    <row r="32" spans="1:28">
      <c r="A32" s="15" t="s">
        <v>208</v>
      </c>
      <c r="B32" s="17" t="n">
        <v>4478</v>
      </c>
      <c r="C32" s="18">
        <f>(16.0/B32*100)</f>
        <v/>
      </c>
      <c r="D32" s="19" t="n">
        <v>4462</v>
      </c>
      <c r="E32" s="18" t="n">
        <v>431.00548739</v>
      </c>
      <c r="F32" s="20" t="n">
        <v>18.5729914</v>
      </c>
      <c r="G32" s="18" t="n">
        <v>468.34622206</v>
      </c>
      <c r="H32" s="20" t="n">
        <v>11.02091496</v>
      </c>
      <c r="I32" s="18" t="n">
        <v>472.12552953</v>
      </c>
      <c r="J32" s="20" t="n">
        <v>8.07562121</v>
      </c>
      <c r="K32" s="18" t="n">
        <v>477.70960662</v>
      </c>
      <c r="L32" s="20" t="n">
        <v>5.60837637</v>
      </c>
      <c r="M32" s="18" t="n">
        <v>500.23300212</v>
      </c>
      <c r="N32" s="20" t="n">
        <v>3.61903002</v>
      </c>
      <c r="O32" s="18" t="n">
        <v>496.90219867</v>
      </c>
      <c r="P32" s="20" t="n">
        <v>3.9558218</v>
      </c>
      <c r="Q32" s="18" t="n">
        <v>478.12208866</v>
      </c>
      <c r="R32" s="20" t="n">
        <v>4.7528055</v>
      </c>
      <c r="S32" s="18" t="n">
        <v>371.1049822</v>
      </c>
      <c r="T32" s="20" t="n">
        <v>24.41988735</v>
      </c>
      <c r="U32" s="18" t="s">
        <v>182</v>
      </c>
      <c r="V32" s="20" t="s">
        <v>182</v>
      </c>
      <c r="W32" s="18" t="s">
        <v>182</v>
      </c>
      <c r="X32" s="20" t="s">
        <v>182</v>
      </c>
      <c r="Y32" s="18" t="s">
        <v>182</v>
      </c>
      <c r="Z32" s="20" t="s">
        <v>182</v>
      </c>
      <c r="AA32" s="18" t="n">
        <v>352.84214467</v>
      </c>
      <c r="AB32" s="20" t="n">
        <v>21.35780082</v>
      </c>
    </row>
    <row r="33" spans="1:28">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c r="Y33" s="21" t="s">
        <v>184</v>
      </c>
      <c r="Z33" s="22" t="s">
        <v>184</v>
      </c>
      <c r="AA33" s="21" t="s">
        <v>184</v>
      </c>
      <c r="AB33" s="22" t="s">
        <v>184</v>
      </c>
    </row>
    <row r="34" spans="1:28">
      <c r="A34" s="15" t="s">
        <v>210</v>
      </c>
      <c r="B34" s="17" t="n">
        <v>6350</v>
      </c>
      <c r="C34" s="18">
        <f>(86.0/B34*100)</f>
        <v/>
      </c>
      <c r="D34" s="19" t="n">
        <v>6264</v>
      </c>
      <c r="E34" s="18" t="n">
        <v>367.56917547</v>
      </c>
      <c r="F34" s="20" t="n">
        <v>14.12957431</v>
      </c>
      <c r="G34" s="18" t="n">
        <v>408.17509986</v>
      </c>
      <c r="H34" s="20" t="n">
        <v>9.470338809999999</v>
      </c>
      <c r="I34" s="18" t="n">
        <v>442.46404276</v>
      </c>
      <c r="J34" s="20" t="n">
        <v>10.23784863</v>
      </c>
      <c r="K34" s="18" t="n">
        <v>460.55594431</v>
      </c>
      <c r="L34" s="20" t="n">
        <v>6.26763504</v>
      </c>
      <c r="M34" s="18" t="n">
        <v>472.54927008</v>
      </c>
      <c r="N34" s="20" t="n">
        <v>6.09315487</v>
      </c>
      <c r="O34" s="18" t="n">
        <v>458.80915081</v>
      </c>
      <c r="P34" s="20" t="n">
        <v>6.4097792</v>
      </c>
      <c r="Q34" s="18" t="n">
        <v>438.64733977</v>
      </c>
      <c r="R34" s="20" t="n">
        <v>4.70418829</v>
      </c>
      <c r="S34" s="18" t="n">
        <v>330.53658071</v>
      </c>
      <c r="T34" s="20" t="n">
        <v>17.25520169</v>
      </c>
      <c r="U34" s="18" t="s">
        <v>182</v>
      </c>
      <c r="V34" s="20" t="s">
        <v>182</v>
      </c>
      <c r="W34" s="18" t="n">
        <v>425.79595373</v>
      </c>
      <c r="X34" s="20" t="n">
        <v>68.66277131</v>
      </c>
      <c r="Y34" s="18" t="s">
        <v>182</v>
      </c>
      <c r="Z34" s="20" t="s">
        <v>182</v>
      </c>
      <c r="AA34" s="18" t="n">
        <v>310.57440927</v>
      </c>
      <c r="AB34" s="20" t="n">
        <v>15.64333965</v>
      </c>
    </row>
    <row r="35" spans="1:28">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c r="Y35" s="21" t="s">
        <v>184</v>
      </c>
      <c r="Z35" s="22" t="s">
        <v>184</v>
      </c>
      <c r="AA35" s="21" t="s">
        <v>184</v>
      </c>
      <c r="AB35" s="22" t="s">
        <v>184</v>
      </c>
    </row>
    <row r="36" spans="1:28">
      <c r="A36" s="15" t="s">
        <v>212</v>
      </c>
      <c r="B36" s="17" t="n">
        <v>6736</v>
      </c>
      <c r="C36" s="18">
        <f>(49.0/B36*100)</f>
        <v/>
      </c>
      <c r="D36" s="19" t="n">
        <v>6687</v>
      </c>
      <c r="E36" s="18" t="n">
        <v>392.65138747</v>
      </c>
      <c r="F36" s="20" t="n">
        <v>12.37786069</v>
      </c>
      <c r="G36" s="18" t="n">
        <v>428.56988374</v>
      </c>
      <c r="H36" s="20" t="n">
        <v>10.88453699</v>
      </c>
      <c r="I36" s="18" t="n">
        <v>450.61138682</v>
      </c>
      <c r="J36" s="20" t="n">
        <v>7.29199799</v>
      </c>
      <c r="K36" s="18" t="n">
        <v>474.92959607</v>
      </c>
      <c r="L36" s="20" t="n">
        <v>5.64143268</v>
      </c>
      <c r="M36" s="18" t="n">
        <v>492.80759909</v>
      </c>
      <c r="N36" s="20" t="n">
        <v>4.52943787</v>
      </c>
      <c r="O36" s="18" t="n">
        <v>482.64717952</v>
      </c>
      <c r="P36" s="20" t="n">
        <v>4.34473338</v>
      </c>
      <c r="Q36" s="18" t="n">
        <v>463.21721967</v>
      </c>
      <c r="R36" s="20" t="n">
        <v>3.56411807</v>
      </c>
      <c r="S36" s="18" t="n">
        <v>340.09185161</v>
      </c>
      <c r="T36" s="20" t="n">
        <v>23.54822355</v>
      </c>
      <c r="U36" s="18" t="s">
        <v>182</v>
      </c>
      <c r="V36" s="20" t="s">
        <v>182</v>
      </c>
      <c r="W36" s="18" t="s">
        <v>182</v>
      </c>
      <c r="X36" s="20" t="s">
        <v>182</v>
      </c>
      <c r="Y36" s="18" t="s">
        <v>182</v>
      </c>
      <c r="Z36" s="20" t="s">
        <v>182</v>
      </c>
      <c r="AA36" s="18" t="n">
        <v>332.28993319</v>
      </c>
      <c r="AB36" s="20" t="n">
        <v>16.60361705</v>
      </c>
    </row>
    <row r="37" spans="1:28">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c r="Y37" s="21" t="s">
        <v>184</v>
      </c>
      <c r="Z37" s="22" t="s">
        <v>184</v>
      </c>
      <c r="AA37" s="21" t="s">
        <v>184</v>
      </c>
      <c r="AB37" s="22" t="s">
        <v>184</v>
      </c>
    </row>
    <row r="38" spans="1:28">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c r="Y38" s="21" t="s">
        <v>184</v>
      </c>
      <c r="Z38" s="22" t="s">
        <v>184</v>
      </c>
      <c r="AA38" s="21" t="s">
        <v>184</v>
      </c>
      <c r="AB38" s="22" t="s">
        <v>184</v>
      </c>
    </row>
    <row r="39" spans="1:28">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c r="Y39" s="21" t="s">
        <v>184</v>
      </c>
      <c r="Z39" s="22" t="s">
        <v>184</v>
      </c>
      <c r="AA39" s="21" t="s">
        <v>184</v>
      </c>
      <c r="AB39" s="22" t="s">
        <v>184</v>
      </c>
    </row>
    <row r="40" spans="1:28">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c r="Y40" s="21" t="s">
        <v>184</v>
      </c>
      <c r="Z40" s="22" t="s">
        <v>184</v>
      </c>
      <c r="AA40" s="21" t="s">
        <v>184</v>
      </c>
      <c r="AB40" s="22" t="s">
        <v>184</v>
      </c>
    </row>
    <row r="41" spans="1:28">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s">
        <v>182</v>
      </c>
      <c r="T41" s="20" t="s">
        <v>182</v>
      </c>
      <c r="U41" s="18" t="s">
        <v>182</v>
      </c>
      <c r="V41" s="20" t="s">
        <v>182</v>
      </c>
      <c r="W41" s="18" t="n">
        <v>487.46648382</v>
      </c>
      <c r="X41" s="20" t="n">
        <v>3.80109513</v>
      </c>
      <c r="Y41" s="18" t="s">
        <v>182</v>
      </c>
      <c r="Z41" s="20" t="s">
        <v>182</v>
      </c>
      <c r="AA41" s="18" t="s">
        <v>182</v>
      </c>
      <c r="AB41" s="20" t="s">
        <v>182</v>
      </c>
    </row>
    <row r="42" spans="1:28">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c r="Y42" s="18">
        <f>IF(COUNT(Y7:Y41) &gt; 0, AVERAGE(Y7:Y41), "—")</f>
        <v/>
      </c>
      <c r="Z42" s="20">
        <f>IF(COUNT(Z7:Z41) &gt; 0, SQRT(SUMSQ(Z7:Z41)/(COUNT(Z7:Z41)*COUNT(Z7:Z41)) ), "—")</f>
        <v/>
      </c>
      <c r="AA42" s="18">
        <f>IF(COUNT(AA7:AA41) &gt; 0, AVERAGE(AA7:AA41), "—")</f>
        <v/>
      </c>
      <c r="AB42" s="20">
        <f>IF(COUNT(AB7:AB41) &gt; 0, SQRT(SUMSQ(AB7:AB41)/(COUNT(AB7:AB41)*COUNT(AB7:AB41)) ), "—")</f>
        <v/>
      </c>
    </row>
    <row r="43" spans="1:28">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5" t="n"/>
      <c r="Y43" s="14" t="n"/>
      <c r="Z43" s="15" t="n"/>
      <c r="AA43" s="14" t="n"/>
      <c r="AB43" s="16" t="n"/>
    </row>
    <row r="44" spans="1:28">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c r="Y44" s="21" t="s">
        <v>184</v>
      </c>
      <c r="Z44" s="22" t="s">
        <v>184</v>
      </c>
      <c r="AA44" s="21" t="s">
        <v>184</v>
      </c>
      <c r="AB44" s="22" t="s">
        <v>184</v>
      </c>
    </row>
    <row r="45" spans="1:28">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c r="Y45" s="21" t="s">
        <v>184</v>
      </c>
      <c r="Z45" s="22" t="s">
        <v>184</v>
      </c>
      <c r="AA45" s="21" t="s">
        <v>184</v>
      </c>
      <c r="AB45" s="22" t="s">
        <v>184</v>
      </c>
    </row>
    <row r="46" spans="1:28">
      <c r="A46" s="15" t="s">
        <v>222</v>
      </c>
      <c r="B46" s="17" t="n">
        <v>23141</v>
      </c>
      <c r="C46" s="18">
        <f>(2784.0/B46*100)</f>
        <v/>
      </c>
      <c r="D46" s="19" t="n">
        <v>20357</v>
      </c>
      <c r="E46" s="18" t="n">
        <v>344.05002236</v>
      </c>
      <c r="F46" s="20" t="n">
        <v>6.19936061</v>
      </c>
      <c r="G46" s="18" t="n">
        <v>365.00011793</v>
      </c>
      <c r="H46" s="20" t="n">
        <v>10.22852724</v>
      </c>
      <c r="I46" s="18" t="n">
        <v>386.4927206</v>
      </c>
      <c r="J46" s="20" t="n">
        <v>9.004421539999999</v>
      </c>
      <c r="K46" s="18" t="n">
        <v>412.20967449</v>
      </c>
      <c r="L46" s="20" t="n">
        <v>8.702306569999999</v>
      </c>
      <c r="M46" s="18" t="n">
        <v>429.00385824</v>
      </c>
      <c r="N46" s="20" t="n">
        <v>7.674938</v>
      </c>
      <c r="O46" s="18" t="n">
        <v>415.56504813</v>
      </c>
      <c r="P46" s="20" t="n">
        <v>8.36088642</v>
      </c>
      <c r="Q46" s="18" t="n">
        <v>417.81759922</v>
      </c>
      <c r="R46" s="20" t="n">
        <v>5.40726046</v>
      </c>
      <c r="S46" s="18" t="n">
        <v>285.79110568</v>
      </c>
      <c r="T46" s="20" t="n">
        <v>11.5332804</v>
      </c>
      <c r="U46" s="18" t="s">
        <v>182</v>
      </c>
      <c r="V46" s="20" t="s">
        <v>182</v>
      </c>
      <c r="W46" s="18" t="s">
        <v>182</v>
      </c>
      <c r="X46" s="20" t="s">
        <v>182</v>
      </c>
      <c r="Y46" s="18" t="s">
        <v>182</v>
      </c>
      <c r="Z46" s="20" t="s">
        <v>182</v>
      </c>
      <c r="AA46" s="18" t="n">
        <v>368.44425865</v>
      </c>
      <c r="AB46" s="20" t="n">
        <v>5.48082139</v>
      </c>
    </row>
    <row r="47" spans="1:28">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c r="Y47" s="21" t="s">
        <v>184</v>
      </c>
      <c r="Z47" s="22" t="s">
        <v>184</v>
      </c>
      <c r="AA47" s="21" t="s">
        <v>184</v>
      </c>
      <c r="AB47" s="22" t="s">
        <v>184</v>
      </c>
    </row>
    <row r="48" spans="1:28">
      <c r="A48" s="15" t="s">
        <v>224</v>
      </c>
      <c r="B48" s="17" t="n">
        <v>9841</v>
      </c>
      <c r="C48" s="18">
        <f>(19.0/B48*100)</f>
        <v/>
      </c>
      <c r="D48" s="19" t="n">
        <v>9822</v>
      </c>
      <c r="E48" s="18" t="n">
        <v>547.97528669</v>
      </c>
      <c r="F48" s="20" t="n">
        <v>8.095924800000001</v>
      </c>
      <c r="G48" s="18" t="n">
        <v>570.3474681599999</v>
      </c>
      <c r="H48" s="20" t="n">
        <v>7.85724712</v>
      </c>
      <c r="I48" s="18" t="n">
        <v>589.12275728</v>
      </c>
      <c r="J48" s="20" t="n">
        <v>7.37013427</v>
      </c>
      <c r="K48" s="18" t="n">
        <v>600.8627289999999</v>
      </c>
      <c r="L48" s="20" t="n">
        <v>7.92489802</v>
      </c>
      <c r="M48" s="18" t="n">
        <v>591.72855634</v>
      </c>
      <c r="N48" s="20" t="n">
        <v>9.20924864</v>
      </c>
      <c r="O48" s="18" t="n">
        <v>583.3759404899999</v>
      </c>
      <c r="P48" s="20" t="n">
        <v>6.64237783</v>
      </c>
      <c r="Q48" s="18" t="n">
        <v>557.44932231</v>
      </c>
      <c r="R48" s="20" t="n">
        <v>8.462441930000001</v>
      </c>
      <c r="S48" s="18" t="n">
        <v>436.06593844</v>
      </c>
      <c r="T48" s="20" t="n">
        <v>8.2496074</v>
      </c>
      <c r="U48" s="18" t="s">
        <v>182</v>
      </c>
      <c r="V48" s="20" t="s">
        <v>182</v>
      </c>
      <c r="W48" s="18" t="s">
        <v>182</v>
      </c>
      <c r="X48" s="20" t="s">
        <v>182</v>
      </c>
      <c r="Y48" s="18" t="s">
        <v>182</v>
      </c>
      <c r="Z48" s="20" t="s">
        <v>182</v>
      </c>
      <c r="AA48" s="18" t="n">
        <v>485.23389395</v>
      </c>
      <c r="AB48" s="20" t="n">
        <v>51.21694204</v>
      </c>
    </row>
    <row r="49" spans="1:28">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c r="Y49" s="21" t="s">
        <v>184</v>
      </c>
      <c r="Z49" s="22" t="s">
        <v>184</v>
      </c>
      <c r="AA49" s="21" t="s">
        <v>184</v>
      </c>
      <c r="AB49" s="22" t="s">
        <v>184</v>
      </c>
    </row>
    <row r="50" spans="1:28">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c r="Y50" s="21" t="s">
        <v>184</v>
      </c>
      <c r="Z50" s="22" t="s">
        <v>184</v>
      </c>
      <c r="AA50" s="21" t="s">
        <v>184</v>
      </c>
      <c r="AB50" s="22" t="s">
        <v>184</v>
      </c>
    </row>
    <row r="51" spans="1:28">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c r="Y51" s="21" t="s">
        <v>184</v>
      </c>
      <c r="Z51" s="22" t="s">
        <v>184</v>
      </c>
      <c r="AA51" s="21" t="s">
        <v>184</v>
      </c>
      <c r="AB51" s="22" t="s">
        <v>184</v>
      </c>
    </row>
    <row r="52" spans="1:28">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c r="Y52" s="21" t="s">
        <v>184</v>
      </c>
      <c r="Z52" s="22" t="s">
        <v>184</v>
      </c>
      <c r="AA52" s="21" t="s">
        <v>184</v>
      </c>
      <c r="AB52" s="22" t="s">
        <v>184</v>
      </c>
    </row>
    <row r="53" spans="1:28">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c r="Y53" s="21" t="s">
        <v>184</v>
      </c>
      <c r="Z53" s="22" t="s">
        <v>184</v>
      </c>
      <c r="AA53" s="21" t="s">
        <v>184</v>
      </c>
      <c r="AB53" s="22" t="s">
        <v>184</v>
      </c>
    </row>
    <row r="54" spans="1:28">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c r="Y54" s="21" t="s">
        <v>184</v>
      </c>
      <c r="Z54" s="22" t="s">
        <v>184</v>
      </c>
      <c r="AA54" s="21" t="s">
        <v>184</v>
      </c>
      <c r="AB54" s="22" t="s">
        <v>184</v>
      </c>
    </row>
    <row r="55" spans="1:28">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c r="Y55" s="21" t="s">
        <v>184</v>
      </c>
      <c r="Z55" s="22" t="s">
        <v>184</v>
      </c>
      <c r="AA55" s="21" t="s">
        <v>184</v>
      </c>
      <c r="AB55" s="22" t="s">
        <v>184</v>
      </c>
    </row>
    <row r="56" spans="1:28">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c r="Y56" s="21" t="s">
        <v>184</v>
      </c>
      <c r="Z56" s="22" t="s">
        <v>184</v>
      </c>
      <c r="AA56" s="21" t="s">
        <v>184</v>
      </c>
      <c r="AB56" s="22" t="s">
        <v>184</v>
      </c>
    </row>
    <row r="57" spans="1:28">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c r="Y57" s="21" t="s">
        <v>184</v>
      </c>
      <c r="Z57" s="22" t="s">
        <v>184</v>
      </c>
      <c r="AA57" s="21" t="s">
        <v>184</v>
      </c>
      <c r="AB57" s="22" t="s">
        <v>184</v>
      </c>
    </row>
    <row r="58" spans="1:28">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c r="Y58" s="21" t="s">
        <v>184</v>
      </c>
      <c r="Z58" s="22" t="s">
        <v>184</v>
      </c>
      <c r="AA58" s="21" t="s">
        <v>184</v>
      </c>
      <c r="AB58" s="22" t="s">
        <v>184</v>
      </c>
    </row>
    <row r="59" spans="1:28">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c r="Y59" s="21" t="s">
        <v>184</v>
      </c>
      <c r="Z59" s="22" t="s">
        <v>184</v>
      </c>
      <c r="AA59" s="21" t="s">
        <v>184</v>
      </c>
      <c r="AB59" s="22" t="s">
        <v>184</v>
      </c>
    </row>
    <row r="60" spans="1:28">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c r="Y60" s="21" t="s">
        <v>184</v>
      </c>
      <c r="Z60" s="22" t="s">
        <v>184</v>
      </c>
      <c r="AA60" s="21" t="s">
        <v>184</v>
      </c>
      <c r="AB60" s="22" t="s">
        <v>184</v>
      </c>
    </row>
    <row r="61" spans="1:28">
      <c r="A61" s="15" t="s">
        <v>237</v>
      </c>
      <c r="B61" s="17" t="n">
        <v>6525</v>
      </c>
      <c r="C61" s="18">
        <f>(261.0/B61*100)</f>
        <v/>
      </c>
      <c r="D61" s="19" t="n">
        <v>6264</v>
      </c>
      <c r="E61" s="18" t="n">
        <v>368.07519231</v>
      </c>
      <c r="F61" s="20" t="n">
        <v>8.443113629999999</v>
      </c>
      <c r="G61" s="18" t="n">
        <v>404.59902564</v>
      </c>
      <c r="H61" s="20" t="n">
        <v>7.81250447</v>
      </c>
      <c r="I61" s="18" t="n">
        <v>430.15555104</v>
      </c>
      <c r="J61" s="20" t="n">
        <v>7.83118085</v>
      </c>
      <c r="K61" s="18" t="n">
        <v>465.89538341</v>
      </c>
      <c r="L61" s="20" t="n">
        <v>5.8774154</v>
      </c>
      <c r="M61" s="18" t="n">
        <v>464.57282012</v>
      </c>
      <c r="N61" s="20" t="n">
        <v>4.59900284</v>
      </c>
      <c r="O61" s="18" t="n">
        <v>465.69395236</v>
      </c>
      <c r="P61" s="20" t="n">
        <v>5.13383713</v>
      </c>
      <c r="Q61" s="18" t="n">
        <v>457.45845418</v>
      </c>
      <c r="R61" s="20" t="n">
        <v>4.4468051</v>
      </c>
      <c r="S61" s="18" t="n">
        <v>337.83284834</v>
      </c>
      <c r="T61" s="20" t="n">
        <v>14.68521109</v>
      </c>
      <c r="U61" s="18" t="s">
        <v>182</v>
      </c>
      <c r="V61" s="20" t="s">
        <v>182</v>
      </c>
      <c r="W61" s="18" t="s">
        <v>182</v>
      </c>
      <c r="X61" s="20" t="s">
        <v>182</v>
      </c>
      <c r="Y61" s="18" t="s">
        <v>182</v>
      </c>
      <c r="Z61" s="20" t="s">
        <v>182</v>
      </c>
      <c r="AA61" s="18" t="n">
        <v>331.76460625</v>
      </c>
      <c r="AB61" s="20" t="n">
        <v>14.92152527</v>
      </c>
    </row>
    <row r="62" spans="1:28">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c r="Y62" s="21" t="s">
        <v>184</v>
      </c>
      <c r="Z62" s="22" t="s">
        <v>184</v>
      </c>
      <c r="AA62" s="21" t="s">
        <v>184</v>
      </c>
      <c r="AB62" s="22" t="s">
        <v>184</v>
      </c>
    </row>
    <row r="63" spans="1:28">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c r="Y63" s="21" t="s">
        <v>184</v>
      </c>
      <c r="Z63" s="22" t="s">
        <v>184</v>
      </c>
      <c r="AA63" s="21" t="s">
        <v>184</v>
      </c>
      <c r="AB63" s="22" t="s">
        <v>184</v>
      </c>
    </row>
    <row r="64" spans="1:28">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c r="Y64" s="21" t="s">
        <v>184</v>
      </c>
      <c r="Z64" s="22" t="s">
        <v>184</v>
      </c>
      <c r="AA64" s="21" t="s">
        <v>184</v>
      </c>
      <c r="AB64" s="22" t="s">
        <v>184</v>
      </c>
    </row>
    <row r="65" spans="1:28">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c r="Y65" s="21" t="s">
        <v>184</v>
      </c>
      <c r="Z65" s="22" t="s">
        <v>184</v>
      </c>
      <c r="AA65" s="21" t="s">
        <v>184</v>
      </c>
      <c r="AB65" s="22" t="s">
        <v>184</v>
      </c>
    </row>
    <row r="66" spans="1:28">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c r="Y66" s="21" t="s">
        <v>184</v>
      </c>
      <c r="Z66" s="22" t="s">
        <v>184</v>
      </c>
      <c r="AA66" s="21" t="s">
        <v>184</v>
      </c>
      <c r="AB66" s="22" t="s">
        <v>184</v>
      </c>
    </row>
    <row r="67" spans="1:28">
      <c r="A67" s="15" t="s">
        <v>243</v>
      </c>
      <c r="B67" s="17" t="n">
        <v>6971</v>
      </c>
      <c r="C67" s="18">
        <f>(28.0/B67*100)</f>
        <v/>
      </c>
      <c r="D67" s="19" t="n">
        <v>6943</v>
      </c>
      <c r="E67" s="18" t="n">
        <v>359.68754006</v>
      </c>
      <c r="F67" s="20" t="n">
        <v>5.01850916</v>
      </c>
      <c r="G67" s="18" t="n">
        <v>372.1279025</v>
      </c>
      <c r="H67" s="20" t="n">
        <v>6.15053269</v>
      </c>
      <c r="I67" s="18" t="n">
        <v>393.74476912</v>
      </c>
      <c r="J67" s="20" t="n">
        <v>6.04328008</v>
      </c>
      <c r="K67" s="18" t="n">
        <v>417.93060608</v>
      </c>
      <c r="L67" s="20" t="n">
        <v>4.26415353</v>
      </c>
      <c r="M67" s="18" t="n">
        <v>444.38365684</v>
      </c>
      <c r="N67" s="20" t="n">
        <v>4.40878316</v>
      </c>
      <c r="O67" s="18" t="n">
        <v>444.14806015</v>
      </c>
      <c r="P67" s="20" t="n">
        <v>6.73330477</v>
      </c>
      <c r="Q67" s="18" t="n">
        <v>438.59570959</v>
      </c>
      <c r="R67" s="20" t="n">
        <v>7.16486511</v>
      </c>
      <c r="S67" s="18" t="n">
        <v>285.62674295</v>
      </c>
      <c r="T67" s="20" t="n">
        <v>5.46764313</v>
      </c>
      <c r="U67" s="18" t="s">
        <v>182</v>
      </c>
      <c r="V67" s="20" t="s">
        <v>182</v>
      </c>
      <c r="W67" s="18" t="s">
        <v>182</v>
      </c>
      <c r="X67" s="20" t="s">
        <v>182</v>
      </c>
      <c r="Y67" s="18" t="s">
        <v>182</v>
      </c>
      <c r="Z67" s="20" t="s">
        <v>182</v>
      </c>
      <c r="AA67" s="18" t="n">
        <v>318.45528128</v>
      </c>
      <c r="AB67" s="20" t="n">
        <v>21.08026115</v>
      </c>
    </row>
    <row r="68" spans="1:28">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c r="Y68" s="21" t="s">
        <v>184</v>
      </c>
      <c r="Z68" s="22" t="s">
        <v>184</v>
      </c>
      <c r="AA68" s="21" t="s">
        <v>184</v>
      </c>
      <c r="AB68" s="22" t="s">
        <v>184</v>
      </c>
    </row>
    <row r="69" spans="1:28">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c r="Y69" s="21" t="s">
        <v>184</v>
      </c>
      <c r="Z69" s="22" t="s">
        <v>184</v>
      </c>
      <c r="AA69" s="21" t="s">
        <v>184</v>
      </c>
      <c r="AB69" s="22" t="s">
        <v>184</v>
      </c>
    </row>
    <row r="70" spans="1:28">
      <c r="A70" s="15" t="s">
        <v>246</v>
      </c>
      <c r="B70" s="17" t="n">
        <v>6036</v>
      </c>
      <c r="C70" s="18">
        <f>(223.0/B70*100)</f>
        <v/>
      </c>
      <c r="D70" s="19" t="n">
        <v>5813</v>
      </c>
      <c r="E70" s="18" t="n">
        <v>484.29954987</v>
      </c>
      <c r="F70" s="20" t="n">
        <v>8.967389710000001</v>
      </c>
      <c r="G70" s="18" t="n">
        <v>479.97273913</v>
      </c>
      <c r="H70" s="20" t="n">
        <v>10.33903986</v>
      </c>
      <c r="I70" s="18" t="n">
        <v>487.5171916</v>
      </c>
      <c r="J70" s="20" t="n">
        <v>8.99471256</v>
      </c>
      <c r="K70" s="18" t="n">
        <v>510.16053147</v>
      </c>
      <c r="L70" s="20" t="n">
        <v>5.65968589</v>
      </c>
      <c r="M70" s="18" t="n">
        <v>533.3814407900001</v>
      </c>
      <c r="N70" s="20" t="n">
        <v>4.51308229</v>
      </c>
      <c r="O70" s="18" t="n">
        <v>526.27620458</v>
      </c>
      <c r="P70" s="20" t="n">
        <v>5.00647905</v>
      </c>
      <c r="Q70" s="18" t="n">
        <v>514.41146071</v>
      </c>
      <c r="R70" s="20" t="n">
        <v>4.78127252</v>
      </c>
      <c r="S70" s="18" t="n">
        <v>422.69315527</v>
      </c>
      <c r="T70" s="20" t="n">
        <v>17.90436594</v>
      </c>
      <c r="U70" s="18" t="s">
        <v>182</v>
      </c>
      <c r="V70" s="20" t="s">
        <v>182</v>
      </c>
      <c r="W70" s="18" t="s">
        <v>182</v>
      </c>
      <c r="X70" s="20" t="s">
        <v>182</v>
      </c>
      <c r="Y70" s="18" t="s">
        <v>182</v>
      </c>
      <c r="Z70" s="20" t="s">
        <v>182</v>
      </c>
      <c r="AA70" s="18" t="n">
        <v>433.57433958</v>
      </c>
      <c r="AB70" s="20" t="n">
        <v>13.38682875</v>
      </c>
    </row>
    <row r="71" spans="1:28">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c r="Y71" s="21" t="s">
        <v>184</v>
      </c>
      <c r="Z71" s="22" t="s">
        <v>184</v>
      </c>
      <c r="AA71" s="21" t="s">
        <v>184</v>
      </c>
      <c r="AB71" s="22" t="s">
        <v>184</v>
      </c>
    </row>
    <row r="72" spans="1:28">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c r="Y72" s="21" t="s">
        <v>184</v>
      </c>
      <c r="Z72" s="22" t="s">
        <v>184</v>
      </c>
      <c r="AA72" s="21" t="s">
        <v>184</v>
      </c>
      <c r="AB72" s="22" t="s">
        <v>184</v>
      </c>
    </row>
    <row r="73" spans="1:28">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c r="Y73" s="21" t="s">
        <v>184</v>
      </c>
      <c r="Z73" s="22" t="s">
        <v>184</v>
      </c>
      <c r="AA73" s="21" t="s">
        <v>184</v>
      </c>
      <c r="AB73" s="22" t="s">
        <v>184</v>
      </c>
    </row>
    <row r="74" spans="1:28">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c r="Y74" s="21" t="s">
        <v>184</v>
      </c>
      <c r="Z74" s="22" t="s">
        <v>184</v>
      </c>
      <c r="AA74" s="21" t="s">
        <v>184</v>
      </c>
      <c r="AB74" s="22" t="s">
        <v>184</v>
      </c>
    </row>
    <row r="75" spans="1:28">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c r="Y75" s="21" t="s">
        <v>184</v>
      </c>
      <c r="Z75" s="22" t="s">
        <v>184</v>
      </c>
      <c r="AA75" s="21" t="s">
        <v>184</v>
      </c>
      <c r="AB75" s="22" t="s">
        <v>184</v>
      </c>
    </row>
    <row r="76" spans="1:28">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c r="Y76" s="21" t="s">
        <v>184</v>
      </c>
      <c r="Z76" s="22" t="s">
        <v>184</v>
      </c>
      <c r="AA76" s="21" t="s">
        <v>184</v>
      </c>
      <c r="AB76" s="22" t="s">
        <v>184</v>
      </c>
    </row>
    <row r="77" spans="1:28">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c r="Y77" s="21" t="s">
        <v>184</v>
      </c>
      <c r="Z77" s="22" t="s">
        <v>184</v>
      </c>
      <c r="AA77" s="21" t="s">
        <v>184</v>
      </c>
      <c r="AB77" s="22" t="s">
        <v>184</v>
      </c>
    </row>
    <row r="78" spans="1:28">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c r="Y78" s="21" t="s">
        <v>184</v>
      </c>
      <c r="Z78" s="22" t="s">
        <v>184</v>
      </c>
      <c r="AA78" s="21" t="s">
        <v>184</v>
      </c>
      <c r="AB78" s="22" t="s">
        <v>184</v>
      </c>
    </row>
    <row customHeight="1" ht="25" r="79" spans="1:28">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c r="Y79" s="21" t="s">
        <v>184</v>
      </c>
      <c r="Z79" s="22" t="s">
        <v>184</v>
      </c>
      <c r="AA79" s="21" t="s">
        <v>184</v>
      </c>
      <c r="AB79" s="22" t="s">
        <v>184</v>
      </c>
    </row>
    <row r="80" spans="1:28">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c r="Y80" s="21" t="s">
        <v>184</v>
      </c>
      <c r="Z80" s="22" t="s">
        <v>184</v>
      </c>
      <c r="AA80" s="21" t="s">
        <v>184</v>
      </c>
      <c r="AB80" s="22" t="s">
        <v>184</v>
      </c>
    </row>
    <row r="81" spans="1:28">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c r="Y81" s="21" t="s">
        <v>184</v>
      </c>
      <c r="Z81" s="22" t="s">
        <v>184</v>
      </c>
      <c r="AA81" s="21" t="s">
        <v>184</v>
      </c>
      <c r="AB81" s="22" t="s">
        <v>184</v>
      </c>
    </row>
    <row r="82" spans="1:28">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c r="Y82" s="24" t="s">
        <v>258</v>
      </c>
      <c r="Z82" s="24" t="s">
        <v>258</v>
      </c>
      <c r="AA82" s="24" t="s">
        <v>258</v>
      </c>
      <c r="AB82" s="24" t="s">
        <v>258</v>
      </c>
    </row>
    <row r="83" spans="1:28">
      <c r="A83" s="3" t="s">
        <v>259</v>
      </c>
    </row>
    <row r="84" spans="1:28">
      <c r="A84" s="25" t="s">
        <v>260</v>
      </c>
    </row>
    <row r="85" spans="1:28">
      <c r="A85" s="25" t="s">
        <v>261</v>
      </c>
    </row>
    <row customHeight="1" ht="30" r="86" spans="1:28">
      <c r="A86" s="25" t="s">
        <v>262</v>
      </c>
    </row>
    <row customHeight="1" ht="30" r="87" spans="1:28">
      <c r="A87" s="25" t="s">
        <v>258</v>
      </c>
    </row>
    <row customHeight="1" ht="30" r="88" spans="1:28">
      <c r="A88" s="25" t="s">
        <v>263</v>
      </c>
    </row>
    <row customHeight="1" ht="30" r="89" spans="1:28">
      <c r="A89" s="25" t="s">
        <v>264</v>
      </c>
    </row>
    <row customHeight="1" ht="30" r="90" spans="1:28">
      <c r="A90" s="25" t="s">
        <v>265</v>
      </c>
    </row>
    <row customHeight="1" ht="30" r="91" spans="1:28">
      <c r="A91" s="25" t="s">
        <v>266</v>
      </c>
    </row>
    <row customHeight="1" ht="30" r="92" spans="1:28">
      <c r="A92" s="25" t="s">
        <v>267</v>
      </c>
    </row>
    <row customHeight="1" ht="30" r="93" spans="1:28">
      <c r="A93" s="25" t="s">
        <v>268</v>
      </c>
    </row>
    <row customHeight="1" ht="30" r="94" spans="1:28">
      <c r="A94" s="25" t="s">
        <v>269</v>
      </c>
    </row>
    <row customHeight="1" ht="30" r="95" spans="1:28">
      <c r="A95" s="25" t="s">
        <v>270</v>
      </c>
    </row>
    <row customHeight="1" ht="30" r="96" spans="1:28">
      <c r="A96" s="25" t="s">
        <v>271</v>
      </c>
    </row>
    <row customHeight="1" ht="30" r="97" spans="1:28">
      <c r="A97" s="25" t="s">
        <v>272</v>
      </c>
    </row>
  </sheetData>
  <mergeCells count="28">
    <mergeCell ref="E4:F4"/>
    <mergeCell ref="G4:H4"/>
    <mergeCell ref="I4:J4"/>
    <mergeCell ref="K4:L4"/>
    <mergeCell ref="M4:N4"/>
    <mergeCell ref="O4:P4"/>
    <mergeCell ref="Q4:R4"/>
    <mergeCell ref="S4:T4"/>
    <mergeCell ref="U4:V4"/>
    <mergeCell ref="W4:X4"/>
    <mergeCell ref="Y4:Z4"/>
    <mergeCell ref="AA4:AB4"/>
    <mergeCell ref="A1:AB1"/>
    <mergeCell ref="A2:AB2"/>
    <mergeCell ref="A84:AB84"/>
    <mergeCell ref="A85:AB85"/>
    <mergeCell ref="A86:AB86"/>
    <mergeCell ref="A87:AB87"/>
    <mergeCell ref="A88:AB88"/>
    <mergeCell ref="A89:AB89"/>
    <mergeCell ref="A90:AB90"/>
    <mergeCell ref="A91:AB91"/>
    <mergeCell ref="A92:AB92"/>
    <mergeCell ref="A93:AB93"/>
    <mergeCell ref="A94:AB94"/>
    <mergeCell ref="A95:AB95"/>
    <mergeCell ref="A96:AB96"/>
    <mergeCell ref="A97:AB97"/>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313</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512.66591997</v>
      </c>
      <c r="F7" s="20" t="n">
        <v>2.7192905</v>
      </c>
      <c r="G7" s="18" t="n">
        <v>518.00272835</v>
      </c>
      <c r="H7" s="20" t="n">
        <v>3.07867458</v>
      </c>
      <c r="I7" s="18" t="n">
        <v>518.86284344</v>
      </c>
      <c r="J7" s="20" t="n">
        <v>3.41097711</v>
      </c>
      <c r="K7" s="18" t="n">
        <v>512.42134529</v>
      </c>
      <c r="L7" s="20" t="n">
        <v>3.49939137</v>
      </c>
      <c r="M7" s="18" t="n">
        <v>480.97512528</v>
      </c>
      <c r="N7" s="20" t="n">
        <v>4.20349283</v>
      </c>
      <c r="O7" s="18" t="n">
        <v>373.14736758</v>
      </c>
      <c r="P7" s="20" t="n">
        <v>15.2618719</v>
      </c>
      <c r="Q7" s="18" t="s">
        <v>182</v>
      </c>
      <c r="R7" s="20" t="s">
        <v>182</v>
      </c>
      <c r="S7" s="18" t="s">
        <v>182</v>
      </c>
      <c r="T7" s="20" t="s">
        <v>182</v>
      </c>
      <c r="U7" s="18" t="s">
        <v>182</v>
      </c>
      <c r="V7" s="20" t="s">
        <v>182</v>
      </c>
      <c r="W7" s="18" t="n">
        <v>428.34099894</v>
      </c>
      <c r="X7" s="20" t="n">
        <v>7.49853736</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549.57315949</v>
      </c>
      <c r="F9" s="20" t="n">
        <v>4.19185773</v>
      </c>
      <c r="G9" s="18" t="n">
        <v>568.94184631</v>
      </c>
      <c r="H9" s="20" t="n">
        <v>5.88092934</v>
      </c>
      <c r="I9" s="18" t="n">
        <v>563.40800826</v>
      </c>
      <c r="J9" s="20" t="n">
        <v>5.53769374</v>
      </c>
      <c r="K9" s="18" t="n">
        <v>552.15199075</v>
      </c>
      <c r="L9" s="20" t="n">
        <v>5.35407601</v>
      </c>
      <c r="M9" s="18" t="n">
        <v>536.50566214</v>
      </c>
      <c r="N9" s="20" t="n">
        <v>6.07503336</v>
      </c>
      <c r="O9" s="18" t="n">
        <v>463.55012155</v>
      </c>
      <c r="P9" s="20" t="n">
        <v>53.50850444</v>
      </c>
      <c r="Q9" s="18" t="s">
        <v>182</v>
      </c>
      <c r="R9" s="20" t="s">
        <v>182</v>
      </c>
      <c r="S9" s="18" t="n">
        <v>363.74174124</v>
      </c>
      <c r="T9" s="20" t="n">
        <v>33.3778787</v>
      </c>
      <c r="U9" s="18" t="s">
        <v>182</v>
      </c>
      <c r="V9" s="20" t="s">
        <v>182</v>
      </c>
      <c r="W9" s="18" t="n">
        <v>438.20530688</v>
      </c>
      <c r="X9" s="20" t="n">
        <v>15.79206265</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421.87245822</v>
      </c>
      <c r="F11" s="20" t="n">
        <v>3.90630884</v>
      </c>
      <c r="G11" s="18" t="n">
        <v>439.41351563</v>
      </c>
      <c r="H11" s="20" t="n">
        <v>6.91275809</v>
      </c>
      <c r="I11" s="18" t="n">
        <v>453.4092668</v>
      </c>
      <c r="J11" s="20" t="n">
        <v>6.1066529</v>
      </c>
      <c r="K11" s="18" t="n">
        <v>454.19699174</v>
      </c>
      <c r="L11" s="20" t="n">
        <v>5.12528636</v>
      </c>
      <c r="M11" s="18" t="n">
        <v>445.73642097</v>
      </c>
      <c r="N11" s="20" t="n">
        <v>7.78394953</v>
      </c>
      <c r="O11" s="18" t="n">
        <v>242.57020808</v>
      </c>
      <c r="P11" s="20" t="n">
        <v>35.6653722</v>
      </c>
      <c r="Q11" s="18" t="s">
        <v>182</v>
      </c>
      <c r="R11" s="20" t="s">
        <v>182</v>
      </c>
      <c r="S11" s="18" t="s">
        <v>182</v>
      </c>
      <c r="T11" s="20" t="s">
        <v>182</v>
      </c>
      <c r="U11" s="18" t="s">
        <v>182</v>
      </c>
      <c r="V11" s="20" t="s">
        <v>182</v>
      </c>
      <c r="W11" s="18" t="n">
        <v>366.66858611</v>
      </c>
      <c r="X11" s="20" t="n">
        <v>9.341993759999999</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470.39784825</v>
      </c>
      <c r="F23" s="20" t="n">
        <v>3.66396507</v>
      </c>
      <c r="G23" s="18" t="n">
        <v>485.12841104</v>
      </c>
      <c r="H23" s="20" t="n">
        <v>5.68894013</v>
      </c>
      <c r="I23" s="18" t="n">
        <v>507.2900196</v>
      </c>
      <c r="J23" s="20" t="n">
        <v>4.84411276</v>
      </c>
      <c r="K23" s="18" t="n">
        <v>502.28576697</v>
      </c>
      <c r="L23" s="20" t="n">
        <v>4.83175073</v>
      </c>
      <c r="M23" s="18" t="n">
        <v>506.68143517</v>
      </c>
      <c r="N23" s="20" t="n">
        <v>6.65319771</v>
      </c>
      <c r="O23" s="18" t="n">
        <v>495.32224404</v>
      </c>
      <c r="P23" s="20" t="n">
        <v>30.15373552</v>
      </c>
      <c r="Q23" s="18" t="s">
        <v>182</v>
      </c>
      <c r="R23" s="20" t="s">
        <v>182</v>
      </c>
      <c r="S23" s="18" t="s">
        <v>182</v>
      </c>
      <c r="T23" s="20" t="s">
        <v>182</v>
      </c>
      <c r="U23" s="18" t="s">
        <v>182</v>
      </c>
      <c r="V23" s="20" t="s">
        <v>182</v>
      </c>
      <c r="W23" s="18" t="n">
        <v>414.4159929</v>
      </c>
      <c r="X23" s="20" t="n">
        <v>10.59631695</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509.26559124</v>
      </c>
      <c r="F29" s="20" t="n">
        <v>3.5429518</v>
      </c>
      <c r="G29" s="18" t="n">
        <v>532.96717906</v>
      </c>
      <c r="H29" s="20" t="n">
        <v>7.02229174</v>
      </c>
      <c r="I29" s="18" t="n">
        <v>520.15849196</v>
      </c>
      <c r="J29" s="20" t="n">
        <v>4.64331401</v>
      </c>
      <c r="K29" s="18" t="n">
        <v>530.3517263</v>
      </c>
      <c r="L29" s="20" t="n">
        <v>5.96814937</v>
      </c>
      <c r="M29" s="18" t="n">
        <v>505.31154175</v>
      </c>
      <c r="N29" s="20" t="n">
        <v>8.18717389</v>
      </c>
      <c r="O29" s="18" t="n">
        <v>307.37065989</v>
      </c>
      <c r="P29" s="20" t="n">
        <v>58.72514683</v>
      </c>
      <c r="Q29" s="18" t="s">
        <v>182</v>
      </c>
      <c r="R29" s="20" t="s">
        <v>182</v>
      </c>
      <c r="S29" s="18" t="n">
        <v>312.41250141</v>
      </c>
      <c r="T29" s="20" t="n">
        <v>62.61666854</v>
      </c>
      <c r="U29" s="18" t="s">
        <v>182</v>
      </c>
      <c r="V29" s="20" t="s">
        <v>182</v>
      </c>
      <c r="W29" s="18" t="n">
        <v>388.7011638</v>
      </c>
      <c r="X29" s="20" t="n">
        <v>23.24725329</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485.08145404</v>
      </c>
      <c r="F32" s="20" t="n">
        <v>3.70124211</v>
      </c>
      <c r="G32" s="18" t="n">
        <v>486.45457994</v>
      </c>
      <c r="H32" s="20" t="n">
        <v>5.16493589</v>
      </c>
      <c r="I32" s="18" t="n">
        <v>496.91323357</v>
      </c>
      <c r="J32" s="20" t="n">
        <v>4.41157384</v>
      </c>
      <c r="K32" s="18" t="n">
        <v>493.51776244</v>
      </c>
      <c r="L32" s="20" t="n">
        <v>5.1032194</v>
      </c>
      <c r="M32" s="18" t="n">
        <v>474.72115823</v>
      </c>
      <c r="N32" s="20" t="n">
        <v>6.74500404</v>
      </c>
      <c r="O32" s="18" t="n">
        <v>405.05011164</v>
      </c>
      <c r="P32" s="20" t="n">
        <v>29.54013842</v>
      </c>
      <c r="Q32" s="18" t="s">
        <v>182</v>
      </c>
      <c r="R32" s="20" t="s">
        <v>182</v>
      </c>
      <c r="S32" s="18" t="s">
        <v>182</v>
      </c>
      <c r="T32" s="20" t="s">
        <v>182</v>
      </c>
      <c r="U32" s="18" t="s">
        <v>182</v>
      </c>
      <c r="V32" s="20" t="s">
        <v>182</v>
      </c>
      <c r="W32" s="18" t="n">
        <v>379.58452846</v>
      </c>
      <c r="X32" s="20" t="n">
        <v>16.93900295</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454.31959794</v>
      </c>
      <c r="F34" s="20" t="n">
        <v>4.87349297</v>
      </c>
      <c r="G34" s="18" t="n">
        <v>445.50096942</v>
      </c>
      <c r="H34" s="20" t="n">
        <v>6.50037655</v>
      </c>
      <c r="I34" s="18" t="n">
        <v>466.56254595</v>
      </c>
      <c r="J34" s="20" t="n">
        <v>5.82439062</v>
      </c>
      <c r="K34" s="18" t="n">
        <v>459.76112881</v>
      </c>
      <c r="L34" s="20" t="n">
        <v>5.09412306</v>
      </c>
      <c r="M34" s="18" t="n">
        <v>439.20842331</v>
      </c>
      <c r="N34" s="20" t="n">
        <v>7.68894335</v>
      </c>
      <c r="O34" s="18" t="n">
        <v>331.33972745</v>
      </c>
      <c r="P34" s="20" t="n">
        <v>20.51689139</v>
      </c>
      <c r="Q34" s="18" t="s">
        <v>182</v>
      </c>
      <c r="R34" s="20" t="s">
        <v>182</v>
      </c>
      <c r="S34" s="18" t="n">
        <v>425.79595373</v>
      </c>
      <c r="T34" s="20" t="n">
        <v>68.66277131</v>
      </c>
      <c r="U34" s="18" t="s">
        <v>182</v>
      </c>
      <c r="V34" s="20" t="s">
        <v>182</v>
      </c>
      <c r="W34" s="18" t="n">
        <v>325.58186043</v>
      </c>
      <c r="X34" s="20" t="n">
        <v>13.09061461</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470.72619796</v>
      </c>
      <c r="F36" s="20" t="n">
        <v>3.99000762</v>
      </c>
      <c r="G36" s="18" t="n">
        <v>471.23679708</v>
      </c>
      <c r="H36" s="20" t="n">
        <v>5.39918507</v>
      </c>
      <c r="I36" s="18" t="n">
        <v>484.37749972</v>
      </c>
      <c r="J36" s="20" t="n">
        <v>4.72610913</v>
      </c>
      <c r="K36" s="18" t="n">
        <v>473.08548963</v>
      </c>
      <c r="L36" s="20" t="n">
        <v>5.88275878</v>
      </c>
      <c r="M36" s="18" t="n">
        <v>462.27613462</v>
      </c>
      <c r="N36" s="20" t="n">
        <v>7.89362348</v>
      </c>
      <c r="O36" s="18" t="n">
        <v>318.78254525</v>
      </c>
      <c r="P36" s="20" t="n">
        <v>26.49409239</v>
      </c>
      <c r="Q36" s="18" t="s">
        <v>182</v>
      </c>
      <c r="R36" s="20" t="s">
        <v>182</v>
      </c>
      <c r="S36" s="18" t="s">
        <v>182</v>
      </c>
      <c r="T36" s="20" t="s">
        <v>182</v>
      </c>
      <c r="U36" s="18" t="s">
        <v>182</v>
      </c>
      <c r="V36" s="20" t="s">
        <v>182</v>
      </c>
      <c r="W36" s="18" t="n">
        <v>339.79054961</v>
      </c>
      <c r="X36" s="20" t="n">
        <v>13.53508585</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402.07902745</v>
      </c>
      <c r="F46" s="20" t="n">
        <v>4.93946073</v>
      </c>
      <c r="G46" s="18" t="n">
        <v>402.39199397</v>
      </c>
      <c r="H46" s="20" t="n">
        <v>6.10758143</v>
      </c>
      <c r="I46" s="18" t="n">
        <v>425.60810687</v>
      </c>
      <c r="J46" s="20" t="n">
        <v>7.7285804</v>
      </c>
      <c r="K46" s="18" t="n">
        <v>417.17607063</v>
      </c>
      <c r="L46" s="20" t="n">
        <v>6.2673519</v>
      </c>
      <c r="M46" s="18" t="n">
        <v>417.89824636</v>
      </c>
      <c r="N46" s="20" t="n">
        <v>6.49458308</v>
      </c>
      <c r="O46" s="18" t="n">
        <v>292.24954052</v>
      </c>
      <c r="P46" s="20" t="n">
        <v>19.30116177</v>
      </c>
      <c r="Q46" s="18" t="s">
        <v>182</v>
      </c>
      <c r="R46" s="20" t="s">
        <v>182</v>
      </c>
      <c r="S46" s="18" t="s">
        <v>182</v>
      </c>
      <c r="T46" s="20" t="s">
        <v>182</v>
      </c>
      <c r="U46" s="18" t="s">
        <v>182</v>
      </c>
      <c r="V46" s="20" t="s">
        <v>182</v>
      </c>
      <c r="W46" s="18" t="n">
        <v>364.10911206</v>
      </c>
      <c r="X46" s="20" t="n">
        <v>5.10077948</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570.23635253</v>
      </c>
      <c r="F48" s="20" t="n">
        <v>5.83123885</v>
      </c>
      <c r="G48" s="18" t="n">
        <v>582.88184787</v>
      </c>
      <c r="H48" s="20" t="n">
        <v>7.32577919</v>
      </c>
      <c r="I48" s="18" t="n">
        <v>573.28188876</v>
      </c>
      <c r="J48" s="20" t="n">
        <v>7.45822686</v>
      </c>
      <c r="K48" s="18" t="n">
        <v>550.82345003</v>
      </c>
      <c r="L48" s="20" t="n">
        <v>12.61449817</v>
      </c>
      <c r="M48" s="18" t="n">
        <v>527.13897495</v>
      </c>
      <c r="N48" s="20" t="n">
        <v>11.25947201</v>
      </c>
      <c r="O48" s="18" t="n">
        <v>402.41118319</v>
      </c>
      <c r="P48" s="20" t="n">
        <v>11.43518649</v>
      </c>
      <c r="Q48" s="18" t="s">
        <v>182</v>
      </c>
      <c r="R48" s="20" t="s">
        <v>182</v>
      </c>
      <c r="S48" s="18" t="s">
        <v>182</v>
      </c>
      <c r="T48" s="20" t="s">
        <v>182</v>
      </c>
      <c r="U48" s="18" t="s">
        <v>182</v>
      </c>
      <c r="V48" s="20" t="s">
        <v>182</v>
      </c>
      <c r="W48" s="18" t="n">
        <v>496.20692733</v>
      </c>
      <c r="X48" s="20" t="n">
        <v>27.41944053</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456.87880745</v>
      </c>
      <c r="F61" s="20" t="n">
        <v>3.26599522</v>
      </c>
      <c r="G61" s="18" t="n">
        <v>447.99176057</v>
      </c>
      <c r="H61" s="20" t="n">
        <v>5.35439374</v>
      </c>
      <c r="I61" s="18" t="n">
        <v>464.70236573</v>
      </c>
      <c r="J61" s="20" t="n">
        <v>5.8827687</v>
      </c>
      <c r="K61" s="18" t="n">
        <v>473.07823964</v>
      </c>
      <c r="L61" s="20" t="n">
        <v>5.04383337</v>
      </c>
      <c r="M61" s="18" t="n">
        <v>435.36873028</v>
      </c>
      <c r="N61" s="20" t="n">
        <v>5.62303082</v>
      </c>
      <c r="O61" s="18" t="n">
        <v>336.03516218</v>
      </c>
      <c r="P61" s="20" t="n">
        <v>19.01899636</v>
      </c>
      <c r="Q61" s="18" t="s">
        <v>182</v>
      </c>
      <c r="R61" s="20" t="s">
        <v>182</v>
      </c>
      <c r="S61" s="18" t="s">
        <v>182</v>
      </c>
      <c r="T61" s="20" t="s">
        <v>182</v>
      </c>
      <c r="U61" s="18" t="s">
        <v>182</v>
      </c>
      <c r="V61" s="20" t="s">
        <v>182</v>
      </c>
      <c r="W61" s="18" t="n">
        <v>336.33887817</v>
      </c>
      <c r="X61" s="20" t="n">
        <v>13.00223076</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408.03403736</v>
      </c>
      <c r="F67" s="20" t="n">
        <v>3.26888828</v>
      </c>
      <c r="G67" s="18" t="n">
        <v>409.71775583</v>
      </c>
      <c r="H67" s="20" t="n">
        <v>5.84618059</v>
      </c>
      <c r="I67" s="18" t="n">
        <v>416.92147681</v>
      </c>
      <c r="J67" s="20" t="n">
        <v>6.00868013</v>
      </c>
      <c r="K67" s="18" t="n">
        <v>425.05688918</v>
      </c>
      <c r="L67" s="20" t="n">
        <v>7.03987662</v>
      </c>
      <c r="M67" s="18" t="n">
        <v>376.56630045</v>
      </c>
      <c r="N67" s="20" t="n">
        <v>15.33912648</v>
      </c>
      <c r="O67" s="18" t="n">
        <v>271.85979569</v>
      </c>
      <c r="P67" s="20" t="n">
        <v>7.01894536</v>
      </c>
      <c r="Q67" s="18" t="s">
        <v>182</v>
      </c>
      <c r="R67" s="20" t="s">
        <v>182</v>
      </c>
      <c r="S67" s="18" t="s">
        <v>182</v>
      </c>
      <c r="T67" s="20" t="s">
        <v>182</v>
      </c>
      <c r="U67" s="18" t="s">
        <v>182</v>
      </c>
      <c r="V67" s="20" t="s">
        <v>182</v>
      </c>
      <c r="W67" s="18" t="n">
        <v>304.13222631</v>
      </c>
      <c r="X67" s="20" t="n">
        <v>14.18600644</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514.1351355100001</v>
      </c>
      <c r="F70" s="20" t="n">
        <v>4.17950835</v>
      </c>
      <c r="G70" s="18" t="n">
        <v>509.61890728</v>
      </c>
      <c r="H70" s="20" t="n">
        <v>5.8180915</v>
      </c>
      <c r="I70" s="18" t="n">
        <v>535.47901173</v>
      </c>
      <c r="J70" s="20" t="n">
        <v>5.81866322</v>
      </c>
      <c r="K70" s="18" t="n">
        <v>516.58386877</v>
      </c>
      <c r="L70" s="20" t="n">
        <v>5.218557</v>
      </c>
      <c r="M70" s="18" t="n">
        <v>516.26418212</v>
      </c>
      <c r="N70" s="20" t="n">
        <v>5.2122232</v>
      </c>
      <c r="O70" s="18" t="n">
        <v>403.36019621</v>
      </c>
      <c r="P70" s="20" t="n">
        <v>21.15203684</v>
      </c>
      <c r="Q70" s="18" t="s">
        <v>182</v>
      </c>
      <c r="R70" s="20" t="s">
        <v>182</v>
      </c>
      <c r="S70" s="18" t="s">
        <v>182</v>
      </c>
      <c r="T70" s="20" t="s">
        <v>182</v>
      </c>
      <c r="U70" s="18" t="s">
        <v>182</v>
      </c>
      <c r="V70" s="20" t="s">
        <v>182</v>
      </c>
      <c r="W70" s="18" t="n">
        <v>453.93558003</v>
      </c>
      <c r="X70" s="20" t="n">
        <v>11.28897026</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319</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517.78193734</v>
      </c>
      <c r="F7" s="20" t="n">
        <v>2.16323452</v>
      </c>
      <c r="G7" s="18" t="n">
        <v>510.13500545</v>
      </c>
      <c r="H7" s="20" t="n">
        <v>3.68415135</v>
      </c>
      <c r="I7" s="18" t="n">
        <v>511.34160433</v>
      </c>
      <c r="J7" s="20" t="n">
        <v>3.7735634</v>
      </c>
      <c r="K7" s="18" t="n">
        <v>514.55984959</v>
      </c>
      <c r="L7" s="20" t="n">
        <v>3.89007261</v>
      </c>
      <c r="M7" s="18" t="n">
        <v>490.0780496</v>
      </c>
      <c r="N7" s="20" t="n">
        <v>4.47427831</v>
      </c>
      <c r="O7" s="18" t="n">
        <v>373.14736758</v>
      </c>
      <c r="P7" s="20" t="n">
        <v>15.2618719</v>
      </c>
      <c r="Q7" s="18" t="s">
        <v>182</v>
      </c>
      <c r="R7" s="20" t="s">
        <v>182</v>
      </c>
      <c r="S7" s="18" t="s">
        <v>182</v>
      </c>
      <c r="T7" s="20" t="s">
        <v>182</v>
      </c>
      <c r="U7" s="18" t="s">
        <v>182</v>
      </c>
      <c r="V7" s="20" t="s">
        <v>182</v>
      </c>
      <c r="W7" s="18" t="n">
        <v>432.23741724</v>
      </c>
      <c r="X7" s="20" t="n">
        <v>6.86296109</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557.00285616</v>
      </c>
      <c r="F9" s="20" t="n">
        <v>3.99979693</v>
      </c>
      <c r="G9" s="18" t="n">
        <v>553.28546897</v>
      </c>
      <c r="H9" s="20" t="n">
        <v>6.94885295</v>
      </c>
      <c r="I9" s="18" t="n">
        <v>561.36824035</v>
      </c>
      <c r="J9" s="20" t="n">
        <v>6.20930168</v>
      </c>
      <c r="K9" s="18" t="n">
        <v>551.47146648</v>
      </c>
      <c r="L9" s="20" t="n">
        <v>5.61720403</v>
      </c>
      <c r="M9" s="18" t="n">
        <v>535.44509142</v>
      </c>
      <c r="N9" s="20" t="n">
        <v>5.41251149</v>
      </c>
      <c r="O9" s="18" t="n">
        <v>463.55012155</v>
      </c>
      <c r="P9" s="20" t="n">
        <v>53.50850444</v>
      </c>
      <c r="Q9" s="18" t="s">
        <v>182</v>
      </c>
      <c r="R9" s="20" t="s">
        <v>182</v>
      </c>
      <c r="S9" s="18" t="n">
        <v>363.74174124</v>
      </c>
      <c r="T9" s="20" t="n">
        <v>33.3778787</v>
      </c>
      <c r="U9" s="18" t="s">
        <v>182</v>
      </c>
      <c r="V9" s="20" t="s">
        <v>182</v>
      </c>
      <c r="W9" s="18" t="n">
        <v>436.62644746</v>
      </c>
      <c r="X9" s="20" t="n">
        <v>14.30418948</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435.53927865</v>
      </c>
      <c r="F11" s="20" t="n">
        <v>3.98319437</v>
      </c>
      <c r="G11" s="18" t="n">
        <v>421.68815433</v>
      </c>
      <c r="H11" s="20" t="n">
        <v>6.44919898</v>
      </c>
      <c r="I11" s="18" t="n">
        <v>442.02697662</v>
      </c>
      <c r="J11" s="20" t="n">
        <v>7.76399841</v>
      </c>
      <c r="K11" s="18" t="n">
        <v>458.25919617</v>
      </c>
      <c r="L11" s="20" t="n">
        <v>7.01868539</v>
      </c>
      <c r="M11" s="18" t="n">
        <v>446.0954811</v>
      </c>
      <c r="N11" s="20" t="n">
        <v>7.68979937</v>
      </c>
      <c r="O11" s="18" t="n">
        <v>242.57020808</v>
      </c>
      <c r="P11" s="20" t="n">
        <v>35.6653722</v>
      </c>
      <c r="Q11" s="18" t="s">
        <v>182</v>
      </c>
      <c r="R11" s="20" t="s">
        <v>182</v>
      </c>
      <c r="S11" s="18" t="s">
        <v>182</v>
      </c>
      <c r="T11" s="20" t="s">
        <v>182</v>
      </c>
      <c r="U11" s="18" t="s">
        <v>182</v>
      </c>
      <c r="V11" s="20" t="s">
        <v>182</v>
      </c>
      <c r="W11" s="18" t="n">
        <v>373.08275735</v>
      </c>
      <c r="X11" s="20" t="n">
        <v>8.47391219</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491.20083702</v>
      </c>
      <c r="F23" s="20" t="n">
        <v>3.20401159</v>
      </c>
      <c r="G23" s="18" t="n">
        <v>475.66698197</v>
      </c>
      <c r="H23" s="20" t="n">
        <v>6.36974746</v>
      </c>
      <c r="I23" s="18" t="n">
        <v>489.11191962</v>
      </c>
      <c r="J23" s="20" t="n">
        <v>5.08179995</v>
      </c>
      <c r="K23" s="18" t="n">
        <v>498.14544064</v>
      </c>
      <c r="L23" s="20" t="n">
        <v>6.68265495</v>
      </c>
      <c r="M23" s="18" t="n">
        <v>494.97329739</v>
      </c>
      <c r="N23" s="20" t="n">
        <v>6.52232392</v>
      </c>
      <c r="O23" s="18" t="n">
        <v>495.32224404</v>
      </c>
      <c r="P23" s="20" t="n">
        <v>30.15373552</v>
      </c>
      <c r="Q23" s="18" t="s">
        <v>182</v>
      </c>
      <c r="R23" s="20" t="s">
        <v>182</v>
      </c>
      <c r="S23" s="18" t="s">
        <v>182</v>
      </c>
      <c r="T23" s="20" t="s">
        <v>182</v>
      </c>
      <c r="U23" s="18" t="s">
        <v>182</v>
      </c>
      <c r="V23" s="20" t="s">
        <v>182</v>
      </c>
      <c r="W23" s="18" t="n">
        <v>414.40703906</v>
      </c>
      <c r="X23" s="20" t="n">
        <v>9.14270672</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517.74118471</v>
      </c>
      <c r="F29" s="20" t="n">
        <v>3.62435692</v>
      </c>
      <c r="G29" s="18" t="n">
        <v>531.32573652</v>
      </c>
      <c r="H29" s="20" t="n">
        <v>5.67777547</v>
      </c>
      <c r="I29" s="18" t="n">
        <v>511.87443778</v>
      </c>
      <c r="J29" s="20" t="n">
        <v>4.82319721</v>
      </c>
      <c r="K29" s="18" t="n">
        <v>523.10889567</v>
      </c>
      <c r="L29" s="20" t="n">
        <v>5.74409265</v>
      </c>
      <c r="M29" s="18" t="n">
        <v>489.95522408</v>
      </c>
      <c r="N29" s="20" t="n">
        <v>7.19293318</v>
      </c>
      <c r="O29" s="18" t="n">
        <v>307.37065989</v>
      </c>
      <c r="P29" s="20" t="n">
        <v>58.72514683</v>
      </c>
      <c r="Q29" s="18" t="s">
        <v>182</v>
      </c>
      <c r="R29" s="20" t="s">
        <v>182</v>
      </c>
      <c r="S29" s="18" t="n">
        <v>312.41250141</v>
      </c>
      <c r="T29" s="20" t="n">
        <v>62.61666854</v>
      </c>
      <c r="U29" s="18" t="s">
        <v>182</v>
      </c>
      <c r="V29" s="20" t="s">
        <v>182</v>
      </c>
      <c r="W29" s="18" t="n">
        <v>407.93323932</v>
      </c>
      <c r="X29" s="20" t="n">
        <v>19.96791899</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493.26836153</v>
      </c>
      <c r="F32" s="20" t="n">
        <v>3.59553532</v>
      </c>
      <c r="G32" s="18" t="n">
        <v>481.62747955</v>
      </c>
      <c r="H32" s="20" t="n">
        <v>6.71391752</v>
      </c>
      <c r="I32" s="18" t="n">
        <v>481.75066122</v>
      </c>
      <c r="J32" s="20" t="n">
        <v>6.04103226</v>
      </c>
      <c r="K32" s="18" t="n">
        <v>487.5454161</v>
      </c>
      <c r="L32" s="20" t="n">
        <v>5.10210246</v>
      </c>
      <c r="M32" s="18" t="n">
        <v>484.07431835</v>
      </c>
      <c r="N32" s="20" t="n">
        <v>5.40418111</v>
      </c>
      <c r="O32" s="18" t="n">
        <v>405.05011164</v>
      </c>
      <c r="P32" s="20" t="n">
        <v>29.54013842</v>
      </c>
      <c r="Q32" s="18" t="s">
        <v>182</v>
      </c>
      <c r="R32" s="20" t="s">
        <v>182</v>
      </c>
      <c r="S32" s="18" t="s">
        <v>182</v>
      </c>
      <c r="T32" s="20" t="s">
        <v>182</v>
      </c>
      <c r="U32" s="18" t="s">
        <v>182</v>
      </c>
      <c r="V32" s="20" t="s">
        <v>182</v>
      </c>
      <c r="W32" s="18" t="n">
        <v>404.0956421</v>
      </c>
      <c r="X32" s="20" t="n">
        <v>14.4269185</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467.61658705</v>
      </c>
      <c r="F34" s="20" t="n">
        <v>4.87587338</v>
      </c>
      <c r="G34" s="18" t="n">
        <v>428.28155701</v>
      </c>
      <c r="H34" s="20" t="n">
        <v>6.98049764</v>
      </c>
      <c r="I34" s="18" t="n">
        <v>441.82699973</v>
      </c>
      <c r="J34" s="20" t="n">
        <v>6.81803101</v>
      </c>
      <c r="K34" s="18" t="n">
        <v>456.63801163</v>
      </c>
      <c r="L34" s="20" t="n">
        <v>6.81811956</v>
      </c>
      <c r="M34" s="18" t="n">
        <v>453.26339384</v>
      </c>
      <c r="N34" s="20" t="n">
        <v>6.2854852</v>
      </c>
      <c r="O34" s="18" t="n">
        <v>331.33972745</v>
      </c>
      <c r="P34" s="20" t="n">
        <v>20.51689139</v>
      </c>
      <c r="Q34" s="18" t="s">
        <v>182</v>
      </c>
      <c r="R34" s="20" t="s">
        <v>182</v>
      </c>
      <c r="S34" s="18" t="n">
        <v>425.79595373</v>
      </c>
      <c r="T34" s="20" t="n">
        <v>68.66277131</v>
      </c>
      <c r="U34" s="18" t="s">
        <v>182</v>
      </c>
      <c r="V34" s="20" t="s">
        <v>182</v>
      </c>
      <c r="W34" s="18" t="n">
        <v>330.26140709</v>
      </c>
      <c r="X34" s="20" t="n">
        <v>11.00530523</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474.96299466</v>
      </c>
      <c r="F36" s="20" t="n">
        <v>4.01487847</v>
      </c>
      <c r="G36" s="18" t="n">
        <v>456.20153603</v>
      </c>
      <c r="H36" s="20" t="n">
        <v>5.80095425</v>
      </c>
      <c r="I36" s="18" t="n">
        <v>476.86030286</v>
      </c>
      <c r="J36" s="20" t="n">
        <v>5.29614378</v>
      </c>
      <c r="K36" s="18" t="n">
        <v>478.73958009</v>
      </c>
      <c r="L36" s="20" t="n">
        <v>5.40020177</v>
      </c>
      <c r="M36" s="18" t="n">
        <v>469.35604268</v>
      </c>
      <c r="N36" s="20" t="n">
        <v>8.605442139999999</v>
      </c>
      <c r="O36" s="18" t="n">
        <v>318.78254525</v>
      </c>
      <c r="P36" s="20" t="n">
        <v>26.49409239</v>
      </c>
      <c r="Q36" s="18" t="s">
        <v>182</v>
      </c>
      <c r="R36" s="20" t="s">
        <v>182</v>
      </c>
      <c r="S36" s="18" t="s">
        <v>182</v>
      </c>
      <c r="T36" s="20" t="s">
        <v>182</v>
      </c>
      <c r="U36" s="18" t="s">
        <v>182</v>
      </c>
      <c r="V36" s="20" t="s">
        <v>182</v>
      </c>
      <c r="W36" s="18" t="n">
        <v>367.32840086</v>
      </c>
      <c r="X36" s="20" t="n">
        <v>11.87722952</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413.14647162</v>
      </c>
      <c r="F46" s="20" t="n">
        <v>4.68328881</v>
      </c>
      <c r="G46" s="18" t="n">
        <v>393.19612494</v>
      </c>
      <c r="H46" s="20" t="n">
        <v>7.3816506</v>
      </c>
      <c r="I46" s="18" t="n">
        <v>418.96678732</v>
      </c>
      <c r="J46" s="20" t="n">
        <v>8.348895710000001</v>
      </c>
      <c r="K46" s="18" t="n">
        <v>411.22397997</v>
      </c>
      <c r="L46" s="20" t="n">
        <v>7.98661681</v>
      </c>
      <c r="M46" s="18" t="n">
        <v>417.50171055</v>
      </c>
      <c r="N46" s="20" t="n">
        <v>7.12980266</v>
      </c>
      <c r="O46" s="18" t="n">
        <v>292.24954052</v>
      </c>
      <c r="P46" s="20" t="n">
        <v>19.30116177</v>
      </c>
      <c r="Q46" s="18" t="s">
        <v>182</v>
      </c>
      <c r="R46" s="20" t="s">
        <v>182</v>
      </c>
      <c r="S46" s="18" t="s">
        <v>182</v>
      </c>
      <c r="T46" s="20" t="s">
        <v>182</v>
      </c>
      <c r="U46" s="18" t="s">
        <v>182</v>
      </c>
      <c r="V46" s="20" t="s">
        <v>182</v>
      </c>
      <c r="W46" s="18" t="n">
        <v>364.1390749</v>
      </c>
      <c r="X46" s="20" t="n">
        <v>5.09103957</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570.9763606400001</v>
      </c>
      <c r="F48" s="20" t="n">
        <v>6.0322749</v>
      </c>
      <c r="G48" s="18" t="n">
        <v>571.71244402</v>
      </c>
      <c r="H48" s="20" t="n">
        <v>8.26355191</v>
      </c>
      <c r="I48" s="18" t="n">
        <v>585.85679049</v>
      </c>
      <c r="J48" s="20" t="n">
        <v>7.0476739</v>
      </c>
      <c r="K48" s="18" t="n">
        <v>547.49842509</v>
      </c>
      <c r="L48" s="20" t="n">
        <v>8.63728652</v>
      </c>
      <c r="M48" s="18" t="n">
        <v>546.73055062</v>
      </c>
      <c r="N48" s="20" t="n">
        <v>9.38246107</v>
      </c>
      <c r="O48" s="18" t="n">
        <v>402.41118319</v>
      </c>
      <c r="P48" s="20" t="n">
        <v>11.43518649</v>
      </c>
      <c r="Q48" s="18" t="s">
        <v>182</v>
      </c>
      <c r="R48" s="20" t="s">
        <v>182</v>
      </c>
      <c r="S48" s="18" t="s">
        <v>182</v>
      </c>
      <c r="T48" s="20" t="s">
        <v>182</v>
      </c>
      <c r="U48" s="18" t="s">
        <v>182</v>
      </c>
      <c r="V48" s="20" t="s">
        <v>182</v>
      </c>
      <c r="W48" s="18" t="n">
        <v>508.73101167</v>
      </c>
      <c r="X48" s="20" t="n">
        <v>18.20049405</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468.35883856</v>
      </c>
      <c r="F61" s="20" t="n">
        <v>2.87869579</v>
      </c>
      <c r="G61" s="18" t="n">
        <v>433.75151777</v>
      </c>
      <c r="H61" s="20" t="n">
        <v>5.60134376</v>
      </c>
      <c r="I61" s="18" t="n">
        <v>452.70847376</v>
      </c>
      <c r="J61" s="20" t="n">
        <v>7.04318273</v>
      </c>
      <c r="K61" s="18" t="n">
        <v>465.24437494</v>
      </c>
      <c r="L61" s="20" t="n">
        <v>5.35036892</v>
      </c>
      <c r="M61" s="18" t="n">
        <v>445.1652678</v>
      </c>
      <c r="N61" s="20" t="n">
        <v>5.14255984</v>
      </c>
      <c r="O61" s="18" t="n">
        <v>336.03516218</v>
      </c>
      <c r="P61" s="20" t="n">
        <v>19.01899636</v>
      </c>
      <c r="Q61" s="18" t="s">
        <v>182</v>
      </c>
      <c r="R61" s="20" t="s">
        <v>182</v>
      </c>
      <c r="S61" s="18" t="s">
        <v>182</v>
      </c>
      <c r="T61" s="20" t="s">
        <v>182</v>
      </c>
      <c r="U61" s="18" t="s">
        <v>182</v>
      </c>
      <c r="V61" s="20" t="s">
        <v>182</v>
      </c>
      <c r="W61" s="18" t="n">
        <v>343.09091298</v>
      </c>
      <c r="X61" s="20" t="n">
        <v>11.73260995</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405.71743228</v>
      </c>
      <c r="F67" s="20" t="n">
        <v>3.36276341</v>
      </c>
      <c r="G67" s="18" t="n">
        <v>406.63081454</v>
      </c>
      <c r="H67" s="20" t="n">
        <v>5.1973083</v>
      </c>
      <c r="I67" s="18" t="n">
        <v>418.35186682</v>
      </c>
      <c r="J67" s="20" t="n">
        <v>6.15854182</v>
      </c>
      <c r="K67" s="18" t="n">
        <v>431.51888472</v>
      </c>
      <c r="L67" s="20" t="n">
        <v>6.62107229</v>
      </c>
      <c r="M67" s="18" t="n">
        <v>416.00897152</v>
      </c>
      <c r="N67" s="20" t="n">
        <v>13.84140061</v>
      </c>
      <c r="O67" s="18" t="n">
        <v>271.85979569</v>
      </c>
      <c r="P67" s="20" t="n">
        <v>7.01894536</v>
      </c>
      <c r="Q67" s="18" t="s">
        <v>182</v>
      </c>
      <c r="R67" s="20" t="s">
        <v>182</v>
      </c>
      <c r="S67" s="18" t="s">
        <v>182</v>
      </c>
      <c r="T67" s="20" t="s">
        <v>182</v>
      </c>
      <c r="U67" s="18" t="s">
        <v>182</v>
      </c>
      <c r="V67" s="20" t="s">
        <v>182</v>
      </c>
      <c r="W67" s="18" t="n">
        <v>342.10522703</v>
      </c>
      <c r="X67" s="20" t="n">
        <v>13.19316142</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518.45248004</v>
      </c>
      <c r="F70" s="20" t="n">
        <v>3.47031758</v>
      </c>
      <c r="G70" s="18" t="n">
        <v>497.92860807</v>
      </c>
      <c r="H70" s="20" t="n">
        <v>5.11096898</v>
      </c>
      <c r="I70" s="18" t="n">
        <v>523.33609374</v>
      </c>
      <c r="J70" s="20" t="n">
        <v>5.77695167</v>
      </c>
      <c r="K70" s="18" t="n">
        <v>528.31536332</v>
      </c>
      <c r="L70" s="20" t="n">
        <v>5.60693499</v>
      </c>
      <c r="M70" s="18" t="n">
        <v>520.68783931</v>
      </c>
      <c r="N70" s="20" t="n">
        <v>5.43232607</v>
      </c>
      <c r="O70" s="18" t="n">
        <v>403.36019621</v>
      </c>
      <c r="P70" s="20" t="n">
        <v>21.15203684</v>
      </c>
      <c r="Q70" s="18" t="s">
        <v>182</v>
      </c>
      <c r="R70" s="20" t="s">
        <v>182</v>
      </c>
      <c r="S70" s="18" t="s">
        <v>182</v>
      </c>
      <c r="T70" s="20" t="s">
        <v>182</v>
      </c>
      <c r="U70" s="18" t="s">
        <v>182</v>
      </c>
      <c r="V70" s="20" t="s">
        <v>182</v>
      </c>
      <c r="W70" s="18" t="n">
        <v>458.62832822</v>
      </c>
      <c r="X70" s="20" t="n">
        <v>10.1630328</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320</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451.87806856</v>
      </c>
      <c r="F7" s="20" t="n">
        <v>3.93078119</v>
      </c>
      <c r="G7" s="18" t="n">
        <v>496.23099625</v>
      </c>
      <c r="H7" s="20" t="n">
        <v>3.16347932</v>
      </c>
      <c r="I7" s="18" t="n">
        <v>514.55950711</v>
      </c>
      <c r="J7" s="20" t="n">
        <v>2.68667271</v>
      </c>
      <c r="K7" s="18" t="n">
        <v>537.37954909</v>
      </c>
      <c r="L7" s="20" t="n">
        <v>2.98010298</v>
      </c>
      <c r="M7" s="18" t="n">
        <v>534.79831422</v>
      </c>
      <c r="N7" s="20" t="n">
        <v>4.55517446</v>
      </c>
      <c r="O7" s="18" t="n">
        <v>373.14736758</v>
      </c>
      <c r="P7" s="20" t="n">
        <v>15.2618719</v>
      </c>
      <c r="Q7" s="18" t="s">
        <v>182</v>
      </c>
      <c r="R7" s="20" t="s">
        <v>182</v>
      </c>
      <c r="S7" s="18" t="s">
        <v>182</v>
      </c>
      <c r="T7" s="20" t="s">
        <v>182</v>
      </c>
      <c r="U7" s="18" t="s">
        <v>182</v>
      </c>
      <c r="V7" s="20" t="s">
        <v>182</v>
      </c>
      <c r="W7" s="18" t="n">
        <v>433.62147254</v>
      </c>
      <c r="X7" s="20" t="n">
        <v>6.58533879</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511.91044167</v>
      </c>
      <c r="F9" s="20" t="n">
        <v>5.16108572</v>
      </c>
      <c r="G9" s="18" t="n">
        <v>544.5145084</v>
      </c>
      <c r="H9" s="20" t="n">
        <v>5.67536556</v>
      </c>
      <c r="I9" s="18" t="n">
        <v>572.4298715800001</v>
      </c>
      <c r="J9" s="20" t="n">
        <v>4.19672026</v>
      </c>
      <c r="K9" s="18" t="n">
        <v>570.86220924</v>
      </c>
      <c r="L9" s="20" t="n">
        <v>4.48334125</v>
      </c>
      <c r="M9" s="18" t="n">
        <v>553.32806752</v>
      </c>
      <c r="N9" s="20" t="n">
        <v>5.02326524</v>
      </c>
      <c r="O9" s="18" t="n">
        <v>463.55012155</v>
      </c>
      <c r="P9" s="20" t="n">
        <v>53.50850444</v>
      </c>
      <c r="Q9" s="18" t="s">
        <v>182</v>
      </c>
      <c r="R9" s="20" t="s">
        <v>182</v>
      </c>
      <c r="S9" s="18" t="n">
        <v>363.74174124</v>
      </c>
      <c r="T9" s="20" t="n">
        <v>33.3778787</v>
      </c>
      <c r="U9" s="18" t="s">
        <v>182</v>
      </c>
      <c r="V9" s="20" t="s">
        <v>182</v>
      </c>
      <c r="W9" s="18" t="n">
        <v>449.18078931</v>
      </c>
      <c r="X9" s="20" t="n">
        <v>12.96036174</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405.79717339</v>
      </c>
      <c r="F11" s="20" t="n">
        <v>4.29385407</v>
      </c>
      <c r="G11" s="18" t="n">
        <v>452.76237968</v>
      </c>
      <c r="H11" s="20" t="n">
        <v>4.59299817</v>
      </c>
      <c r="I11" s="18" t="n">
        <v>465.66134906</v>
      </c>
      <c r="J11" s="20" t="n">
        <v>6.29524973</v>
      </c>
      <c r="K11" s="18" t="n">
        <v>452.89518552</v>
      </c>
      <c r="L11" s="20" t="n">
        <v>6.94106202</v>
      </c>
      <c r="M11" s="18" t="n">
        <v>438.72915935</v>
      </c>
      <c r="N11" s="20" t="n">
        <v>7.85214916</v>
      </c>
      <c r="O11" s="18" t="n">
        <v>242.57020808</v>
      </c>
      <c r="P11" s="20" t="n">
        <v>35.6653722</v>
      </c>
      <c r="Q11" s="18" t="s">
        <v>182</v>
      </c>
      <c r="R11" s="20" t="s">
        <v>182</v>
      </c>
      <c r="S11" s="18" t="s">
        <v>182</v>
      </c>
      <c r="T11" s="20" t="s">
        <v>182</v>
      </c>
      <c r="U11" s="18" t="s">
        <v>182</v>
      </c>
      <c r="V11" s="20" t="s">
        <v>182</v>
      </c>
      <c r="W11" s="18" t="n">
        <v>372.80971579</v>
      </c>
      <c r="X11" s="20" t="n">
        <v>8.802713580000001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464.65980518</v>
      </c>
      <c r="F23" s="20" t="n">
        <v>3.62340404</v>
      </c>
      <c r="G23" s="18" t="n">
        <v>499.83068974</v>
      </c>
      <c r="H23" s="20" t="n">
        <v>3.84970237</v>
      </c>
      <c r="I23" s="18" t="n">
        <v>504.81131247</v>
      </c>
      <c r="J23" s="20" t="n">
        <v>4.02349011</v>
      </c>
      <c r="K23" s="18" t="n">
        <v>502.86309406</v>
      </c>
      <c r="L23" s="20" t="n">
        <v>4.83289365</v>
      </c>
      <c r="M23" s="18" t="n">
        <v>505.22350645</v>
      </c>
      <c r="N23" s="20" t="n">
        <v>7.04508353</v>
      </c>
      <c r="O23" s="18" t="n">
        <v>495.32224404</v>
      </c>
      <c r="P23" s="20" t="n">
        <v>30.15373552</v>
      </c>
      <c r="Q23" s="18" t="s">
        <v>182</v>
      </c>
      <c r="R23" s="20" t="s">
        <v>182</v>
      </c>
      <c r="S23" s="18" t="s">
        <v>182</v>
      </c>
      <c r="T23" s="20" t="s">
        <v>182</v>
      </c>
      <c r="U23" s="18" t="s">
        <v>182</v>
      </c>
      <c r="V23" s="20" t="s">
        <v>182</v>
      </c>
      <c r="W23" s="18" t="n">
        <v>420.91814474</v>
      </c>
      <c r="X23" s="20" t="n">
        <v>8.991952380000001</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479.99468091</v>
      </c>
      <c r="F29" s="20" t="n">
        <v>4.76296312</v>
      </c>
      <c r="G29" s="18" t="n">
        <v>514.64540422</v>
      </c>
      <c r="H29" s="20" t="n">
        <v>5.16923483</v>
      </c>
      <c r="I29" s="18" t="n">
        <v>542.75938684</v>
      </c>
      <c r="J29" s="20" t="n">
        <v>4.41639944</v>
      </c>
      <c r="K29" s="18" t="n">
        <v>553.32082141</v>
      </c>
      <c r="L29" s="20" t="n">
        <v>7.53526907</v>
      </c>
      <c r="M29" s="18" t="n">
        <v>538.0956416</v>
      </c>
      <c r="N29" s="20" t="n">
        <v>12.39530484</v>
      </c>
      <c r="O29" s="18" t="n">
        <v>307.37065989</v>
      </c>
      <c r="P29" s="20" t="n">
        <v>58.72514683</v>
      </c>
      <c r="Q29" s="18" t="s">
        <v>182</v>
      </c>
      <c r="R29" s="20" t="s">
        <v>182</v>
      </c>
      <c r="S29" s="18" t="n">
        <v>312.41250141</v>
      </c>
      <c r="T29" s="20" t="n">
        <v>62.61666854</v>
      </c>
      <c r="U29" s="18" t="s">
        <v>182</v>
      </c>
      <c r="V29" s="20" t="s">
        <v>182</v>
      </c>
      <c r="W29" s="18" t="n">
        <v>424.88865312</v>
      </c>
      <c r="X29" s="20" t="n">
        <v>19.26486904</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460.24773568</v>
      </c>
      <c r="F32" s="20" t="n">
        <v>5.19255773</v>
      </c>
      <c r="G32" s="18" t="n">
        <v>492.48086376</v>
      </c>
      <c r="H32" s="20" t="n">
        <v>4.0041961</v>
      </c>
      <c r="I32" s="18" t="n">
        <v>492.64438858</v>
      </c>
      <c r="J32" s="20" t="n">
        <v>4.44621997</v>
      </c>
      <c r="K32" s="18" t="n">
        <v>494.79337036</v>
      </c>
      <c r="L32" s="20" t="n">
        <v>4.95206574</v>
      </c>
      <c r="M32" s="18" t="n">
        <v>496.5758965</v>
      </c>
      <c r="N32" s="20" t="n">
        <v>6.36531705</v>
      </c>
      <c r="O32" s="18" t="n">
        <v>405.05011164</v>
      </c>
      <c r="P32" s="20" t="n">
        <v>29.54013842</v>
      </c>
      <c r="Q32" s="18" t="s">
        <v>182</v>
      </c>
      <c r="R32" s="20" t="s">
        <v>182</v>
      </c>
      <c r="S32" s="18" t="s">
        <v>182</v>
      </c>
      <c r="T32" s="20" t="s">
        <v>182</v>
      </c>
      <c r="U32" s="18" t="s">
        <v>182</v>
      </c>
      <c r="V32" s="20" t="s">
        <v>182</v>
      </c>
      <c r="W32" s="18" t="n">
        <v>404.78732581</v>
      </c>
      <c r="X32" s="20" t="n">
        <v>13.36565634</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409.40285118</v>
      </c>
      <c r="F34" s="20" t="n">
        <v>5.66555035</v>
      </c>
      <c r="G34" s="18" t="n">
        <v>447.87184098</v>
      </c>
      <c r="H34" s="20" t="n">
        <v>6.47619074</v>
      </c>
      <c r="I34" s="18" t="n">
        <v>468.82932893</v>
      </c>
      <c r="J34" s="20" t="n">
        <v>5.44218387</v>
      </c>
      <c r="K34" s="18" t="n">
        <v>476.73874333</v>
      </c>
      <c r="L34" s="20" t="n">
        <v>5.70943434</v>
      </c>
      <c r="M34" s="18" t="n">
        <v>459.53683635</v>
      </c>
      <c r="N34" s="20" t="n">
        <v>7.20494313</v>
      </c>
      <c r="O34" s="18" t="n">
        <v>331.33972745</v>
      </c>
      <c r="P34" s="20" t="n">
        <v>20.51689139</v>
      </c>
      <c r="Q34" s="18" t="s">
        <v>182</v>
      </c>
      <c r="R34" s="20" t="s">
        <v>182</v>
      </c>
      <c r="S34" s="18" t="n">
        <v>425.79595373</v>
      </c>
      <c r="T34" s="20" t="n">
        <v>68.66277131</v>
      </c>
      <c r="U34" s="18" t="s">
        <v>182</v>
      </c>
      <c r="V34" s="20" t="s">
        <v>182</v>
      </c>
      <c r="W34" s="18" t="n">
        <v>335.63994686</v>
      </c>
      <c r="X34" s="20" t="n">
        <v>12.80947627</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441.30612839</v>
      </c>
      <c r="F36" s="20" t="n">
        <v>4.12457636</v>
      </c>
      <c r="G36" s="18" t="n">
        <v>476.8051829</v>
      </c>
      <c r="H36" s="20" t="n">
        <v>4.31738429</v>
      </c>
      <c r="I36" s="18" t="n">
        <v>488.20659479</v>
      </c>
      <c r="J36" s="20" t="n">
        <v>4.16729491</v>
      </c>
      <c r="K36" s="18" t="n">
        <v>494.40519715</v>
      </c>
      <c r="L36" s="20" t="n">
        <v>5.48805713</v>
      </c>
      <c r="M36" s="18" t="n">
        <v>475.6566999</v>
      </c>
      <c r="N36" s="20" t="n">
        <v>7.3229505</v>
      </c>
      <c r="O36" s="18" t="n">
        <v>318.78254525</v>
      </c>
      <c r="P36" s="20" t="n">
        <v>26.49409239</v>
      </c>
      <c r="Q36" s="18" t="s">
        <v>182</v>
      </c>
      <c r="R36" s="20" t="s">
        <v>182</v>
      </c>
      <c r="S36" s="18" t="s">
        <v>182</v>
      </c>
      <c r="T36" s="20" t="s">
        <v>182</v>
      </c>
      <c r="U36" s="18" t="s">
        <v>182</v>
      </c>
      <c r="V36" s="20" t="s">
        <v>182</v>
      </c>
      <c r="W36" s="18" t="n">
        <v>381.60750932</v>
      </c>
      <c r="X36" s="20" t="n">
        <v>10.32169168</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383.53988871</v>
      </c>
      <c r="F46" s="20" t="n">
        <v>5.02406002</v>
      </c>
      <c r="G46" s="18" t="n">
        <v>416.60934435</v>
      </c>
      <c r="H46" s="20" t="n">
        <v>6.61814829</v>
      </c>
      <c r="I46" s="18" t="n">
        <v>441.9971</v>
      </c>
      <c r="J46" s="20" t="n">
        <v>7.81258016</v>
      </c>
      <c r="K46" s="18" t="n">
        <v>421.98671045</v>
      </c>
      <c r="L46" s="20" t="n">
        <v>6.07471956</v>
      </c>
      <c r="M46" s="18" t="n">
        <v>407.10595617</v>
      </c>
      <c r="N46" s="20" t="n">
        <v>6.05934398</v>
      </c>
      <c r="O46" s="18" t="n">
        <v>292.24954052</v>
      </c>
      <c r="P46" s="20" t="n">
        <v>19.30116177</v>
      </c>
      <c r="Q46" s="18" t="s">
        <v>182</v>
      </c>
      <c r="R46" s="20" t="s">
        <v>182</v>
      </c>
      <c r="S46" s="18" t="s">
        <v>182</v>
      </c>
      <c r="T46" s="20" t="s">
        <v>182</v>
      </c>
      <c r="U46" s="18" t="s">
        <v>182</v>
      </c>
      <c r="V46" s="20" t="s">
        <v>182</v>
      </c>
      <c r="W46" s="18" t="n">
        <v>363.77883264</v>
      </c>
      <c r="X46" s="20" t="n">
        <v>5.05071917</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566.46908853</v>
      </c>
      <c r="F48" s="20" t="n">
        <v>5.99509136</v>
      </c>
      <c r="G48" s="18" t="n">
        <v>597.0304704</v>
      </c>
      <c r="H48" s="20" t="n">
        <v>7.49659441</v>
      </c>
      <c r="I48" s="18" t="n">
        <v>581.53351653</v>
      </c>
      <c r="J48" s="20" t="n">
        <v>10.54611273</v>
      </c>
      <c r="K48" s="18" t="n">
        <v>533.11958397</v>
      </c>
      <c r="L48" s="20" t="n">
        <v>11.71970901</v>
      </c>
      <c r="M48" s="18" t="n">
        <v>523.90930021</v>
      </c>
      <c r="N48" s="20" t="n">
        <v>13.16794037</v>
      </c>
      <c r="O48" s="18" t="n">
        <v>402.41118319</v>
      </c>
      <c r="P48" s="20" t="n">
        <v>11.43518649</v>
      </c>
      <c r="Q48" s="18" t="s">
        <v>182</v>
      </c>
      <c r="R48" s="20" t="s">
        <v>182</v>
      </c>
      <c r="S48" s="18" t="s">
        <v>182</v>
      </c>
      <c r="T48" s="20" t="s">
        <v>182</v>
      </c>
      <c r="U48" s="18" t="s">
        <v>182</v>
      </c>
      <c r="V48" s="20" t="s">
        <v>182</v>
      </c>
      <c r="W48" s="18" t="n">
        <v>502.84834507</v>
      </c>
      <c r="X48" s="20" t="n">
        <v>18.77284023</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414.31626386</v>
      </c>
      <c r="F61" s="20" t="n">
        <v>5.71490724</v>
      </c>
      <c r="G61" s="18" t="n">
        <v>443.76423678</v>
      </c>
      <c r="H61" s="20" t="n">
        <v>3.49289344</v>
      </c>
      <c r="I61" s="18" t="n">
        <v>474.00737027</v>
      </c>
      <c r="J61" s="20" t="n">
        <v>4.32479944</v>
      </c>
      <c r="K61" s="18" t="n">
        <v>467.02360356</v>
      </c>
      <c r="L61" s="20" t="n">
        <v>5.32689466</v>
      </c>
      <c r="M61" s="18" t="n">
        <v>458.62411094</v>
      </c>
      <c r="N61" s="20" t="n">
        <v>4.82824036</v>
      </c>
      <c r="O61" s="18" t="n">
        <v>336.03516218</v>
      </c>
      <c r="P61" s="20" t="n">
        <v>19.01899636</v>
      </c>
      <c r="Q61" s="18" t="s">
        <v>182</v>
      </c>
      <c r="R61" s="20" t="s">
        <v>182</v>
      </c>
      <c r="S61" s="18" t="s">
        <v>182</v>
      </c>
      <c r="T61" s="20" t="s">
        <v>182</v>
      </c>
      <c r="U61" s="18" t="s">
        <v>182</v>
      </c>
      <c r="V61" s="20" t="s">
        <v>182</v>
      </c>
      <c r="W61" s="18" t="n">
        <v>346.69110363</v>
      </c>
      <c r="X61" s="20" t="n">
        <v>11.84212975</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395.85735873</v>
      </c>
      <c r="F67" s="20" t="n">
        <v>3.65314333</v>
      </c>
      <c r="G67" s="18" t="n">
        <v>426.28696238</v>
      </c>
      <c r="H67" s="20" t="n">
        <v>4.77123713</v>
      </c>
      <c r="I67" s="18" t="n">
        <v>423.31924671</v>
      </c>
      <c r="J67" s="20" t="n">
        <v>4.72289807</v>
      </c>
      <c r="K67" s="18" t="n">
        <v>411.72796879</v>
      </c>
      <c r="L67" s="20" t="n">
        <v>5.87808305</v>
      </c>
      <c r="M67" s="18" t="n">
        <v>408.95865706</v>
      </c>
      <c r="N67" s="20" t="n">
        <v>8.400807779999999</v>
      </c>
      <c r="O67" s="18" t="n">
        <v>271.85979569</v>
      </c>
      <c r="P67" s="20" t="n">
        <v>7.01894536</v>
      </c>
      <c r="Q67" s="18" t="s">
        <v>182</v>
      </c>
      <c r="R67" s="20" t="s">
        <v>182</v>
      </c>
      <c r="S67" s="18" t="s">
        <v>182</v>
      </c>
      <c r="T67" s="20" t="s">
        <v>182</v>
      </c>
      <c r="U67" s="18" t="s">
        <v>182</v>
      </c>
      <c r="V67" s="20" t="s">
        <v>182</v>
      </c>
      <c r="W67" s="18" t="n">
        <v>330.08360563</v>
      </c>
      <c r="X67" s="20" t="n">
        <v>12.79605418</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498.92120899</v>
      </c>
      <c r="F70" s="20" t="n">
        <v>4.29159696</v>
      </c>
      <c r="G70" s="18" t="n">
        <v>510.44861646</v>
      </c>
      <c r="H70" s="20" t="n">
        <v>4.43361288</v>
      </c>
      <c r="I70" s="18" t="n">
        <v>525.65516298</v>
      </c>
      <c r="J70" s="20" t="n">
        <v>4.68956647</v>
      </c>
      <c r="K70" s="18" t="n">
        <v>530.31054528</v>
      </c>
      <c r="L70" s="20" t="n">
        <v>5.94344246</v>
      </c>
      <c r="M70" s="18" t="n">
        <v>529.57861072</v>
      </c>
      <c r="N70" s="20" t="n">
        <v>5.50471692</v>
      </c>
      <c r="O70" s="18" t="n">
        <v>403.36019621</v>
      </c>
      <c r="P70" s="20" t="n">
        <v>21.15203684</v>
      </c>
      <c r="Q70" s="18" t="s">
        <v>182</v>
      </c>
      <c r="R70" s="20" t="s">
        <v>182</v>
      </c>
      <c r="S70" s="18" t="s">
        <v>182</v>
      </c>
      <c r="T70" s="20" t="s">
        <v>182</v>
      </c>
      <c r="U70" s="18" t="s">
        <v>182</v>
      </c>
      <c r="V70" s="20" t="s">
        <v>182</v>
      </c>
      <c r="W70" s="18" t="n">
        <v>466.24722141</v>
      </c>
      <c r="X70" s="20" t="n">
        <v>10.21867117</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321</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521.35079721</v>
      </c>
      <c r="F7" s="20" t="n">
        <v>2.85651899</v>
      </c>
      <c r="G7" s="18" t="n">
        <v>497.60846183</v>
      </c>
      <c r="H7" s="20" t="n">
        <v>5.44341723</v>
      </c>
      <c r="I7" s="18" t="n">
        <v>509.08245478</v>
      </c>
      <c r="J7" s="20" t="n">
        <v>4.61665135</v>
      </c>
      <c r="K7" s="18" t="n">
        <v>514.67000859</v>
      </c>
      <c r="L7" s="20" t="n">
        <v>3.12301194</v>
      </c>
      <c r="M7" s="18" t="n">
        <v>508.88264334</v>
      </c>
      <c r="N7" s="20" t="n">
        <v>2.74655163</v>
      </c>
      <c r="O7" s="18" t="n">
        <v>373.14736758</v>
      </c>
      <c r="P7" s="20" t="n">
        <v>15.2618719</v>
      </c>
      <c r="Q7" s="18" t="s">
        <v>182</v>
      </c>
      <c r="R7" s="20" t="s">
        <v>182</v>
      </c>
      <c r="S7" s="18" t="s">
        <v>182</v>
      </c>
      <c r="T7" s="20" t="s">
        <v>182</v>
      </c>
      <c r="U7" s="18" t="s">
        <v>182</v>
      </c>
      <c r="V7" s="20" t="s">
        <v>182</v>
      </c>
      <c r="W7" s="18" t="n">
        <v>431.25049625</v>
      </c>
      <c r="X7" s="20" t="n">
        <v>6.49414501</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548.98827021</v>
      </c>
      <c r="F9" s="20" t="n">
        <v>5.81017702</v>
      </c>
      <c r="G9" s="18" t="n">
        <v>541.99250666</v>
      </c>
      <c r="H9" s="20" t="n">
        <v>8.926421100000001</v>
      </c>
      <c r="I9" s="18" t="n">
        <v>551.2666723</v>
      </c>
      <c r="J9" s="20" t="n">
        <v>6.69062223</v>
      </c>
      <c r="K9" s="18" t="n">
        <v>559.27307465</v>
      </c>
      <c r="L9" s="20" t="n">
        <v>4.34724604</v>
      </c>
      <c r="M9" s="18" t="n">
        <v>553.66029778</v>
      </c>
      <c r="N9" s="20" t="n">
        <v>3.73748944</v>
      </c>
      <c r="O9" s="18" t="n">
        <v>463.55012155</v>
      </c>
      <c r="P9" s="20" t="n">
        <v>53.50850444</v>
      </c>
      <c r="Q9" s="18" t="s">
        <v>182</v>
      </c>
      <c r="R9" s="20" t="s">
        <v>182</v>
      </c>
      <c r="S9" s="18" t="n">
        <v>363.74174124</v>
      </c>
      <c r="T9" s="20" t="n">
        <v>33.3778787</v>
      </c>
      <c r="U9" s="18" t="s">
        <v>182</v>
      </c>
      <c r="V9" s="20" t="s">
        <v>182</v>
      </c>
      <c r="W9" s="18" t="n">
        <v>443.96831364</v>
      </c>
      <c r="X9" s="20" t="n">
        <v>13.74438386</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433.40206739</v>
      </c>
      <c r="F11" s="20" t="n">
        <v>5.6152565</v>
      </c>
      <c r="G11" s="18" t="n">
        <v>404.40736571</v>
      </c>
      <c r="H11" s="20" t="n">
        <v>8.182187389999999</v>
      </c>
      <c r="I11" s="18" t="n">
        <v>429.23838147</v>
      </c>
      <c r="J11" s="20" t="n">
        <v>6.27952546</v>
      </c>
      <c r="K11" s="18" t="n">
        <v>448.45613703</v>
      </c>
      <c r="L11" s="20" t="n">
        <v>5.25256141</v>
      </c>
      <c r="M11" s="18" t="n">
        <v>444.04605559</v>
      </c>
      <c r="N11" s="20" t="n">
        <v>3.92939416</v>
      </c>
      <c r="O11" s="18" t="n">
        <v>242.57020808</v>
      </c>
      <c r="P11" s="20" t="n">
        <v>35.6653722</v>
      </c>
      <c r="Q11" s="18" t="s">
        <v>182</v>
      </c>
      <c r="R11" s="20" t="s">
        <v>182</v>
      </c>
      <c r="S11" s="18" t="s">
        <v>182</v>
      </c>
      <c r="T11" s="20" t="s">
        <v>182</v>
      </c>
      <c r="U11" s="18" t="s">
        <v>182</v>
      </c>
      <c r="V11" s="20" t="s">
        <v>182</v>
      </c>
      <c r="W11" s="18" t="n">
        <v>364.44153561</v>
      </c>
      <c r="X11" s="20" t="n">
        <v>9.50193681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484.0653716</v>
      </c>
      <c r="F23" s="20" t="n">
        <v>5.65760451</v>
      </c>
      <c r="G23" s="18" t="n">
        <v>480.94649255</v>
      </c>
      <c r="H23" s="20" t="n">
        <v>7.009766</v>
      </c>
      <c r="I23" s="18" t="n">
        <v>493.46398396</v>
      </c>
      <c r="J23" s="20" t="n">
        <v>6.74591364</v>
      </c>
      <c r="K23" s="18" t="n">
        <v>482.03230562</v>
      </c>
      <c r="L23" s="20" t="n">
        <v>4.80746675</v>
      </c>
      <c r="M23" s="18" t="n">
        <v>496.1537548</v>
      </c>
      <c r="N23" s="20" t="n">
        <v>3.22877854</v>
      </c>
      <c r="O23" s="18" t="n">
        <v>495.32224404</v>
      </c>
      <c r="P23" s="20" t="n">
        <v>30.15373552</v>
      </c>
      <c r="Q23" s="18" t="s">
        <v>182</v>
      </c>
      <c r="R23" s="20" t="s">
        <v>182</v>
      </c>
      <c r="S23" s="18" t="s">
        <v>182</v>
      </c>
      <c r="T23" s="20" t="s">
        <v>182</v>
      </c>
      <c r="U23" s="18" t="s">
        <v>182</v>
      </c>
      <c r="V23" s="20" t="s">
        <v>182</v>
      </c>
      <c r="W23" s="18" t="n">
        <v>416.61360088</v>
      </c>
      <c r="X23" s="20" t="n">
        <v>8.965281510000001</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522.68521208</v>
      </c>
      <c r="F29" s="20" t="n">
        <v>5.73063452</v>
      </c>
      <c r="G29" s="18" t="n">
        <v>519.7390414499999</v>
      </c>
      <c r="H29" s="20" t="n">
        <v>7.09939187</v>
      </c>
      <c r="I29" s="18" t="n">
        <v>506.38954434</v>
      </c>
      <c r="J29" s="20" t="n">
        <v>5.5931166</v>
      </c>
      <c r="K29" s="18" t="n">
        <v>518.5200321</v>
      </c>
      <c r="L29" s="20" t="n">
        <v>4.94505836</v>
      </c>
      <c r="M29" s="18" t="n">
        <v>516.75863159</v>
      </c>
      <c r="N29" s="20" t="n">
        <v>3.59094582</v>
      </c>
      <c r="O29" s="18" t="n">
        <v>307.37065989</v>
      </c>
      <c r="P29" s="20" t="n">
        <v>58.72514683</v>
      </c>
      <c r="Q29" s="18" t="s">
        <v>182</v>
      </c>
      <c r="R29" s="20" t="s">
        <v>182</v>
      </c>
      <c r="S29" s="18" t="n">
        <v>312.41250141</v>
      </c>
      <c r="T29" s="20" t="n">
        <v>62.61666854</v>
      </c>
      <c r="U29" s="18" t="s">
        <v>182</v>
      </c>
      <c r="V29" s="20" t="s">
        <v>182</v>
      </c>
      <c r="W29" s="18" t="n">
        <v>418.13476416</v>
      </c>
      <c r="X29" s="20" t="n">
        <v>17.1331492</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492.29431534</v>
      </c>
      <c r="F32" s="20" t="n">
        <v>3.90627534</v>
      </c>
      <c r="G32" s="18" t="n">
        <v>475.11405683</v>
      </c>
      <c r="H32" s="20" t="n">
        <v>6.86867609</v>
      </c>
      <c r="I32" s="18" t="n">
        <v>483.10734188</v>
      </c>
      <c r="J32" s="20" t="n">
        <v>5.80551376</v>
      </c>
      <c r="K32" s="18" t="n">
        <v>487.65777614</v>
      </c>
      <c r="L32" s="20" t="n">
        <v>4.98425253</v>
      </c>
      <c r="M32" s="18" t="n">
        <v>491.36655268</v>
      </c>
      <c r="N32" s="20" t="n">
        <v>4.45438387</v>
      </c>
      <c r="O32" s="18" t="n">
        <v>405.05011164</v>
      </c>
      <c r="P32" s="20" t="n">
        <v>29.54013842</v>
      </c>
      <c r="Q32" s="18" t="s">
        <v>182</v>
      </c>
      <c r="R32" s="20" t="s">
        <v>182</v>
      </c>
      <c r="S32" s="18" t="s">
        <v>182</v>
      </c>
      <c r="T32" s="20" t="s">
        <v>182</v>
      </c>
      <c r="U32" s="18" t="s">
        <v>182</v>
      </c>
      <c r="V32" s="20" t="s">
        <v>182</v>
      </c>
      <c r="W32" s="18" t="n">
        <v>410.62437887</v>
      </c>
      <c r="X32" s="20" t="n">
        <v>12.4446048</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464.25837606</v>
      </c>
      <c r="F34" s="20" t="n">
        <v>5.05582455</v>
      </c>
      <c r="G34" s="18" t="n">
        <v>424.3278172</v>
      </c>
      <c r="H34" s="20" t="n">
        <v>9.86600146</v>
      </c>
      <c r="I34" s="18" t="n">
        <v>426.44320255</v>
      </c>
      <c r="J34" s="20" t="n">
        <v>8.287834220000001</v>
      </c>
      <c r="K34" s="18" t="n">
        <v>458.30609076</v>
      </c>
      <c r="L34" s="20" t="n">
        <v>7.22260768</v>
      </c>
      <c r="M34" s="18" t="n">
        <v>464.59118224</v>
      </c>
      <c r="N34" s="20" t="n">
        <v>4.52984879</v>
      </c>
      <c r="O34" s="18" t="n">
        <v>331.33972745</v>
      </c>
      <c r="P34" s="20" t="n">
        <v>20.51689139</v>
      </c>
      <c r="Q34" s="18" t="s">
        <v>182</v>
      </c>
      <c r="R34" s="20" t="s">
        <v>182</v>
      </c>
      <c r="S34" s="18" t="n">
        <v>425.79595373</v>
      </c>
      <c r="T34" s="20" t="n">
        <v>68.66277131</v>
      </c>
      <c r="U34" s="18" t="s">
        <v>182</v>
      </c>
      <c r="V34" s="20" t="s">
        <v>182</v>
      </c>
      <c r="W34" s="18" t="n">
        <v>329.11598113</v>
      </c>
      <c r="X34" s="20" t="n">
        <v>12.16050296</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467.49885504</v>
      </c>
      <c r="F36" s="20" t="n">
        <v>4.9999554</v>
      </c>
      <c r="G36" s="18" t="n">
        <v>442.90148649</v>
      </c>
      <c r="H36" s="20" t="n">
        <v>10.43591379</v>
      </c>
      <c r="I36" s="18" t="n">
        <v>459.21630938</v>
      </c>
      <c r="J36" s="20" t="n">
        <v>7.15128191</v>
      </c>
      <c r="K36" s="18" t="n">
        <v>476.65170309</v>
      </c>
      <c r="L36" s="20" t="n">
        <v>5.07319105</v>
      </c>
      <c r="M36" s="18" t="n">
        <v>479.59531188</v>
      </c>
      <c r="N36" s="20" t="n">
        <v>3.45538481</v>
      </c>
      <c r="O36" s="18" t="n">
        <v>318.78254525</v>
      </c>
      <c r="P36" s="20" t="n">
        <v>26.49409239</v>
      </c>
      <c r="Q36" s="18" t="s">
        <v>182</v>
      </c>
      <c r="R36" s="20" t="s">
        <v>182</v>
      </c>
      <c r="S36" s="18" t="s">
        <v>182</v>
      </c>
      <c r="T36" s="20" t="s">
        <v>182</v>
      </c>
      <c r="U36" s="18" t="s">
        <v>182</v>
      </c>
      <c r="V36" s="20" t="s">
        <v>182</v>
      </c>
      <c r="W36" s="18" t="n">
        <v>377.57067403</v>
      </c>
      <c r="X36" s="20" t="n">
        <v>10.822676</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393.16550202</v>
      </c>
      <c r="F46" s="20" t="n">
        <v>4.8188181</v>
      </c>
      <c r="G46" s="18" t="n">
        <v>377.93969293</v>
      </c>
      <c r="H46" s="20" t="n">
        <v>8.39012215</v>
      </c>
      <c r="I46" s="18" t="n">
        <v>416.98599294</v>
      </c>
      <c r="J46" s="20" t="n">
        <v>10.2782964</v>
      </c>
      <c r="K46" s="18" t="n">
        <v>420.98131507</v>
      </c>
      <c r="L46" s="20" t="n">
        <v>6.41793953</v>
      </c>
      <c r="M46" s="18" t="n">
        <v>434.07054111</v>
      </c>
      <c r="N46" s="20" t="n">
        <v>5.45849896</v>
      </c>
      <c r="O46" s="18" t="n">
        <v>292.24954052</v>
      </c>
      <c r="P46" s="20" t="n">
        <v>19.30116177</v>
      </c>
      <c r="Q46" s="18" t="s">
        <v>182</v>
      </c>
      <c r="R46" s="20" t="s">
        <v>182</v>
      </c>
      <c r="S46" s="18" t="s">
        <v>182</v>
      </c>
      <c r="T46" s="20" t="s">
        <v>182</v>
      </c>
      <c r="U46" s="18" t="s">
        <v>182</v>
      </c>
      <c r="V46" s="20" t="s">
        <v>182</v>
      </c>
      <c r="W46" s="18" t="n">
        <v>363.97215193</v>
      </c>
      <c r="X46" s="20" t="n">
        <v>4.97439041</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537.88684964</v>
      </c>
      <c r="F48" s="20" t="n">
        <v>11.84443608</v>
      </c>
      <c r="G48" s="18" t="n">
        <v>565.43774022</v>
      </c>
      <c r="H48" s="20" t="n">
        <v>7.98263838</v>
      </c>
      <c r="I48" s="18" t="n">
        <v>585.11179479</v>
      </c>
      <c r="J48" s="20" t="n">
        <v>7.93558099</v>
      </c>
      <c r="K48" s="18" t="n">
        <v>569.00779641</v>
      </c>
      <c r="L48" s="20" t="n">
        <v>6.63475351</v>
      </c>
      <c r="M48" s="18" t="n">
        <v>568.12386423</v>
      </c>
      <c r="N48" s="20" t="n">
        <v>6.23062721</v>
      </c>
      <c r="O48" s="18" t="n">
        <v>402.41118319</v>
      </c>
      <c r="P48" s="20" t="n">
        <v>11.43518649</v>
      </c>
      <c r="Q48" s="18" t="s">
        <v>182</v>
      </c>
      <c r="R48" s="20" t="s">
        <v>182</v>
      </c>
      <c r="S48" s="18" t="s">
        <v>182</v>
      </c>
      <c r="T48" s="20" t="s">
        <v>182</v>
      </c>
      <c r="U48" s="18" t="s">
        <v>182</v>
      </c>
      <c r="V48" s="20" t="s">
        <v>182</v>
      </c>
      <c r="W48" s="18" t="n">
        <v>525.02487583</v>
      </c>
      <c r="X48" s="20" t="n">
        <v>27.12072689</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451.37786144</v>
      </c>
      <c r="F61" s="20" t="n">
        <v>4.852228</v>
      </c>
      <c r="G61" s="18" t="n">
        <v>456.04623068</v>
      </c>
      <c r="H61" s="20" t="n">
        <v>5.26556169</v>
      </c>
      <c r="I61" s="18" t="n">
        <v>462.64266937</v>
      </c>
      <c r="J61" s="20" t="n">
        <v>4.70839897</v>
      </c>
      <c r="K61" s="18" t="n">
        <v>460.43157355</v>
      </c>
      <c r="L61" s="20" t="n">
        <v>4.99117807</v>
      </c>
      <c r="M61" s="18" t="n">
        <v>453.51638689</v>
      </c>
      <c r="N61" s="20" t="n">
        <v>3.97768095</v>
      </c>
      <c r="O61" s="18" t="n">
        <v>336.03516218</v>
      </c>
      <c r="P61" s="20" t="n">
        <v>19.01899636</v>
      </c>
      <c r="Q61" s="18" t="s">
        <v>182</v>
      </c>
      <c r="R61" s="20" t="s">
        <v>182</v>
      </c>
      <c r="S61" s="18" t="s">
        <v>182</v>
      </c>
      <c r="T61" s="20" t="s">
        <v>182</v>
      </c>
      <c r="U61" s="18" t="s">
        <v>182</v>
      </c>
      <c r="V61" s="20" t="s">
        <v>182</v>
      </c>
      <c r="W61" s="18" t="n">
        <v>335.39664297</v>
      </c>
      <c r="X61" s="20" t="n">
        <v>11.79692522</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343.23671203</v>
      </c>
      <c r="F67" s="20" t="n">
        <v>4.33401887</v>
      </c>
      <c r="G67" s="18" t="n">
        <v>374.9065489</v>
      </c>
      <c r="H67" s="20" t="n">
        <v>6.06667485</v>
      </c>
      <c r="I67" s="18" t="n">
        <v>405.40119037</v>
      </c>
      <c r="J67" s="20" t="n">
        <v>4.48539689</v>
      </c>
      <c r="K67" s="18" t="n">
        <v>431.83998099</v>
      </c>
      <c r="L67" s="20" t="n">
        <v>3.6987834</v>
      </c>
      <c r="M67" s="18" t="n">
        <v>442.96121576</v>
      </c>
      <c r="N67" s="20" t="n">
        <v>5.35310641</v>
      </c>
      <c r="O67" s="18" t="n">
        <v>271.85979569</v>
      </c>
      <c r="P67" s="20" t="n">
        <v>7.01894536</v>
      </c>
      <c r="Q67" s="18" t="s">
        <v>182</v>
      </c>
      <c r="R67" s="20" t="s">
        <v>182</v>
      </c>
      <c r="S67" s="18" t="s">
        <v>182</v>
      </c>
      <c r="T67" s="20" t="s">
        <v>182</v>
      </c>
      <c r="U67" s="18" t="s">
        <v>182</v>
      </c>
      <c r="V67" s="20" t="s">
        <v>182</v>
      </c>
      <c r="W67" s="18" t="n">
        <v>299.08167754</v>
      </c>
      <c r="X67" s="20" t="n">
        <v>11.09983754</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500.61451372</v>
      </c>
      <c r="F70" s="20" t="n">
        <v>5.59528978</v>
      </c>
      <c r="G70" s="18" t="n">
        <v>485.84341019</v>
      </c>
      <c r="H70" s="20" t="n">
        <v>6.28294243</v>
      </c>
      <c r="I70" s="18" t="n">
        <v>509.0208509</v>
      </c>
      <c r="J70" s="20" t="n">
        <v>5.21866471</v>
      </c>
      <c r="K70" s="18" t="n">
        <v>521.91754746</v>
      </c>
      <c r="L70" s="20" t="n">
        <v>4.66232882</v>
      </c>
      <c r="M70" s="18" t="n">
        <v>528.31236215</v>
      </c>
      <c r="N70" s="20" t="n">
        <v>3.70776712</v>
      </c>
      <c r="O70" s="18" t="n">
        <v>403.36019621</v>
      </c>
      <c r="P70" s="20" t="n">
        <v>21.15203684</v>
      </c>
      <c r="Q70" s="18" t="s">
        <v>182</v>
      </c>
      <c r="R70" s="20" t="s">
        <v>182</v>
      </c>
      <c r="S70" s="18" t="s">
        <v>182</v>
      </c>
      <c r="T70" s="20" t="s">
        <v>182</v>
      </c>
      <c r="U70" s="18" t="s">
        <v>182</v>
      </c>
      <c r="V70" s="20" t="s">
        <v>182</v>
      </c>
      <c r="W70" s="18" t="n">
        <v>454.38928403</v>
      </c>
      <c r="X70" s="20" t="n">
        <v>10.66156815</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322</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525.74313809</v>
      </c>
      <c r="F7" s="20" t="n">
        <v>5.41358243</v>
      </c>
      <c r="G7" s="18" t="n">
        <v>501.19341923</v>
      </c>
      <c r="H7" s="20" t="n">
        <v>8.053474270000001</v>
      </c>
      <c r="I7" s="18" t="n">
        <v>498.99871703</v>
      </c>
      <c r="J7" s="20" t="n">
        <v>4.69223133</v>
      </c>
      <c r="K7" s="18" t="n">
        <v>510.21823226</v>
      </c>
      <c r="L7" s="20" t="n">
        <v>3.17007499</v>
      </c>
      <c r="M7" s="18" t="n">
        <v>514.05875078</v>
      </c>
      <c r="N7" s="20" t="n">
        <v>2.23966273</v>
      </c>
      <c r="O7" s="18" t="n">
        <v>373.14736758</v>
      </c>
      <c r="P7" s="20" t="n">
        <v>15.2618719</v>
      </c>
      <c r="Q7" s="18" t="s">
        <v>182</v>
      </c>
      <c r="R7" s="20" t="s">
        <v>182</v>
      </c>
      <c r="S7" s="18" t="s">
        <v>182</v>
      </c>
      <c r="T7" s="20" t="s">
        <v>182</v>
      </c>
      <c r="U7" s="18" t="s">
        <v>182</v>
      </c>
      <c r="V7" s="20" t="s">
        <v>182</v>
      </c>
      <c r="W7" s="18" t="n">
        <v>434.14017216</v>
      </c>
      <c r="X7" s="20" t="n">
        <v>6.91557018</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510.05292694</v>
      </c>
      <c r="F9" s="20" t="n">
        <v>9.218877040000001</v>
      </c>
      <c r="G9" s="18" t="n">
        <v>487.7927031</v>
      </c>
      <c r="H9" s="20" t="n">
        <v>17.84708499</v>
      </c>
      <c r="I9" s="18" t="n">
        <v>535.36702985</v>
      </c>
      <c r="J9" s="20" t="n">
        <v>7.05965371</v>
      </c>
      <c r="K9" s="18" t="n">
        <v>559.9937671</v>
      </c>
      <c r="L9" s="20" t="n">
        <v>5.34178723</v>
      </c>
      <c r="M9" s="18" t="n">
        <v>558.57461675</v>
      </c>
      <c r="N9" s="20" t="n">
        <v>3.26091506</v>
      </c>
      <c r="O9" s="18" t="n">
        <v>463.55012155</v>
      </c>
      <c r="P9" s="20" t="n">
        <v>53.50850444</v>
      </c>
      <c r="Q9" s="18" t="s">
        <v>182</v>
      </c>
      <c r="R9" s="20" t="s">
        <v>182</v>
      </c>
      <c r="S9" s="18" t="n">
        <v>363.74174124</v>
      </c>
      <c r="T9" s="20" t="n">
        <v>33.3778787</v>
      </c>
      <c r="U9" s="18" t="s">
        <v>182</v>
      </c>
      <c r="V9" s="20" t="s">
        <v>182</v>
      </c>
      <c r="W9" s="18" t="n">
        <v>444.02324499</v>
      </c>
      <c r="X9" s="20" t="n">
        <v>14.96245896</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408.34241331</v>
      </c>
      <c r="F11" s="20" t="n">
        <v>6.54726058</v>
      </c>
      <c r="G11" s="18" t="n">
        <v>395.83687678</v>
      </c>
      <c r="H11" s="20" t="n">
        <v>8.50947807</v>
      </c>
      <c r="I11" s="18" t="n">
        <v>429.47085604</v>
      </c>
      <c r="J11" s="20" t="n">
        <v>7.24431919</v>
      </c>
      <c r="K11" s="18" t="n">
        <v>453.48400389</v>
      </c>
      <c r="L11" s="20" t="n">
        <v>4.79172036</v>
      </c>
      <c r="M11" s="18" t="n">
        <v>442.89571602</v>
      </c>
      <c r="N11" s="20" t="n">
        <v>3.83867449</v>
      </c>
      <c r="O11" s="18" t="n">
        <v>242.57020808</v>
      </c>
      <c r="P11" s="20" t="n">
        <v>35.6653722</v>
      </c>
      <c r="Q11" s="18" t="s">
        <v>182</v>
      </c>
      <c r="R11" s="20" t="s">
        <v>182</v>
      </c>
      <c r="S11" s="18" t="s">
        <v>182</v>
      </c>
      <c r="T11" s="20" t="s">
        <v>182</v>
      </c>
      <c r="U11" s="18" t="s">
        <v>182</v>
      </c>
      <c r="V11" s="20" t="s">
        <v>182</v>
      </c>
      <c r="W11" s="18" t="n">
        <v>368.77914942</v>
      </c>
      <c r="X11" s="20" t="n">
        <v>9.15112104</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481.20593378</v>
      </c>
      <c r="F23" s="20" t="n">
        <v>5.35804666</v>
      </c>
      <c r="G23" s="18" t="n">
        <v>464.49410527</v>
      </c>
      <c r="H23" s="20" t="n">
        <v>8.15393888</v>
      </c>
      <c r="I23" s="18" t="n">
        <v>491.11747835</v>
      </c>
      <c r="J23" s="20" t="n">
        <v>6.83705982</v>
      </c>
      <c r="K23" s="18" t="n">
        <v>495.28165497</v>
      </c>
      <c r="L23" s="20" t="n">
        <v>4.02781599</v>
      </c>
      <c r="M23" s="18" t="n">
        <v>493.21438476</v>
      </c>
      <c r="N23" s="20" t="n">
        <v>3.10285069</v>
      </c>
      <c r="O23" s="18" t="n">
        <v>495.32224404</v>
      </c>
      <c r="P23" s="20" t="n">
        <v>30.15373552</v>
      </c>
      <c r="Q23" s="18" t="s">
        <v>182</v>
      </c>
      <c r="R23" s="20" t="s">
        <v>182</v>
      </c>
      <c r="S23" s="18" t="s">
        <v>182</v>
      </c>
      <c r="T23" s="20" t="s">
        <v>182</v>
      </c>
      <c r="U23" s="18" t="s">
        <v>182</v>
      </c>
      <c r="V23" s="20" t="s">
        <v>182</v>
      </c>
      <c r="W23" s="18" t="n">
        <v>423.87256807</v>
      </c>
      <c r="X23" s="20" t="n">
        <v>8.481285120000001</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520.87470407</v>
      </c>
      <c r="F29" s="20" t="n">
        <v>7.44740467</v>
      </c>
      <c r="G29" s="18" t="n">
        <v>518.5220389999999</v>
      </c>
      <c r="H29" s="20" t="n">
        <v>10.43294664</v>
      </c>
      <c r="I29" s="18" t="n">
        <v>508.89516543</v>
      </c>
      <c r="J29" s="20" t="n">
        <v>6.49021499</v>
      </c>
      <c r="K29" s="18" t="n">
        <v>516.55771142</v>
      </c>
      <c r="L29" s="20" t="n">
        <v>4.65340473</v>
      </c>
      <c r="M29" s="18" t="n">
        <v>517.56015963</v>
      </c>
      <c r="N29" s="20" t="n">
        <v>3.94458584</v>
      </c>
      <c r="O29" s="18" t="n">
        <v>307.37065989</v>
      </c>
      <c r="P29" s="20" t="n">
        <v>58.72514683</v>
      </c>
      <c r="Q29" s="18" t="s">
        <v>182</v>
      </c>
      <c r="R29" s="20" t="s">
        <v>182</v>
      </c>
      <c r="S29" s="18" t="n">
        <v>312.41250141</v>
      </c>
      <c r="T29" s="20" t="n">
        <v>62.61666854</v>
      </c>
      <c r="U29" s="18" t="s">
        <v>182</v>
      </c>
      <c r="V29" s="20" t="s">
        <v>182</v>
      </c>
      <c r="W29" s="18" t="n">
        <v>423.74980397</v>
      </c>
      <c r="X29" s="20" t="n">
        <v>19.40424793</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487.35723204</v>
      </c>
      <c r="F32" s="20" t="n">
        <v>8.92630846</v>
      </c>
      <c r="G32" s="18" t="n">
        <v>443.49522503</v>
      </c>
      <c r="H32" s="20" t="n">
        <v>10.41724132</v>
      </c>
      <c r="I32" s="18" t="n">
        <v>474.98093434</v>
      </c>
      <c r="J32" s="20" t="n">
        <v>6.59233812</v>
      </c>
      <c r="K32" s="18" t="n">
        <v>488.09028334</v>
      </c>
      <c r="L32" s="20" t="n">
        <v>5.0381218</v>
      </c>
      <c r="M32" s="18" t="n">
        <v>492.14636999</v>
      </c>
      <c r="N32" s="20" t="n">
        <v>3.2669503</v>
      </c>
      <c r="O32" s="18" t="n">
        <v>405.05011164</v>
      </c>
      <c r="P32" s="20" t="n">
        <v>29.54013842</v>
      </c>
      <c r="Q32" s="18" t="s">
        <v>182</v>
      </c>
      <c r="R32" s="20" t="s">
        <v>182</v>
      </c>
      <c r="S32" s="18" t="s">
        <v>182</v>
      </c>
      <c r="T32" s="20" t="s">
        <v>182</v>
      </c>
      <c r="U32" s="18" t="s">
        <v>182</v>
      </c>
      <c r="V32" s="20" t="s">
        <v>182</v>
      </c>
      <c r="W32" s="18" t="n">
        <v>384.66711658</v>
      </c>
      <c r="X32" s="20" t="n">
        <v>15.27969553</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409.04862921</v>
      </c>
      <c r="F34" s="20" t="n">
        <v>7.76777811</v>
      </c>
      <c r="G34" s="18" t="n">
        <v>389.03558598</v>
      </c>
      <c r="H34" s="20" t="n">
        <v>11.89793147</v>
      </c>
      <c r="I34" s="18" t="n">
        <v>424.17107798</v>
      </c>
      <c r="J34" s="20" t="n">
        <v>9.31741223</v>
      </c>
      <c r="K34" s="18" t="n">
        <v>461.58954104</v>
      </c>
      <c r="L34" s="20" t="n">
        <v>6.45911552</v>
      </c>
      <c r="M34" s="18" t="n">
        <v>468.09161275</v>
      </c>
      <c r="N34" s="20" t="n">
        <v>3.91829312</v>
      </c>
      <c r="O34" s="18" t="n">
        <v>331.33972745</v>
      </c>
      <c r="P34" s="20" t="n">
        <v>20.51689139</v>
      </c>
      <c r="Q34" s="18" t="s">
        <v>182</v>
      </c>
      <c r="R34" s="20" t="s">
        <v>182</v>
      </c>
      <c r="S34" s="18" t="n">
        <v>425.79595373</v>
      </c>
      <c r="T34" s="20" t="n">
        <v>68.66277131</v>
      </c>
      <c r="U34" s="18" t="s">
        <v>182</v>
      </c>
      <c r="V34" s="20" t="s">
        <v>182</v>
      </c>
      <c r="W34" s="18" t="n">
        <v>330.86469807</v>
      </c>
      <c r="X34" s="20" t="n">
        <v>13.32331589</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465.07283408</v>
      </c>
      <c r="F36" s="20" t="n">
        <v>5.48825093</v>
      </c>
      <c r="G36" s="18" t="n">
        <v>455.95291604</v>
      </c>
      <c r="H36" s="20" t="n">
        <v>7.4387467</v>
      </c>
      <c r="I36" s="18" t="n">
        <v>480.17320712</v>
      </c>
      <c r="J36" s="20" t="n">
        <v>5.49367144</v>
      </c>
      <c r="K36" s="18" t="n">
        <v>476.20918742</v>
      </c>
      <c r="L36" s="20" t="n">
        <v>4.53029759</v>
      </c>
      <c r="M36" s="18" t="n">
        <v>474.34250477</v>
      </c>
      <c r="N36" s="20" t="n">
        <v>3.58638954</v>
      </c>
      <c r="O36" s="18" t="n">
        <v>318.78254525</v>
      </c>
      <c r="P36" s="20" t="n">
        <v>26.49409239</v>
      </c>
      <c r="Q36" s="18" t="s">
        <v>182</v>
      </c>
      <c r="R36" s="20" t="s">
        <v>182</v>
      </c>
      <c r="S36" s="18" t="s">
        <v>182</v>
      </c>
      <c r="T36" s="20" t="s">
        <v>182</v>
      </c>
      <c r="U36" s="18" t="s">
        <v>182</v>
      </c>
      <c r="V36" s="20" t="s">
        <v>182</v>
      </c>
      <c r="W36" s="18" t="n">
        <v>375.23449749</v>
      </c>
      <c r="X36" s="20" t="n">
        <v>12.88993493</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358.88806272</v>
      </c>
      <c r="F46" s="20" t="n">
        <v>6.82376039</v>
      </c>
      <c r="G46" s="18" t="n">
        <v>357.68582295</v>
      </c>
      <c r="H46" s="20" t="n">
        <v>8.494270439999999</v>
      </c>
      <c r="I46" s="18" t="n">
        <v>410.051916</v>
      </c>
      <c r="J46" s="20" t="n">
        <v>9.308301180000001</v>
      </c>
      <c r="K46" s="18" t="n">
        <v>418.34390402</v>
      </c>
      <c r="L46" s="20" t="n">
        <v>6.04756961</v>
      </c>
      <c r="M46" s="18" t="n">
        <v>429.46461892</v>
      </c>
      <c r="N46" s="20" t="n">
        <v>5.14331319</v>
      </c>
      <c r="O46" s="18" t="n">
        <v>292.24954052</v>
      </c>
      <c r="P46" s="20" t="n">
        <v>19.30116177</v>
      </c>
      <c r="Q46" s="18" t="s">
        <v>182</v>
      </c>
      <c r="R46" s="20" t="s">
        <v>182</v>
      </c>
      <c r="S46" s="18" t="s">
        <v>182</v>
      </c>
      <c r="T46" s="20" t="s">
        <v>182</v>
      </c>
      <c r="U46" s="18" t="s">
        <v>182</v>
      </c>
      <c r="V46" s="20" t="s">
        <v>182</v>
      </c>
      <c r="W46" s="18" t="n">
        <v>364.3569495</v>
      </c>
      <c r="X46" s="20" t="n">
        <v>5.03526205</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547.03373886</v>
      </c>
      <c r="F48" s="20" t="n">
        <v>7.2735535</v>
      </c>
      <c r="G48" s="18" t="n">
        <v>572.4137021400001</v>
      </c>
      <c r="H48" s="20" t="n">
        <v>9.304697689999999</v>
      </c>
      <c r="I48" s="18" t="n">
        <v>587.24752902</v>
      </c>
      <c r="J48" s="20" t="n">
        <v>7.71714784</v>
      </c>
      <c r="K48" s="18" t="n">
        <v>570.42440579</v>
      </c>
      <c r="L48" s="20" t="n">
        <v>6.22300258</v>
      </c>
      <c r="M48" s="18" t="n">
        <v>571.74878532</v>
      </c>
      <c r="N48" s="20" t="n">
        <v>6.25708723</v>
      </c>
      <c r="O48" s="18" t="n">
        <v>402.41118319</v>
      </c>
      <c r="P48" s="20" t="n">
        <v>11.43518649</v>
      </c>
      <c r="Q48" s="18" t="s">
        <v>182</v>
      </c>
      <c r="R48" s="20" t="s">
        <v>182</v>
      </c>
      <c r="S48" s="18" t="s">
        <v>182</v>
      </c>
      <c r="T48" s="20" t="s">
        <v>182</v>
      </c>
      <c r="U48" s="18" t="s">
        <v>182</v>
      </c>
      <c r="V48" s="20" t="s">
        <v>182</v>
      </c>
      <c r="W48" s="18" t="n">
        <v>494.14661366</v>
      </c>
      <c r="X48" s="20" t="n">
        <v>29.32753093</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406.82394654</v>
      </c>
      <c r="F61" s="20" t="n">
        <v>7.98468319</v>
      </c>
      <c r="G61" s="18" t="n">
        <v>386.41077485</v>
      </c>
      <c r="H61" s="20" t="n">
        <v>8.808357730000001</v>
      </c>
      <c r="I61" s="18" t="n">
        <v>423.77071945</v>
      </c>
      <c r="J61" s="20" t="n">
        <v>7.83207155</v>
      </c>
      <c r="K61" s="18" t="n">
        <v>458.89901821</v>
      </c>
      <c r="L61" s="20" t="n">
        <v>4.79028375</v>
      </c>
      <c r="M61" s="18" t="n">
        <v>471.19318387</v>
      </c>
      <c r="N61" s="20" t="n">
        <v>2.98749743</v>
      </c>
      <c r="O61" s="18" t="n">
        <v>336.03516218</v>
      </c>
      <c r="P61" s="20" t="n">
        <v>19.01899636</v>
      </c>
      <c r="Q61" s="18" t="s">
        <v>182</v>
      </c>
      <c r="R61" s="20" t="s">
        <v>182</v>
      </c>
      <c r="S61" s="18" t="s">
        <v>182</v>
      </c>
      <c r="T61" s="20" t="s">
        <v>182</v>
      </c>
      <c r="U61" s="18" t="s">
        <v>182</v>
      </c>
      <c r="V61" s="20" t="s">
        <v>182</v>
      </c>
      <c r="W61" s="18" t="n">
        <v>345.60050312</v>
      </c>
      <c r="X61" s="20" t="n">
        <v>12.3316311</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356.4487827</v>
      </c>
      <c r="F67" s="20" t="n">
        <v>3.68764863</v>
      </c>
      <c r="G67" s="18" t="n">
        <v>388.34089434</v>
      </c>
      <c r="H67" s="20" t="n">
        <v>5.33559734</v>
      </c>
      <c r="I67" s="18" t="n">
        <v>418.60925398</v>
      </c>
      <c r="J67" s="20" t="n">
        <v>4.68123774</v>
      </c>
      <c r="K67" s="18" t="n">
        <v>440.21853683</v>
      </c>
      <c r="L67" s="20" t="n">
        <v>3.83124552</v>
      </c>
      <c r="M67" s="18" t="n">
        <v>447.38009355</v>
      </c>
      <c r="N67" s="20" t="n">
        <v>6.07989916</v>
      </c>
      <c r="O67" s="18" t="n">
        <v>271.85979569</v>
      </c>
      <c r="P67" s="20" t="n">
        <v>7.01894536</v>
      </c>
      <c r="Q67" s="18" t="s">
        <v>182</v>
      </c>
      <c r="R67" s="20" t="s">
        <v>182</v>
      </c>
      <c r="S67" s="18" t="s">
        <v>182</v>
      </c>
      <c r="T67" s="20" t="s">
        <v>182</v>
      </c>
      <c r="U67" s="18" t="s">
        <v>182</v>
      </c>
      <c r="V67" s="20" t="s">
        <v>182</v>
      </c>
      <c r="W67" s="18" t="n">
        <v>343.22794988</v>
      </c>
      <c r="X67" s="20" t="n">
        <v>11.65280256</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489.55199798</v>
      </c>
      <c r="F70" s="20" t="n">
        <v>7.56457356</v>
      </c>
      <c r="G70" s="18" t="n">
        <v>473.13881374</v>
      </c>
      <c r="H70" s="20" t="n">
        <v>6.4200281</v>
      </c>
      <c r="I70" s="18" t="n">
        <v>496.40971071</v>
      </c>
      <c r="J70" s="20" t="n">
        <v>6.52664463</v>
      </c>
      <c r="K70" s="18" t="n">
        <v>517.92264769</v>
      </c>
      <c r="L70" s="20" t="n">
        <v>4.81519598</v>
      </c>
      <c r="M70" s="18" t="n">
        <v>528.41936778</v>
      </c>
      <c r="N70" s="20" t="n">
        <v>3.34846</v>
      </c>
      <c r="O70" s="18" t="n">
        <v>403.36019621</v>
      </c>
      <c r="P70" s="20" t="n">
        <v>21.15203684</v>
      </c>
      <c r="Q70" s="18" t="s">
        <v>182</v>
      </c>
      <c r="R70" s="20" t="s">
        <v>182</v>
      </c>
      <c r="S70" s="18" t="s">
        <v>182</v>
      </c>
      <c r="T70" s="20" t="s">
        <v>182</v>
      </c>
      <c r="U70" s="18" t="s">
        <v>182</v>
      </c>
      <c r="V70" s="20" t="s">
        <v>182</v>
      </c>
      <c r="W70" s="18" t="n">
        <v>457.15146413</v>
      </c>
      <c r="X70" s="20" t="n">
        <v>9.75216163</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323</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533.57322363</v>
      </c>
      <c r="F7" s="20" t="n">
        <v>2.13837084</v>
      </c>
      <c r="G7" s="18" t="n">
        <v>502.48357354</v>
      </c>
      <c r="H7" s="20" t="n">
        <v>3.94231885</v>
      </c>
      <c r="I7" s="18" t="n">
        <v>480.67541162</v>
      </c>
      <c r="J7" s="20" t="n">
        <v>3.93758273</v>
      </c>
      <c r="K7" s="18" t="n">
        <v>469.05371868</v>
      </c>
      <c r="L7" s="20" t="n">
        <v>4.57714664</v>
      </c>
      <c r="M7" s="18" t="n">
        <v>443.47254889</v>
      </c>
      <c r="N7" s="20" t="n">
        <v>4.8424316</v>
      </c>
      <c r="O7" s="18" t="n">
        <v>373.14736758</v>
      </c>
      <c r="P7" s="20" t="n">
        <v>15.2618719</v>
      </c>
      <c r="Q7" s="18" t="s">
        <v>182</v>
      </c>
      <c r="R7" s="20" t="s">
        <v>182</v>
      </c>
      <c r="S7" s="18" t="s">
        <v>182</v>
      </c>
      <c r="T7" s="20" t="s">
        <v>182</v>
      </c>
      <c r="U7" s="18" t="s">
        <v>182</v>
      </c>
      <c r="V7" s="20" t="s">
        <v>182</v>
      </c>
      <c r="W7" s="18" t="n">
        <v>431.81746967</v>
      </c>
      <c r="X7" s="20" t="n">
        <v>6.5931896</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565.7074149699999</v>
      </c>
      <c r="F9" s="20" t="n">
        <v>3.26315872</v>
      </c>
      <c r="G9" s="18" t="n">
        <v>550.5840204899999</v>
      </c>
      <c r="H9" s="20" t="n">
        <v>6.04822908</v>
      </c>
      <c r="I9" s="18" t="n">
        <v>528.25222875</v>
      </c>
      <c r="J9" s="20" t="n">
        <v>6.24920268</v>
      </c>
      <c r="K9" s="18" t="n">
        <v>524.71920817</v>
      </c>
      <c r="L9" s="20" t="n">
        <v>8.67261499</v>
      </c>
      <c r="M9" s="18" t="n">
        <v>502.25458715</v>
      </c>
      <c r="N9" s="20" t="n">
        <v>6.54639373</v>
      </c>
      <c r="O9" s="18" t="n">
        <v>463.55012155</v>
      </c>
      <c r="P9" s="20" t="n">
        <v>53.50850444</v>
      </c>
      <c r="Q9" s="18" t="s">
        <v>182</v>
      </c>
      <c r="R9" s="20" t="s">
        <v>182</v>
      </c>
      <c r="S9" s="18" t="n">
        <v>363.74174124</v>
      </c>
      <c r="T9" s="20" t="n">
        <v>33.3778787</v>
      </c>
      <c r="U9" s="18" t="s">
        <v>182</v>
      </c>
      <c r="V9" s="20" t="s">
        <v>182</v>
      </c>
      <c r="W9" s="18" t="n">
        <v>449.39522358</v>
      </c>
      <c r="X9" s="20" t="n">
        <v>14.11382703</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445.90018059</v>
      </c>
      <c r="F11" s="20" t="n">
        <v>4.19834937</v>
      </c>
      <c r="G11" s="18" t="n">
        <v>429.66745214</v>
      </c>
      <c r="H11" s="20" t="n">
        <v>6.11626567</v>
      </c>
      <c r="I11" s="18" t="n">
        <v>422.84307142</v>
      </c>
      <c r="J11" s="20" t="n">
        <v>7.78076643</v>
      </c>
      <c r="K11" s="18" t="n">
        <v>424.96694395</v>
      </c>
      <c r="L11" s="20" t="n">
        <v>9.15535858</v>
      </c>
      <c r="M11" s="18" t="n">
        <v>417.58106235</v>
      </c>
      <c r="N11" s="20" t="n">
        <v>7.52408206</v>
      </c>
      <c r="O11" s="18" t="n">
        <v>242.57020808</v>
      </c>
      <c r="P11" s="20" t="n">
        <v>35.6653722</v>
      </c>
      <c r="Q11" s="18" t="s">
        <v>182</v>
      </c>
      <c r="R11" s="20" t="s">
        <v>182</v>
      </c>
      <c r="S11" s="18" t="s">
        <v>182</v>
      </c>
      <c r="T11" s="20" t="s">
        <v>182</v>
      </c>
      <c r="U11" s="18" t="s">
        <v>182</v>
      </c>
      <c r="V11" s="20" t="s">
        <v>182</v>
      </c>
      <c r="W11" s="18" t="n">
        <v>365.62664522</v>
      </c>
      <c r="X11" s="20" t="n">
        <v>8.990177020000001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501.84490603</v>
      </c>
      <c r="F23" s="20" t="n">
        <v>2.86566733</v>
      </c>
      <c r="G23" s="18" t="n">
        <v>470.43408198</v>
      </c>
      <c r="H23" s="20" t="n">
        <v>7.08788086</v>
      </c>
      <c r="I23" s="18" t="n">
        <v>480.03460162</v>
      </c>
      <c r="J23" s="20" t="n">
        <v>5.54618387</v>
      </c>
      <c r="K23" s="18" t="n">
        <v>472.32696382</v>
      </c>
      <c r="L23" s="20" t="n">
        <v>7.43445005</v>
      </c>
      <c r="M23" s="18" t="n">
        <v>464.32957453</v>
      </c>
      <c r="N23" s="20" t="n">
        <v>6.15057219</v>
      </c>
      <c r="O23" s="18" t="n">
        <v>495.32224404</v>
      </c>
      <c r="P23" s="20" t="n">
        <v>30.15373552</v>
      </c>
      <c r="Q23" s="18" t="s">
        <v>182</v>
      </c>
      <c r="R23" s="20" t="s">
        <v>182</v>
      </c>
      <c r="S23" s="18" t="s">
        <v>182</v>
      </c>
      <c r="T23" s="20" t="s">
        <v>182</v>
      </c>
      <c r="U23" s="18" t="s">
        <v>182</v>
      </c>
      <c r="V23" s="20" t="s">
        <v>182</v>
      </c>
      <c r="W23" s="18" t="n">
        <v>417.44047839</v>
      </c>
      <c r="X23" s="20" t="n">
        <v>8.78161255</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529.62730053</v>
      </c>
      <c r="F29" s="20" t="n">
        <v>3.12990246</v>
      </c>
      <c r="G29" s="18" t="n">
        <v>523.98812871</v>
      </c>
      <c r="H29" s="20" t="n">
        <v>6.7880326</v>
      </c>
      <c r="I29" s="18" t="n">
        <v>498.48549017</v>
      </c>
      <c r="J29" s="20" t="n">
        <v>6.23711375</v>
      </c>
      <c r="K29" s="18" t="n">
        <v>486.35027151</v>
      </c>
      <c r="L29" s="20" t="n">
        <v>6.90070233</v>
      </c>
      <c r="M29" s="18" t="n">
        <v>479.73027568</v>
      </c>
      <c r="N29" s="20" t="n">
        <v>6.47899555</v>
      </c>
      <c r="O29" s="18" t="n">
        <v>307.37065989</v>
      </c>
      <c r="P29" s="20" t="n">
        <v>58.72514683</v>
      </c>
      <c r="Q29" s="18" t="s">
        <v>182</v>
      </c>
      <c r="R29" s="20" t="s">
        <v>182</v>
      </c>
      <c r="S29" s="18" t="n">
        <v>312.41250141</v>
      </c>
      <c r="T29" s="20" t="n">
        <v>62.61666854</v>
      </c>
      <c r="U29" s="18" t="s">
        <v>182</v>
      </c>
      <c r="V29" s="20" t="s">
        <v>182</v>
      </c>
      <c r="W29" s="18" t="n">
        <v>422.06669881</v>
      </c>
      <c r="X29" s="20" t="n">
        <v>21.13406037</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505.56569061</v>
      </c>
      <c r="F32" s="20" t="n">
        <v>2.92388546</v>
      </c>
      <c r="G32" s="18" t="n">
        <v>475.42790102</v>
      </c>
      <c r="H32" s="20" t="n">
        <v>5.67856254</v>
      </c>
      <c r="I32" s="18" t="n">
        <v>460.5964516</v>
      </c>
      <c r="J32" s="20" t="n">
        <v>5.74567008</v>
      </c>
      <c r="K32" s="18" t="n">
        <v>437.73924809</v>
      </c>
      <c r="L32" s="20" t="n">
        <v>7.39616684</v>
      </c>
      <c r="M32" s="18" t="n">
        <v>442.90997269</v>
      </c>
      <c r="N32" s="20" t="n">
        <v>6.69004373</v>
      </c>
      <c r="O32" s="18" t="n">
        <v>405.05011164</v>
      </c>
      <c r="P32" s="20" t="n">
        <v>29.54013842</v>
      </c>
      <c r="Q32" s="18" t="s">
        <v>182</v>
      </c>
      <c r="R32" s="20" t="s">
        <v>182</v>
      </c>
      <c r="S32" s="18" t="s">
        <v>182</v>
      </c>
      <c r="T32" s="20" t="s">
        <v>182</v>
      </c>
      <c r="U32" s="18" t="s">
        <v>182</v>
      </c>
      <c r="V32" s="20" t="s">
        <v>182</v>
      </c>
      <c r="W32" s="18" t="n">
        <v>399.27111385</v>
      </c>
      <c r="X32" s="20" t="n">
        <v>14.93252314</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477.34261017</v>
      </c>
      <c r="F34" s="20" t="n">
        <v>4.11184253</v>
      </c>
      <c r="G34" s="18" t="n">
        <v>420.57280988</v>
      </c>
      <c r="H34" s="20" t="n">
        <v>7.45375351</v>
      </c>
      <c r="I34" s="18" t="n">
        <v>424.34630265</v>
      </c>
      <c r="J34" s="20" t="n">
        <v>9.06823689</v>
      </c>
      <c r="K34" s="18" t="n">
        <v>407.40794798</v>
      </c>
      <c r="L34" s="20" t="n">
        <v>8.94942928</v>
      </c>
      <c r="M34" s="18" t="n">
        <v>420.75457251</v>
      </c>
      <c r="N34" s="20" t="n">
        <v>7.77929685</v>
      </c>
      <c r="O34" s="18" t="n">
        <v>331.33972745</v>
      </c>
      <c r="P34" s="20" t="n">
        <v>20.51689139</v>
      </c>
      <c r="Q34" s="18" t="s">
        <v>182</v>
      </c>
      <c r="R34" s="20" t="s">
        <v>182</v>
      </c>
      <c r="S34" s="18" t="n">
        <v>425.79595373</v>
      </c>
      <c r="T34" s="20" t="n">
        <v>68.66277131</v>
      </c>
      <c r="U34" s="18" t="s">
        <v>182</v>
      </c>
      <c r="V34" s="20" t="s">
        <v>182</v>
      </c>
      <c r="W34" s="18" t="n">
        <v>328.06819885</v>
      </c>
      <c r="X34" s="20" t="n">
        <v>12.87453795</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480.77928187</v>
      </c>
      <c r="F36" s="20" t="n">
        <v>3.33341072</v>
      </c>
      <c r="G36" s="18" t="n">
        <v>466.16561899</v>
      </c>
      <c r="H36" s="20" t="n">
        <v>6.17906111</v>
      </c>
      <c r="I36" s="18" t="n">
        <v>452.22753041</v>
      </c>
      <c r="J36" s="20" t="n">
        <v>7.01939105</v>
      </c>
      <c r="K36" s="18" t="n">
        <v>458.84928254</v>
      </c>
      <c r="L36" s="20" t="n">
        <v>7.09080902</v>
      </c>
      <c r="M36" s="18" t="n">
        <v>449.66072436</v>
      </c>
      <c r="N36" s="20" t="n">
        <v>8.575898370000001</v>
      </c>
      <c r="O36" s="18" t="n">
        <v>318.78254525</v>
      </c>
      <c r="P36" s="20" t="n">
        <v>26.49409239</v>
      </c>
      <c r="Q36" s="18" t="s">
        <v>182</v>
      </c>
      <c r="R36" s="20" t="s">
        <v>182</v>
      </c>
      <c r="S36" s="18" t="s">
        <v>182</v>
      </c>
      <c r="T36" s="20" t="s">
        <v>182</v>
      </c>
      <c r="U36" s="18" t="s">
        <v>182</v>
      </c>
      <c r="V36" s="20" t="s">
        <v>182</v>
      </c>
      <c r="W36" s="18" t="n">
        <v>351.04325139</v>
      </c>
      <c r="X36" s="20" t="n">
        <v>13.419181</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423.38190642</v>
      </c>
      <c r="F46" s="20" t="n">
        <v>5.22493815</v>
      </c>
      <c r="G46" s="18" t="n">
        <v>396.05442624</v>
      </c>
      <c r="H46" s="20" t="n">
        <v>7.75747191</v>
      </c>
      <c r="I46" s="18" t="n">
        <v>402.54131741</v>
      </c>
      <c r="J46" s="20" t="n">
        <v>8.34539908</v>
      </c>
      <c r="K46" s="18" t="n">
        <v>392.57723899</v>
      </c>
      <c r="L46" s="20" t="n">
        <v>8.177826980000001</v>
      </c>
      <c r="M46" s="18" t="n">
        <v>400.07550323</v>
      </c>
      <c r="N46" s="20" t="n">
        <v>6.55972914</v>
      </c>
      <c r="O46" s="18" t="n">
        <v>292.24954052</v>
      </c>
      <c r="P46" s="20" t="n">
        <v>19.30116177</v>
      </c>
      <c r="Q46" s="18" t="s">
        <v>182</v>
      </c>
      <c r="R46" s="20" t="s">
        <v>182</v>
      </c>
      <c r="S46" s="18" t="s">
        <v>182</v>
      </c>
      <c r="T46" s="20" t="s">
        <v>182</v>
      </c>
      <c r="U46" s="18" t="s">
        <v>182</v>
      </c>
      <c r="V46" s="20" t="s">
        <v>182</v>
      </c>
      <c r="W46" s="18" t="n">
        <v>363.35422744</v>
      </c>
      <c r="X46" s="20" t="n">
        <v>5.08074069</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586.30931529</v>
      </c>
      <c r="F48" s="20" t="n">
        <v>6.70479417</v>
      </c>
      <c r="G48" s="18" t="n">
        <v>565.23963185</v>
      </c>
      <c r="H48" s="20" t="n">
        <v>6.17343244</v>
      </c>
      <c r="I48" s="18" t="n">
        <v>554.00291338</v>
      </c>
      <c r="J48" s="20" t="n">
        <v>7.32319182</v>
      </c>
      <c r="K48" s="18" t="n">
        <v>519.63813964</v>
      </c>
      <c r="L48" s="20" t="n">
        <v>9.40463656</v>
      </c>
      <c r="M48" s="18" t="n">
        <v>530.0872093200001</v>
      </c>
      <c r="N48" s="20" t="n">
        <v>9.45128691</v>
      </c>
      <c r="O48" s="18" t="n">
        <v>402.41118319</v>
      </c>
      <c r="P48" s="20" t="n">
        <v>11.43518649</v>
      </c>
      <c r="Q48" s="18" t="s">
        <v>182</v>
      </c>
      <c r="R48" s="20" t="s">
        <v>182</v>
      </c>
      <c r="S48" s="18" t="s">
        <v>182</v>
      </c>
      <c r="T48" s="20" t="s">
        <v>182</v>
      </c>
      <c r="U48" s="18" t="s">
        <v>182</v>
      </c>
      <c r="V48" s="20" t="s">
        <v>182</v>
      </c>
      <c r="W48" s="18" t="n">
        <v>509.39392002</v>
      </c>
      <c r="X48" s="20" t="n">
        <v>24.58192179</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477.07802319</v>
      </c>
      <c r="F61" s="20" t="n">
        <v>3.17557685</v>
      </c>
      <c r="G61" s="18" t="n">
        <v>433.32049579</v>
      </c>
      <c r="H61" s="20" t="n">
        <v>5.5579248</v>
      </c>
      <c r="I61" s="18" t="n">
        <v>428.59246524</v>
      </c>
      <c r="J61" s="20" t="n">
        <v>7.84067085</v>
      </c>
      <c r="K61" s="18" t="n">
        <v>423.77258756</v>
      </c>
      <c r="L61" s="20" t="n">
        <v>7.45151633</v>
      </c>
      <c r="M61" s="18" t="n">
        <v>406.77742951</v>
      </c>
      <c r="N61" s="20" t="n">
        <v>5.5813651</v>
      </c>
      <c r="O61" s="18" t="n">
        <v>336.03516218</v>
      </c>
      <c r="P61" s="20" t="n">
        <v>19.01899636</v>
      </c>
      <c r="Q61" s="18" t="s">
        <v>182</v>
      </c>
      <c r="R61" s="20" t="s">
        <v>182</v>
      </c>
      <c r="S61" s="18" t="s">
        <v>182</v>
      </c>
      <c r="T61" s="20" t="s">
        <v>182</v>
      </c>
      <c r="U61" s="18" t="s">
        <v>182</v>
      </c>
      <c r="V61" s="20" t="s">
        <v>182</v>
      </c>
      <c r="W61" s="18" t="n">
        <v>338.27936664</v>
      </c>
      <c r="X61" s="20" t="n">
        <v>12.53127063</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404.87796641</v>
      </c>
      <c r="F67" s="20" t="n">
        <v>3.46652966</v>
      </c>
      <c r="G67" s="18" t="n">
        <v>425.48232269</v>
      </c>
      <c r="H67" s="20" t="n">
        <v>5.99678884</v>
      </c>
      <c r="I67" s="18" t="n">
        <v>424.28849863</v>
      </c>
      <c r="J67" s="20" t="n">
        <v>5.08952769</v>
      </c>
      <c r="K67" s="18" t="n">
        <v>414.86876381</v>
      </c>
      <c r="L67" s="20" t="n">
        <v>6.5579893</v>
      </c>
      <c r="M67" s="18" t="n">
        <v>402.37803416</v>
      </c>
      <c r="N67" s="20" t="n">
        <v>11.5787101</v>
      </c>
      <c r="O67" s="18" t="n">
        <v>271.85979569</v>
      </c>
      <c r="P67" s="20" t="n">
        <v>7.01894536</v>
      </c>
      <c r="Q67" s="18" t="s">
        <v>182</v>
      </c>
      <c r="R67" s="20" t="s">
        <v>182</v>
      </c>
      <c r="S67" s="18" t="s">
        <v>182</v>
      </c>
      <c r="T67" s="20" t="s">
        <v>182</v>
      </c>
      <c r="U67" s="18" t="s">
        <v>182</v>
      </c>
      <c r="V67" s="20" t="s">
        <v>182</v>
      </c>
      <c r="W67" s="18" t="n">
        <v>314.75396501</v>
      </c>
      <c r="X67" s="20" t="n">
        <v>11.478313</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530.37989994</v>
      </c>
      <c r="F70" s="20" t="n">
        <v>3.44455753</v>
      </c>
      <c r="G70" s="18" t="n">
        <v>495.75043151</v>
      </c>
      <c r="H70" s="20" t="n">
        <v>5.56581034</v>
      </c>
      <c r="I70" s="18" t="n">
        <v>506.05244001</v>
      </c>
      <c r="J70" s="20" t="n">
        <v>5.68053517</v>
      </c>
      <c r="K70" s="18" t="n">
        <v>496.86682226</v>
      </c>
      <c r="L70" s="20" t="n">
        <v>5.97196508</v>
      </c>
      <c r="M70" s="18" t="n">
        <v>503.89511896</v>
      </c>
      <c r="N70" s="20" t="n">
        <v>5.84148669</v>
      </c>
      <c r="O70" s="18" t="n">
        <v>403.36019621</v>
      </c>
      <c r="P70" s="20" t="n">
        <v>21.15203684</v>
      </c>
      <c r="Q70" s="18" t="s">
        <v>182</v>
      </c>
      <c r="R70" s="20" t="s">
        <v>182</v>
      </c>
      <c r="S70" s="18" t="s">
        <v>182</v>
      </c>
      <c r="T70" s="20" t="s">
        <v>182</v>
      </c>
      <c r="U70" s="18" t="s">
        <v>182</v>
      </c>
      <c r="V70" s="20" t="s">
        <v>182</v>
      </c>
      <c r="W70" s="18" t="n">
        <v>457.14026741</v>
      </c>
      <c r="X70" s="20" t="n">
        <v>10.66564299</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324</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476.49758719</v>
      </c>
      <c r="F7" s="20" t="n">
        <v>6.50540956</v>
      </c>
      <c r="G7" s="18" t="n">
        <v>503.33720909</v>
      </c>
      <c r="H7" s="20" t="n">
        <v>6.55788454</v>
      </c>
      <c r="I7" s="18" t="n">
        <v>513.35916826</v>
      </c>
      <c r="J7" s="20" t="n">
        <v>3.33841038</v>
      </c>
      <c r="K7" s="18" t="n">
        <v>515.99260359</v>
      </c>
      <c r="L7" s="20" t="n">
        <v>2.74957098</v>
      </c>
      <c r="M7" s="18" t="n">
        <v>514.1868770900001</v>
      </c>
      <c r="N7" s="20" t="n">
        <v>2.46462766</v>
      </c>
      <c r="O7" s="18" t="n">
        <v>373.14736758</v>
      </c>
      <c r="P7" s="20" t="n">
        <v>15.2618719</v>
      </c>
      <c r="Q7" s="18" t="s">
        <v>182</v>
      </c>
      <c r="R7" s="20" t="s">
        <v>182</v>
      </c>
      <c r="S7" s="18" t="s">
        <v>182</v>
      </c>
      <c r="T7" s="20" t="s">
        <v>182</v>
      </c>
      <c r="U7" s="18" t="s">
        <v>182</v>
      </c>
      <c r="V7" s="20" t="s">
        <v>182</v>
      </c>
      <c r="W7" s="18" t="n">
        <v>429.04273777</v>
      </c>
      <c r="X7" s="20" t="n">
        <v>7.15493443</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495.46837085</v>
      </c>
      <c r="F9" s="20" t="n">
        <v>10.85516125</v>
      </c>
      <c r="G9" s="18" t="n">
        <v>534.82403622</v>
      </c>
      <c r="H9" s="20" t="n">
        <v>9.85697476</v>
      </c>
      <c r="I9" s="18" t="n">
        <v>567.87925974</v>
      </c>
      <c r="J9" s="20" t="n">
        <v>5.11960931</v>
      </c>
      <c r="K9" s="18" t="n">
        <v>559.2099730800001</v>
      </c>
      <c r="L9" s="20" t="n">
        <v>4.4331357</v>
      </c>
      <c r="M9" s="18" t="n">
        <v>550.66982268</v>
      </c>
      <c r="N9" s="20" t="n">
        <v>3.89106939</v>
      </c>
      <c r="O9" s="18" t="n">
        <v>463.55012155</v>
      </c>
      <c r="P9" s="20" t="n">
        <v>53.50850444</v>
      </c>
      <c r="Q9" s="18" t="s">
        <v>182</v>
      </c>
      <c r="R9" s="20" t="s">
        <v>182</v>
      </c>
      <c r="S9" s="18" t="n">
        <v>363.74174124</v>
      </c>
      <c r="T9" s="20" t="n">
        <v>33.3778787</v>
      </c>
      <c r="U9" s="18" t="s">
        <v>182</v>
      </c>
      <c r="V9" s="20" t="s">
        <v>182</v>
      </c>
      <c r="W9" s="18" t="n">
        <v>432.55693289</v>
      </c>
      <c r="X9" s="20" t="n">
        <v>14.11332228</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382.62386903</v>
      </c>
      <c r="F11" s="20" t="n">
        <v>7.17907827</v>
      </c>
      <c r="G11" s="18" t="n">
        <v>395.09821487</v>
      </c>
      <c r="H11" s="20" t="n">
        <v>7.32135592</v>
      </c>
      <c r="I11" s="18" t="n">
        <v>434.28382079</v>
      </c>
      <c r="J11" s="20" t="n">
        <v>6.16495906</v>
      </c>
      <c r="K11" s="18" t="n">
        <v>450.41300979</v>
      </c>
      <c r="L11" s="20" t="n">
        <v>4.76539451</v>
      </c>
      <c r="M11" s="18" t="n">
        <v>449.52237239</v>
      </c>
      <c r="N11" s="20" t="n">
        <v>4.2069051</v>
      </c>
      <c r="O11" s="18" t="n">
        <v>242.57020808</v>
      </c>
      <c r="P11" s="20" t="n">
        <v>35.6653722</v>
      </c>
      <c r="Q11" s="18" t="s">
        <v>182</v>
      </c>
      <c r="R11" s="20" t="s">
        <v>182</v>
      </c>
      <c r="S11" s="18" t="s">
        <v>182</v>
      </c>
      <c r="T11" s="20" t="s">
        <v>182</v>
      </c>
      <c r="U11" s="18" t="s">
        <v>182</v>
      </c>
      <c r="V11" s="20" t="s">
        <v>182</v>
      </c>
      <c r="W11" s="18" t="n">
        <v>364.15050396</v>
      </c>
      <c r="X11" s="20" t="n">
        <v>9.142234090000001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441.31105954</v>
      </c>
      <c r="F23" s="20" t="n">
        <v>8.03861397</v>
      </c>
      <c r="G23" s="18" t="n">
        <v>464.78630868</v>
      </c>
      <c r="H23" s="20" t="n">
        <v>8.25363862</v>
      </c>
      <c r="I23" s="18" t="n">
        <v>491.31990942</v>
      </c>
      <c r="J23" s="20" t="n">
        <v>4.57031131</v>
      </c>
      <c r="K23" s="18" t="n">
        <v>500.21105446</v>
      </c>
      <c r="L23" s="20" t="n">
        <v>3.26970297</v>
      </c>
      <c r="M23" s="18" t="n">
        <v>491.28886602</v>
      </c>
      <c r="N23" s="20" t="n">
        <v>3.68882314</v>
      </c>
      <c r="O23" s="18" t="n">
        <v>495.32224404</v>
      </c>
      <c r="P23" s="20" t="n">
        <v>30.15373552</v>
      </c>
      <c r="Q23" s="18" t="s">
        <v>182</v>
      </c>
      <c r="R23" s="20" t="s">
        <v>182</v>
      </c>
      <c r="S23" s="18" t="s">
        <v>182</v>
      </c>
      <c r="T23" s="20" t="s">
        <v>182</v>
      </c>
      <c r="U23" s="18" t="s">
        <v>182</v>
      </c>
      <c r="V23" s="20" t="s">
        <v>182</v>
      </c>
      <c r="W23" s="18" t="n">
        <v>409.71997194</v>
      </c>
      <c r="X23" s="20" t="n">
        <v>9.54552048</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454.87698012</v>
      </c>
      <c r="F29" s="20" t="n">
        <v>10.28399542</v>
      </c>
      <c r="G29" s="18" t="n">
        <v>476.31639006</v>
      </c>
      <c r="H29" s="20" t="n">
        <v>9.79845708</v>
      </c>
      <c r="I29" s="18" t="n">
        <v>514.31724378</v>
      </c>
      <c r="J29" s="20" t="n">
        <v>5.99250488</v>
      </c>
      <c r="K29" s="18" t="n">
        <v>522.72166715</v>
      </c>
      <c r="L29" s="20" t="n">
        <v>3.94769298</v>
      </c>
      <c r="M29" s="18" t="n">
        <v>523.22947261</v>
      </c>
      <c r="N29" s="20" t="n">
        <v>3.59775698</v>
      </c>
      <c r="O29" s="18" t="n">
        <v>307.37065989</v>
      </c>
      <c r="P29" s="20" t="n">
        <v>58.72514683</v>
      </c>
      <c r="Q29" s="18" t="s">
        <v>182</v>
      </c>
      <c r="R29" s="20" t="s">
        <v>182</v>
      </c>
      <c r="S29" s="18" t="n">
        <v>312.41250141</v>
      </c>
      <c r="T29" s="20" t="n">
        <v>62.61666854</v>
      </c>
      <c r="U29" s="18" t="s">
        <v>182</v>
      </c>
      <c r="V29" s="20" t="s">
        <v>182</v>
      </c>
      <c r="W29" s="18" t="n">
        <v>393.65716142</v>
      </c>
      <c r="X29" s="20" t="n">
        <v>17.60649471</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438.84671275</v>
      </c>
      <c r="F32" s="20" t="n">
        <v>11.03176535</v>
      </c>
      <c r="G32" s="18" t="n">
        <v>439.89980003</v>
      </c>
      <c r="H32" s="20" t="n">
        <v>8.17471069</v>
      </c>
      <c r="I32" s="18" t="n">
        <v>491.32085892</v>
      </c>
      <c r="J32" s="20" t="n">
        <v>5.75355119</v>
      </c>
      <c r="K32" s="18" t="n">
        <v>494.96188493</v>
      </c>
      <c r="L32" s="20" t="n">
        <v>3.86255224</v>
      </c>
      <c r="M32" s="18" t="n">
        <v>491.8576204</v>
      </c>
      <c r="N32" s="20" t="n">
        <v>3.40763882</v>
      </c>
      <c r="O32" s="18" t="n">
        <v>405.05011164</v>
      </c>
      <c r="P32" s="20" t="n">
        <v>29.54013842</v>
      </c>
      <c r="Q32" s="18" t="s">
        <v>182</v>
      </c>
      <c r="R32" s="20" t="s">
        <v>182</v>
      </c>
      <c r="S32" s="18" t="s">
        <v>182</v>
      </c>
      <c r="T32" s="20" t="s">
        <v>182</v>
      </c>
      <c r="U32" s="18" t="s">
        <v>182</v>
      </c>
      <c r="V32" s="20" t="s">
        <v>182</v>
      </c>
      <c r="W32" s="18" t="n">
        <v>373.78005644</v>
      </c>
      <c r="X32" s="20" t="n">
        <v>15.57521598</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386.09421683</v>
      </c>
      <c r="F34" s="20" t="n">
        <v>8.09363916</v>
      </c>
      <c r="G34" s="18" t="n">
        <v>396.94108175</v>
      </c>
      <c r="H34" s="20" t="n">
        <v>10.66028677</v>
      </c>
      <c r="I34" s="18" t="n">
        <v>447.54170427</v>
      </c>
      <c r="J34" s="20" t="n">
        <v>8.513640219999999</v>
      </c>
      <c r="K34" s="18" t="n">
        <v>467.77199517</v>
      </c>
      <c r="L34" s="20" t="n">
        <v>5.76719059</v>
      </c>
      <c r="M34" s="18" t="n">
        <v>465.23138509</v>
      </c>
      <c r="N34" s="20" t="n">
        <v>4.18185954</v>
      </c>
      <c r="O34" s="18" t="n">
        <v>331.33972745</v>
      </c>
      <c r="P34" s="20" t="n">
        <v>20.51689139</v>
      </c>
      <c r="Q34" s="18" t="s">
        <v>182</v>
      </c>
      <c r="R34" s="20" t="s">
        <v>182</v>
      </c>
      <c r="S34" s="18" t="n">
        <v>425.79595373</v>
      </c>
      <c r="T34" s="20" t="n">
        <v>68.66277131</v>
      </c>
      <c r="U34" s="18" t="s">
        <v>182</v>
      </c>
      <c r="V34" s="20" t="s">
        <v>182</v>
      </c>
      <c r="W34" s="18" t="n">
        <v>317.20773797</v>
      </c>
      <c r="X34" s="20" t="n">
        <v>13.01788667</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439.40836699</v>
      </c>
      <c r="F36" s="20" t="n">
        <v>8.983341749999999</v>
      </c>
      <c r="G36" s="18" t="n">
        <v>433.01912858</v>
      </c>
      <c r="H36" s="20" t="n">
        <v>8.256798549999999</v>
      </c>
      <c r="I36" s="18" t="n">
        <v>473.49533654</v>
      </c>
      <c r="J36" s="20" t="n">
        <v>4.82156779</v>
      </c>
      <c r="K36" s="18" t="n">
        <v>479.30195827</v>
      </c>
      <c r="L36" s="20" t="n">
        <v>3.5297436</v>
      </c>
      <c r="M36" s="18" t="n">
        <v>477.78599126</v>
      </c>
      <c r="N36" s="20" t="n">
        <v>3.7873998</v>
      </c>
      <c r="O36" s="18" t="n">
        <v>318.78254525</v>
      </c>
      <c r="P36" s="20" t="n">
        <v>26.49409239</v>
      </c>
      <c r="Q36" s="18" t="s">
        <v>182</v>
      </c>
      <c r="R36" s="20" t="s">
        <v>182</v>
      </c>
      <c r="S36" s="18" t="s">
        <v>182</v>
      </c>
      <c r="T36" s="20" t="s">
        <v>182</v>
      </c>
      <c r="U36" s="18" t="s">
        <v>182</v>
      </c>
      <c r="V36" s="20" t="s">
        <v>182</v>
      </c>
      <c r="W36" s="18" t="n">
        <v>344.54298311</v>
      </c>
      <c r="X36" s="20" t="n">
        <v>14.55156018</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357.01074323</v>
      </c>
      <c r="F46" s="20" t="n">
        <v>6.29011844</v>
      </c>
      <c r="G46" s="18" t="n">
        <v>370.75756202</v>
      </c>
      <c r="H46" s="20" t="n">
        <v>7.38056805</v>
      </c>
      <c r="I46" s="18" t="n">
        <v>417.66671488</v>
      </c>
      <c r="J46" s="20" t="n">
        <v>8.7031723</v>
      </c>
      <c r="K46" s="18" t="n">
        <v>420.00265872</v>
      </c>
      <c r="L46" s="20" t="n">
        <v>6.41997152</v>
      </c>
      <c r="M46" s="18" t="n">
        <v>431.84193395</v>
      </c>
      <c r="N46" s="20" t="n">
        <v>5.14000238</v>
      </c>
      <c r="O46" s="18" t="n">
        <v>292.24954052</v>
      </c>
      <c r="P46" s="20" t="n">
        <v>19.30116177</v>
      </c>
      <c r="Q46" s="18" t="s">
        <v>182</v>
      </c>
      <c r="R46" s="20" t="s">
        <v>182</v>
      </c>
      <c r="S46" s="18" t="s">
        <v>182</v>
      </c>
      <c r="T46" s="20" t="s">
        <v>182</v>
      </c>
      <c r="U46" s="18" t="s">
        <v>182</v>
      </c>
      <c r="V46" s="20" t="s">
        <v>182</v>
      </c>
      <c r="W46" s="18" t="n">
        <v>364.01861953</v>
      </c>
      <c r="X46" s="20" t="n">
        <v>5.12813352</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531.19921084</v>
      </c>
      <c r="F48" s="20" t="n">
        <v>8.516601919999999</v>
      </c>
      <c r="G48" s="18" t="n">
        <v>569.2417778</v>
      </c>
      <c r="H48" s="20" t="n">
        <v>7.12412955</v>
      </c>
      <c r="I48" s="18" t="n">
        <v>591.36582409</v>
      </c>
      <c r="J48" s="20" t="n">
        <v>8.03724744</v>
      </c>
      <c r="K48" s="18" t="n">
        <v>572.17264158</v>
      </c>
      <c r="L48" s="20" t="n">
        <v>6.33081106</v>
      </c>
      <c r="M48" s="18" t="n">
        <v>559.05259489</v>
      </c>
      <c r="N48" s="20" t="n">
        <v>7.73016088</v>
      </c>
      <c r="O48" s="18" t="n">
        <v>402.41118319</v>
      </c>
      <c r="P48" s="20" t="n">
        <v>11.43518649</v>
      </c>
      <c r="Q48" s="18" t="s">
        <v>182</v>
      </c>
      <c r="R48" s="20" t="s">
        <v>182</v>
      </c>
      <c r="S48" s="18" t="s">
        <v>182</v>
      </c>
      <c r="T48" s="20" t="s">
        <v>182</v>
      </c>
      <c r="U48" s="18" t="s">
        <v>182</v>
      </c>
      <c r="V48" s="20" t="s">
        <v>182</v>
      </c>
      <c r="W48" s="18" t="n">
        <v>492.53271147</v>
      </c>
      <c r="X48" s="20" t="n">
        <v>32.11226252</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365.84056767</v>
      </c>
      <c r="F61" s="20" t="n">
        <v>8.448194300000001</v>
      </c>
      <c r="G61" s="18" t="n">
        <v>390.16201924</v>
      </c>
      <c r="H61" s="20" t="n">
        <v>8.29290668</v>
      </c>
      <c r="I61" s="18" t="n">
        <v>438.70596762</v>
      </c>
      <c r="J61" s="20" t="n">
        <v>6.26957709</v>
      </c>
      <c r="K61" s="18" t="n">
        <v>467.51114711</v>
      </c>
      <c r="L61" s="20" t="n">
        <v>4.49893074</v>
      </c>
      <c r="M61" s="18" t="n">
        <v>468.71794014</v>
      </c>
      <c r="N61" s="20" t="n">
        <v>2.98969413</v>
      </c>
      <c r="O61" s="18" t="n">
        <v>336.03516218</v>
      </c>
      <c r="P61" s="20" t="n">
        <v>19.01899636</v>
      </c>
      <c r="Q61" s="18" t="s">
        <v>182</v>
      </c>
      <c r="R61" s="20" t="s">
        <v>182</v>
      </c>
      <c r="S61" s="18" t="s">
        <v>182</v>
      </c>
      <c r="T61" s="20" t="s">
        <v>182</v>
      </c>
      <c r="U61" s="18" t="s">
        <v>182</v>
      </c>
      <c r="V61" s="20" t="s">
        <v>182</v>
      </c>
      <c r="W61" s="18" t="n">
        <v>331.8257829</v>
      </c>
      <c r="X61" s="20" t="n">
        <v>12.12923279</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348.23542456</v>
      </c>
      <c r="F67" s="20" t="n">
        <v>4.19472808</v>
      </c>
      <c r="G67" s="18" t="n">
        <v>390.40873835</v>
      </c>
      <c r="H67" s="20" t="n">
        <v>4.10865222</v>
      </c>
      <c r="I67" s="18" t="n">
        <v>422.42334717</v>
      </c>
      <c r="J67" s="20" t="n">
        <v>4.67953815</v>
      </c>
      <c r="K67" s="18" t="n">
        <v>439.65268816</v>
      </c>
      <c r="L67" s="20" t="n">
        <v>4.03292575</v>
      </c>
      <c r="M67" s="18" t="n">
        <v>441.92118606</v>
      </c>
      <c r="N67" s="20" t="n">
        <v>6.45269917</v>
      </c>
      <c r="O67" s="18" t="n">
        <v>271.85979569</v>
      </c>
      <c r="P67" s="20" t="n">
        <v>7.01894536</v>
      </c>
      <c r="Q67" s="18" t="s">
        <v>182</v>
      </c>
      <c r="R67" s="20" t="s">
        <v>182</v>
      </c>
      <c r="S67" s="18" t="s">
        <v>182</v>
      </c>
      <c r="T67" s="20" t="s">
        <v>182</v>
      </c>
      <c r="U67" s="18" t="s">
        <v>182</v>
      </c>
      <c r="V67" s="20" t="s">
        <v>182</v>
      </c>
      <c r="W67" s="18" t="n">
        <v>294.77491017</v>
      </c>
      <c r="X67" s="20" t="n">
        <v>9.445450960000001</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490.64056939</v>
      </c>
      <c r="F70" s="20" t="n">
        <v>6.43287043</v>
      </c>
      <c r="G70" s="18" t="n">
        <v>489.07099592</v>
      </c>
      <c r="H70" s="20" t="n">
        <v>6.79880752</v>
      </c>
      <c r="I70" s="18" t="n">
        <v>512.6838389</v>
      </c>
      <c r="J70" s="20" t="n">
        <v>5.0279718</v>
      </c>
      <c r="K70" s="18" t="n">
        <v>525.89429494</v>
      </c>
      <c r="L70" s="20" t="n">
        <v>5.44703431</v>
      </c>
      <c r="M70" s="18" t="n">
        <v>524.7371286600001</v>
      </c>
      <c r="N70" s="20" t="n">
        <v>3.8194343</v>
      </c>
      <c r="O70" s="18" t="n">
        <v>403.36019621</v>
      </c>
      <c r="P70" s="20" t="n">
        <v>21.15203684</v>
      </c>
      <c r="Q70" s="18" t="s">
        <v>182</v>
      </c>
      <c r="R70" s="20" t="s">
        <v>182</v>
      </c>
      <c r="S70" s="18" t="s">
        <v>182</v>
      </c>
      <c r="T70" s="20" t="s">
        <v>182</v>
      </c>
      <c r="U70" s="18" t="s">
        <v>182</v>
      </c>
      <c r="V70" s="20" t="s">
        <v>182</v>
      </c>
      <c r="W70" s="18" t="n">
        <v>454.63701664</v>
      </c>
      <c r="X70" s="20" t="n">
        <v>9.925700490000001</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325</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483.64804887</v>
      </c>
      <c r="F7" s="20" t="n">
        <v>3.32533511</v>
      </c>
      <c r="G7" s="18" t="n">
        <v>512.23847051</v>
      </c>
      <c r="H7" s="20" t="n">
        <v>2.80471826</v>
      </c>
      <c r="I7" s="18" t="n">
        <v>524.05768683</v>
      </c>
      <c r="J7" s="20" t="n">
        <v>2.91677722</v>
      </c>
      <c r="K7" s="18" t="n">
        <v>528.49670159</v>
      </c>
      <c r="L7" s="20" t="n">
        <v>3.44523225</v>
      </c>
      <c r="M7" s="18" t="n">
        <v>521.44013578</v>
      </c>
      <c r="N7" s="20" t="n">
        <v>4.83774346</v>
      </c>
      <c r="O7" s="18" t="n">
        <v>373.14736758</v>
      </c>
      <c r="P7" s="20" t="n">
        <v>15.2618719</v>
      </c>
      <c r="Q7" s="18" t="s">
        <v>182</v>
      </c>
      <c r="R7" s="20" t="s">
        <v>182</v>
      </c>
      <c r="S7" s="18" t="s">
        <v>182</v>
      </c>
      <c r="T7" s="20" t="s">
        <v>182</v>
      </c>
      <c r="U7" s="18" t="s">
        <v>182</v>
      </c>
      <c r="V7" s="20" t="s">
        <v>182</v>
      </c>
      <c r="W7" s="18" t="n">
        <v>426.9788926</v>
      </c>
      <c r="X7" s="20" t="n">
        <v>7.01452993</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520.59639961</v>
      </c>
      <c r="F9" s="20" t="n">
        <v>5.13035784</v>
      </c>
      <c r="G9" s="18" t="n">
        <v>561.64056019</v>
      </c>
      <c r="H9" s="20" t="n">
        <v>5.86406269</v>
      </c>
      <c r="I9" s="18" t="n">
        <v>559.9247656700001</v>
      </c>
      <c r="J9" s="20" t="n">
        <v>4.12961088</v>
      </c>
      <c r="K9" s="18" t="n">
        <v>568.64035652</v>
      </c>
      <c r="L9" s="20" t="n">
        <v>4.43298225</v>
      </c>
      <c r="M9" s="18" t="n">
        <v>556.62347766</v>
      </c>
      <c r="N9" s="20" t="n">
        <v>5.10304581</v>
      </c>
      <c r="O9" s="18" t="n">
        <v>463.55012155</v>
      </c>
      <c r="P9" s="20" t="n">
        <v>53.50850444</v>
      </c>
      <c r="Q9" s="18" t="s">
        <v>182</v>
      </c>
      <c r="R9" s="20" t="s">
        <v>182</v>
      </c>
      <c r="S9" s="18" t="n">
        <v>363.74174124</v>
      </c>
      <c r="T9" s="20" t="n">
        <v>33.3778787</v>
      </c>
      <c r="U9" s="18" t="s">
        <v>182</v>
      </c>
      <c r="V9" s="20" t="s">
        <v>182</v>
      </c>
      <c r="W9" s="18" t="n">
        <v>435.58963406</v>
      </c>
      <c r="X9" s="20" t="n">
        <v>13.92623651</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412.70897655</v>
      </c>
      <c r="F11" s="20" t="n">
        <v>4.53230933</v>
      </c>
      <c r="G11" s="18" t="n">
        <v>432.41072024</v>
      </c>
      <c r="H11" s="20" t="n">
        <v>6.72984581</v>
      </c>
      <c r="I11" s="18" t="n">
        <v>459.22322958</v>
      </c>
      <c r="J11" s="20" t="n">
        <v>6.24369203</v>
      </c>
      <c r="K11" s="18" t="n">
        <v>461.84468045</v>
      </c>
      <c r="L11" s="20" t="n">
        <v>5.35248114</v>
      </c>
      <c r="M11" s="18" t="n">
        <v>443.04269976</v>
      </c>
      <c r="N11" s="20" t="n">
        <v>5.4857475</v>
      </c>
      <c r="O11" s="18" t="n">
        <v>242.57020808</v>
      </c>
      <c r="P11" s="20" t="n">
        <v>35.6653722</v>
      </c>
      <c r="Q11" s="18" t="s">
        <v>182</v>
      </c>
      <c r="R11" s="20" t="s">
        <v>182</v>
      </c>
      <c r="S11" s="18" t="s">
        <v>182</v>
      </c>
      <c r="T11" s="20" t="s">
        <v>182</v>
      </c>
      <c r="U11" s="18" t="s">
        <v>182</v>
      </c>
      <c r="V11" s="20" t="s">
        <v>182</v>
      </c>
      <c r="W11" s="18" t="n">
        <v>365.07703569</v>
      </c>
      <c r="X11" s="20" t="n">
        <v>9.21442922</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466.74837863</v>
      </c>
      <c r="F23" s="20" t="n">
        <v>5.11113635</v>
      </c>
      <c r="G23" s="18" t="n">
        <v>483.85802758</v>
      </c>
      <c r="H23" s="20" t="n">
        <v>5.20080225</v>
      </c>
      <c r="I23" s="18" t="n">
        <v>502.27025831</v>
      </c>
      <c r="J23" s="20" t="n">
        <v>4.13478767</v>
      </c>
      <c r="K23" s="18" t="n">
        <v>492.63523815</v>
      </c>
      <c r="L23" s="20" t="n">
        <v>3.9871819</v>
      </c>
      <c r="M23" s="18" t="n">
        <v>493.74211053</v>
      </c>
      <c r="N23" s="20" t="n">
        <v>4.42966897</v>
      </c>
      <c r="O23" s="18" t="n">
        <v>495.32224404</v>
      </c>
      <c r="P23" s="20" t="n">
        <v>30.15373552</v>
      </c>
      <c r="Q23" s="18" t="s">
        <v>182</v>
      </c>
      <c r="R23" s="20" t="s">
        <v>182</v>
      </c>
      <c r="S23" s="18" t="s">
        <v>182</v>
      </c>
      <c r="T23" s="20" t="s">
        <v>182</v>
      </c>
      <c r="U23" s="18" t="s">
        <v>182</v>
      </c>
      <c r="V23" s="20" t="s">
        <v>182</v>
      </c>
      <c r="W23" s="18" t="n">
        <v>415.0084541</v>
      </c>
      <c r="X23" s="20" t="n">
        <v>8.87618823</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487.31680061</v>
      </c>
      <c r="F29" s="20" t="n">
        <v>4.1355054</v>
      </c>
      <c r="G29" s="18" t="n">
        <v>527.05960266</v>
      </c>
      <c r="H29" s="20" t="n">
        <v>4.75782493</v>
      </c>
      <c r="I29" s="18" t="n">
        <v>518.36700753</v>
      </c>
      <c r="J29" s="20" t="n">
        <v>4.71458129</v>
      </c>
      <c r="K29" s="18" t="n">
        <v>530.56078832</v>
      </c>
      <c r="L29" s="20" t="n">
        <v>5.54022753</v>
      </c>
      <c r="M29" s="18" t="n">
        <v>550.5723942</v>
      </c>
      <c r="N29" s="20" t="n">
        <v>6.34519615</v>
      </c>
      <c r="O29" s="18" t="n">
        <v>307.37065989</v>
      </c>
      <c r="P29" s="20" t="n">
        <v>58.72514683</v>
      </c>
      <c r="Q29" s="18" t="s">
        <v>182</v>
      </c>
      <c r="R29" s="20" t="s">
        <v>182</v>
      </c>
      <c r="S29" s="18" t="n">
        <v>312.41250141</v>
      </c>
      <c r="T29" s="20" t="n">
        <v>62.61666854</v>
      </c>
      <c r="U29" s="18" t="s">
        <v>182</v>
      </c>
      <c r="V29" s="20" t="s">
        <v>182</v>
      </c>
      <c r="W29" s="18" t="n">
        <v>422.73575531</v>
      </c>
      <c r="X29" s="20" t="n">
        <v>19.15756604</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464.38445327</v>
      </c>
      <c r="F32" s="20" t="n">
        <v>6.01390984</v>
      </c>
      <c r="G32" s="18" t="n">
        <v>482.78423893</v>
      </c>
      <c r="H32" s="20" t="n">
        <v>6.29844421</v>
      </c>
      <c r="I32" s="18" t="n">
        <v>494.38139354</v>
      </c>
      <c r="J32" s="20" t="n">
        <v>4.25255569</v>
      </c>
      <c r="K32" s="18" t="n">
        <v>496.1361383</v>
      </c>
      <c r="L32" s="20" t="n">
        <v>3.79408883</v>
      </c>
      <c r="M32" s="18" t="n">
        <v>487.79008929</v>
      </c>
      <c r="N32" s="20" t="n">
        <v>4.28432535</v>
      </c>
      <c r="O32" s="18" t="n">
        <v>405.05011164</v>
      </c>
      <c r="P32" s="20" t="n">
        <v>29.54013842</v>
      </c>
      <c r="Q32" s="18" t="s">
        <v>182</v>
      </c>
      <c r="R32" s="20" t="s">
        <v>182</v>
      </c>
      <c r="S32" s="18" t="s">
        <v>182</v>
      </c>
      <c r="T32" s="20" t="s">
        <v>182</v>
      </c>
      <c r="U32" s="18" t="s">
        <v>182</v>
      </c>
      <c r="V32" s="20" t="s">
        <v>182</v>
      </c>
      <c r="W32" s="18" t="n">
        <v>380.71141855</v>
      </c>
      <c r="X32" s="20" t="n">
        <v>14.2229159</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423.64626447</v>
      </c>
      <c r="F34" s="20" t="n">
        <v>5.88060625</v>
      </c>
      <c r="G34" s="18" t="n">
        <v>441.59613091</v>
      </c>
      <c r="H34" s="20" t="n">
        <v>8.633535309999999</v>
      </c>
      <c r="I34" s="18" t="n">
        <v>466.51329962</v>
      </c>
      <c r="J34" s="20" t="n">
        <v>6.09218465</v>
      </c>
      <c r="K34" s="18" t="n">
        <v>466.18469271</v>
      </c>
      <c r="L34" s="20" t="n">
        <v>4.92879354</v>
      </c>
      <c r="M34" s="18" t="n">
        <v>458.0682713</v>
      </c>
      <c r="N34" s="20" t="n">
        <v>5.36603702</v>
      </c>
      <c r="O34" s="18" t="n">
        <v>331.33972745</v>
      </c>
      <c r="P34" s="20" t="n">
        <v>20.51689139</v>
      </c>
      <c r="Q34" s="18" t="s">
        <v>182</v>
      </c>
      <c r="R34" s="20" t="s">
        <v>182</v>
      </c>
      <c r="S34" s="18" t="n">
        <v>425.79595373</v>
      </c>
      <c r="T34" s="20" t="n">
        <v>68.66277131</v>
      </c>
      <c r="U34" s="18" t="s">
        <v>182</v>
      </c>
      <c r="V34" s="20" t="s">
        <v>182</v>
      </c>
      <c r="W34" s="18" t="n">
        <v>327.04057117</v>
      </c>
      <c r="X34" s="20" t="n">
        <v>13.43164922</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447.67498857</v>
      </c>
      <c r="F36" s="20" t="n">
        <v>4.06030665</v>
      </c>
      <c r="G36" s="18" t="n">
        <v>478.56887211</v>
      </c>
      <c r="H36" s="20" t="n">
        <v>4.85811621</v>
      </c>
      <c r="I36" s="18" t="n">
        <v>484.72935307</v>
      </c>
      <c r="J36" s="20" t="n">
        <v>4.1457213</v>
      </c>
      <c r="K36" s="18" t="n">
        <v>482.34699469</v>
      </c>
      <c r="L36" s="20" t="n">
        <v>3.80803833</v>
      </c>
      <c r="M36" s="18" t="n">
        <v>478.31755381</v>
      </c>
      <c r="N36" s="20" t="n">
        <v>4.71506658</v>
      </c>
      <c r="O36" s="18" t="n">
        <v>318.78254525</v>
      </c>
      <c r="P36" s="20" t="n">
        <v>26.49409239</v>
      </c>
      <c r="Q36" s="18" t="s">
        <v>182</v>
      </c>
      <c r="R36" s="20" t="s">
        <v>182</v>
      </c>
      <c r="S36" s="18" t="s">
        <v>182</v>
      </c>
      <c r="T36" s="20" t="s">
        <v>182</v>
      </c>
      <c r="U36" s="18" t="s">
        <v>182</v>
      </c>
      <c r="V36" s="20" t="s">
        <v>182</v>
      </c>
      <c r="W36" s="18" t="n">
        <v>348.61299056</v>
      </c>
      <c r="X36" s="20" t="n">
        <v>13.1620253</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370.27732395</v>
      </c>
      <c r="F46" s="20" t="n">
        <v>4.99363853</v>
      </c>
      <c r="G46" s="18" t="n">
        <v>397.67320146</v>
      </c>
      <c r="H46" s="20" t="n">
        <v>6.56124111</v>
      </c>
      <c r="I46" s="18" t="n">
        <v>423.46317611</v>
      </c>
      <c r="J46" s="20" t="n">
        <v>7.89739563</v>
      </c>
      <c r="K46" s="18" t="n">
        <v>430.99295277</v>
      </c>
      <c r="L46" s="20" t="n">
        <v>5.40989058</v>
      </c>
      <c r="M46" s="18" t="n">
        <v>432.61919849</v>
      </c>
      <c r="N46" s="20" t="n">
        <v>6.36142817</v>
      </c>
      <c r="O46" s="18" t="n">
        <v>292.24954052</v>
      </c>
      <c r="P46" s="20" t="n">
        <v>19.30116177</v>
      </c>
      <c r="Q46" s="18" t="s">
        <v>182</v>
      </c>
      <c r="R46" s="20" t="s">
        <v>182</v>
      </c>
      <c r="S46" s="18" t="s">
        <v>182</v>
      </c>
      <c r="T46" s="20" t="s">
        <v>182</v>
      </c>
      <c r="U46" s="18" t="s">
        <v>182</v>
      </c>
      <c r="V46" s="20" t="s">
        <v>182</v>
      </c>
      <c r="W46" s="18" t="n">
        <v>363.14633895</v>
      </c>
      <c r="X46" s="20" t="n">
        <v>5.04121456</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533.27236698</v>
      </c>
      <c r="F48" s="20" t="n">
        <v>7.59507509</v>
      </c>
      <c r="G48" s="18" t="n">
        <v>565.39380117</v>
      </c>
      <c r="H48" s="20" t="n">
        <v>7.22297284</v>
      </c>
      <c r="I48" s="18" t="n">
        <v>582.14312333</v>
      </c>
      <c r="J48" s="20" t="n">
        <v>6.11181541</v>
      </c>
      <c r="K48" s="18" t="n">
        <v>592.0421530900001</v>
      </c>
      <c r="L48" s="20" t="n">
        <v>8.188552899999999</v>
      </c>
      <c r="M48" s="18" t="n">
        <v>580.18675154</v>
      </c>
      <c r="N48" s="20" t="n">
        <v>7.80235962</v>
      </c>
      <c r="O48" s="18" t="n">
        <v>402.41118319</v>
      </c>
      <c r="P48" s="20" t="n">
        <v>11.43518649</v>
      </c>
      <c r="Q48" s="18" t="s">
        <v>182</v>
      </c>
      <c r="R48" s="20" t="s">
        <v>182</v>
      </c>
      <c r="S48" s="18" t="s">
        <v>182</v>
      </c>
      <c r="T48" s="20" t="s">
        <v>182</v>
      </c>
      <c r="U48" s="18" t="s">
        <v>182</v>
      </c>
      <c r="V48" s="20" t="s">
        <v>182</v>
      </c>
      <c r="W48" s="18" t="n">
        <v>484.49516582</v>
      </c>
      <c r="X48" s="20" t="n">
        <v>32.92390794</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418.39342068</v>
      </c>
      <c r="F61" s="20" t="n">
        <v>4.71625647</v>
      </c>
      <c r="G61" s="18" t="n">
        <v>440.80617117</v>
      </c>
      <c r="H61" s="20" t="n">
        <v>5.52631519</v>
      </c>
      <c r="I61" s="18" t="n">
        <v>461.34968635</v>
      </c>
      <c r="J61" s="20" t="n">
        <v>4.70617686</v>
      </c>
      <c r="K61" s="18" t="n">
        <v>470.9110169</v>
      </c>
      <c r="L61" s="20" t="n">
        <v>4.4404631</v>
      </c>
      <c r="M61" s="18" t="n">
        <v>465.12058925</v>
      </c>
      <c r="N61" s="20" t="n">
        <v>4.16950736</v>
      </c>
      <c r="O61" s="18" t="n">
        <v>336.03516218</v>
      </c>
      <c r="P61" s="20" t="n">
        <v>19.01899636</v>
      </c>
      <c r="Q61" s="18" t="s">
        <v>182</v>
      </c>
      <c r="R61" s="20" t="s">
        <v>182</v>
      </c>
      <c r="S61" s="18" t="s">
        <v>182</v>
      </c>
      <c r="T61" s="20" t="s">
        <v>182</v>
      </c>
      <c r="U61" s="18" t="s">
        <v>182</v>
      </c>
      <c r="V61" s="20" t="s">
        <v>182</v>
      </c>
      <c r="W61" s="18" t="n">
        <v>334.15372431</v>
      </c>
      <c r="X61" s="20" t="n">
        <v>11.76244904</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381.52194418</v>
      </c>
      <c r="F67" s="20" t="n">
        <v>3.67213092</v>
      </c>
      <c r="G67" s="18" t="n">
        <v>403.09175006</v>
      </c>
      <c r="H67" s="20" t="n">
        <v>4.40119902</v>
      </c>
      <c r="I67" s="18" t="n">
        <v>427.88290555</v>
      </c>
      <c r="J67" s="20" t="n">
        <v>4.62548962</v>
      </c>
      <c r="K67" s="18" t="n">
        <v>433.53433365</v>
      </c>
      <c r="L67" s="20" t="n">
        <v>4.64727573</v>
      </c>
      <c r="M67" s="18" t="n">
        <v>415.8577952</v>
      </c>
      <c r="N67" s="20" t="n">
        <v>8.11338421</v>
      </c>
      <c r="O67" s="18" t="n">
        <v>271.85979569</v>
      </c>
      <c r="P67" s="20" t="n">
        <v>7.01894536</v>
      </c>
      <c r="Q67" s="18" t="s">
        <v>182</v>
      </c>
      <c r="R67" s="20" t="s">
        <v>182</v>
      </c>
      <c r="S67" s="18" t="s">
        <v>182</v>
      </c>
      <c r="T67" s="20" t="s">
        <v>182</v>
      </c>
      <c r="U67" s="18" t="s">
        <v>182</v>
      </c>
      <c r="V67" s="20" t="s">
        <v>182</v>
      </c>
      <c r="W67" s="18" t="n">
        <v>304.29724256</v>
      </c>
      <c r="X67" s="20" t="n">
        <v>9.96203047</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496.1256645</v>
      </c>
      <c r="F70" s="20" t="n">
        <v>5.40923728</v>
      </c>
      <c r="G70" s="18" t="n">
        <v>488.82424754</v>
      </c>
      <c r="H70" s="20" t="n">
        <v>5.6360185</v>
      </c>
      <c r="I70" s="18" t="n">
        <v>516.86495255</v>
      </c>
      <c r="J70" s="20" t="n">
        <v>4.38547161</v>
      </c>
      <c r="K70" s="18" t="n">
        <v>526.15397301</v>
      </c>
      <c r="L70" s="20" t="n">
        <v>4.46947655</v>
      </c>
      <c r="M70" s="18" t="n">
        <v>527.96811996</v>
      </c>
      <c r="N70" s="20" t="n">
        <v>4.00428924</v>
      </c>
      <c r="O70" s="18" t="n">
        <v>403.36019621</v>
      </c>
      <c r="P70" s="20" t="n">
        <v>21.15203684</v>
      </c>
      <c r="Q70" s="18" t="s">
        <v>182</v>
      </c>
      <c r="R70" s="20" t="s">
        <v>182</v>
      </c>
      <c r="S70" s="18" t="s">
        <v>182</v>
      </c>
      <c r="T70" s="20" t="s">
        <v>182</v>
      </c>
      <c r="U70" s="18" t="s">
        <v>182</v>
      </c>
      <c r="V70" s="20" t="s">
        <v>182</v>
      </c>
      <c r="W70" s="18" t="n">
        <v>459.08379186</v>
      </c>
      <c r="X70" s="20" t="n">
        <v>10.0006113</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326</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457.84670625</v>
      </c>
      <c r="F7" s="20" t="n">
        <v>3.52608501</v>
      </c>
      <c r="G7" s="18" t="n">
        <v>508.35620689</v>
      </c>
      <c r="H7" s="20" t="n">
        <v>3.78288068</v>
      </c>
      <c r="I7" s="18" t="n">
        <v>527.71682105</v>
      </c>
      <c r="J7" s="20" t="n">
        <v>2.49499892</v>
      </c>
      <c r="K7" s="18" t="n">
        <v>526.69259717</v>
      </c>
      <c r="L7" s="20" t="n">
        <v>3.26490553</v>
      </c>
      <c r="M7" s="18" t="n">
        <v>518.20178674</v>
      </c>
      <c r="N7" s="20" t="n">
        <v>4.06382109</v>
      </c>
      <c r="O7" s="18" t="n">
        <v>373.14736758</v>
      </c>
      <c r="P7" s="20" t="n">
        <v>15.2618719</v>
      </c>
      <c r="Q7" s="18" t="s">
        <v>182</v>
      </c>
      <c r="R7" s="20" t="s">
        <v>182</v>
      </c>
      <c r="S7" s="18" t="s">
        <v>182</v>
      </c>
      <c r="T7" s="20" t="s">
        <v>182</v>
      </c>
      <c r="U7" s="18" t="s">
        <v>182</v>
      </c>
      <c r="V7" s="20" t="s">
        <v>182</v>
      </c>
      <c r="W7" s="18" t="n">
        <v>425.73306423</v>
      </c>
      <c r="X7" s="20" t="n">
        <v>6.70280096</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488.25221745</v>
      </c>
      <c r="F9" s="20" t="n">
        <v>5.64053091</v>
      </c>
      <c r="G9" s="18" t="n">
        <v>555.49755806</v>
      </c>
      <c r="H9" s="20" t="n">
        <v>5.69583861</v>
      </c>
      <c r="I9" s="18" t="n">
        <v>573.5891984899999</v>
      </c>
      <c r="J9" s="20" t="n">
        <v>3.39789159</v>
      </c>
      <c r="K9" s="18" t="n">
        <v>572.03719448</v>
      </c>
      <c r="L9" s="20" t="n">
        <v>4.85351787</v>
      </c>
      <c r="M9" s="18" t="n">
        <v>540.66585443</v>
      </c>
      <c r="N9" s="20" t="n">
        <v>5.55339162</v>
      </c>
      <c r="O9" s="18" t="n">
        <v>463.55012155</v>
      </c>
      <c r="P9" s="20" t="n">
        <v>53.50850444</v>
      </c>
      <c r="Q9" s="18" t="s">
        <v>182</v>
      </c>
      <c r="R9" s="20" t="s">
        <v>182</v>
      </c>
      <c r="S9" s="18" t="n">
        <v>363.74174124</v>
      </c>
      <c r="T9" s="20" t="n">
        <v>33.3778787</v>
      </c>
      <c r="U9" s="18" t="s">
        <v>182</v>
      </c>
      <c r="V9" s="20" t="s">
        <v>182</v>
      </c>
      <c r="W9" s="18" t="n">
        <v>434.63334385</v>
      </c>
      <c r="X9" s="20" t="n">
        <v>13.0835239</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403.81446955</v>
      </c>
      <c r="F11" s="20" t="n">
        <v>5.33457698</v>
      </c>
      <c r="G11" s="18" t="n">
        <v>437.14659325</v>
      </c>
      <c r="H11" s="20" t="n">
        <v>5.78156385</v>
      </c>
      <c r="I11" s="18" t="n">
        <v>453.86000188</v>
      </c>
      <c r="J11" s="20" t="n">
        <v>5.208513</v>
      </c>
      <c r="K11" s="18" t="n">
        <v>461.25978858</v>
      </c>
      <c r="L11" s="20" t="n">
        <v>4.61369089</v>
      </c>
      <c r="M11" s="18" t="n">
        <v>429.16365287</v>
      </c>
      <c r="N11" s="20" t="n">
        <v>5.65676266</v>
      </c>
      <c r="O11" s="18" t="n">
        <v>242.57020808</v>
      </c>
      <c r="P11" s="20" t="n">
        <v>35.6653722</v>
      </c>
      <c r="Q11" s="18" t="s">
        <v>182</v>
      </c>
      <c r="R11" s="20" t="s">
        <v>182</v>
      </c>
      <c r="S11" s="18" t="s">
        <v>182</v>
      </c>
      <c r="T11" s="20" t="s">
        <v>182</v>
      </c>
      <c r="U11" s="18" t="s">
        <v>182</v>
      </c>
      <c r="V11" s="20" t="s">
        <v>182</v>
      </c>
      <c r="W11" s="18" t="n">
        <v>365.16922267</v>
      </c>
      <c r="X11" s="20" t="n">
        <v>8.53366763</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447.45377678</v>
      </c>
      <c r="F23" s="20" t="n">
        <v>5.75178794</v>
      </c>
      <c r="G23" s="18" t="n">
        <v>476.23307079</v>
      </c>
      <c r="H23" s="20" t="n">
        <v>5.19417513</v>
      </c>
      <c r="I23" s="18" t="n">
        <v>498.23980719</v>
      </c>
      <c r="J23" s="20" t="n">
        <v>3.92502223</v>
      </c>
      <c r="K23" s="18" t="n">
        <v>502.96426527</v>
      </c>
      <c r="L23" s="20" t="n">
        <v>4.0853964</v>
      </c>
      <c r="M23" s="18" t="n">
        <v>490.17690329</v>
      </c>
      <c r="N23" s="20" t="n">
        <v>4.47734408</v>
      </c>
      <c r="O23" s="18" t="n">
        <v>495.32224404</v>
      </c>
      <c r="P23" s="20" t="n">
        <v>30.15373552</v>
      </c>
      <c r="Q23" s="18" t="s">
        <v>182</v>
      </c>
      <c r="R23" s="20" t="s">
        <v>182</v>
      </c>
      <c r="S23" s="18" t="s">
        <v>182</v>
      </c>
      <c r="T23" s="20" t="s">
        <v>182</v>
      </c>
      <c r="U23" s="18" t="s">
        <v>182</v>
      </c>
      <c r="V23" s="20" t="s">
        <v>182</v>
      </c>
      <c r="W23" s="18" t="n">
        <v>416.71050294</v>
      </c>
      <c r="X23" s="20" t="n">
        <v>8.396705519999999</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466.5685973</v>
      </c>
      <c r="F29" s="20" t="n">
        <v>4.82671757</v>
      </c>
      <c r="G29" s="18" t="n">
        <v>522.39613131</v>
      </c>
      <c r="H29" s="20" t="n">
        <v>4.3604014</v>
      </c>
      <c r="I29" s="18" t="n">
        <v>531.87210382</v>
      </c>
      <c r="J29" s="20" t="n">
        <v>4.24896517</v>
      </c>
      <c r="K29" s="18" t="n">
        <v>544.3520816499999</v>
      </c>
      <c r="L29" s="20" t="n">
        <v>6.10444646</v>
      </c>
      <c r="M29" s="18" t="n">
        <v>522.96916105</v>
      </c>
      <c r="N29" s="20" t="n">
        <v>7.22577515</v>
      </c>
      <c r="O29" s="18" t="n">
        <v>307.37065989</v>
      </c>
      <c r="P29" s="20" t="n">
        <v>58.72514683</v>
      </c>
      <c r="Q29" s="18" t="s">
        <v>182</v>
      </c>
      <c r="R29" s="20" t="s">
        <v>182</v>
      </c>
      <c r="S29" s="18" t="n">
        <v>312.41250141</v>
      </c>
      <c r="T29" s="20" t="n">
        <v>62.61666854</v>
      </c>
      <c r="U29" s="18" t="s">
        <v>182</v>
      </c>
      <c r="V29" s="20" t="s">
        <v>182</v>
      </c>
      <c r="W29" s="18" t="n">
        <v>392.29783214</v>
      </c>
      <c r="X29" s="20" t="n">
        <v>15.43938672</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445.97327355</v>
      </c>
      <c r="F32" s="20" t="n">
        <v>5.76296489</v>
      </c>
      <c r="G32" s="18" t="n">
        <v>478.25539052</v>
      </c>
      <c r="H32" s="20" t="n">
        <v>5.18481142</v>
      </c>
      <c r="I32" s="18" t="n">
        <v>499.99074334</v>
      </c>
      <c r="J32" s="20" t="n">
        <v>4.32001755</v>
      </c>
      <c r="K32" s="18" t="n">
        <v>501.23490616</v>
      </c>
      <c r="L32" s="20" t="n">
        <v>3.79323159</v>
      </c>
      <c r="M32" s="18" t="n">
        <v>484.72952425</v>
      </c>
      <c r="N32" s="20" t="n">
        <v>4.64094401</v>
      </c>
      <c r="O32" s="18" t="n">
        <v>405.05011164</v>
      </c>
      <c r="P32" s="20" t="n">
        <v>29.54013842</v>
      </c>
      <c r="Q32" s="18" t="s">
        <v>182</v>
      </c>
      <c r="R32" s="20" t="s">
        <v>182</v>
      </c>
      <c r="S32" s="18" t="s">
        <v>182</v>
      </c>
      <c r="T32" s="20" t="s">
        <v>182</v>
      </c>
      <c r="U32" s="18" t="s">
        <v>182</v>
      </c>
      <c r="V32" s="20" t="s">
        <v>182</v>
      </c>
      <c r="W32" s="18" t="n">
        <v>385.57402305</v>
      </c>
      <c r="X32" s="20" t="n">
        <v>13.85704232</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413.62863133</v>
      </c>
      <c r="F34" s="20" t="n">
        <v>5.76745678</v>
      </c>
      <c r="G34" s="18" t="n">
        <v>445.42017769</v>
      </c>
      <c r="H34" s="20" t="n">
        <v>5.84858056</v>
      </c>
      <c r="I34" s="18" t="n">
        <v>475.00965545</v>
      </c>
      <c r="J34" s="20" t="n">
        <v>5.89102089</v>
      </c>
      <c r="K34" s="18" t="n">
        <v>466.13509106</v>
      </c>
      <c r="L34" s="20" t="n">
        <v>5.17586614</v>
      </c>
      <c r="M34" s="18" t="n">
        <v>456.95336705</v>
      </c>
      <c r="N34" s="20" t="n">
        <v>5.7210133</v>
      </c>
      <c r="O34" s="18" t="n">
        <v>331.33972745</v>
      </c>
      <c r="P34" s="20" t="n">
        <v>20.51689139</v>
      </c>
      <c r="Q34" s="18" t="s">
        <v>182</v>
      </c>
      <c r="R34" s="20" t="s">
        <v>182</v>
      </c>
      <c r="S34" s="18" t="n">
        <v>425.79595373</v>
      </c>
      <c r="T34" s="20" t="n">
        <v>68.66277131</v>
      </c>
      <c r="U34" s="18" t="s">
        <v>182</v>
      </c>
      <c r="V34" s="20" t="s">
        <v>182</v>
      </c>
      <c r="W34" s="18" t="n">
        <v>322.96927743</v>
      </c>
      <c r="X34" s="20" t="n">
        <v>12.02899231</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435.22190953</v>
      </c>
      <c r="F36" s="20" t="n">
        <v>5.02218966</v>
      </c>
      <c r="G36" s="18" t="n">
        <v>476.23293697</v>
      </c>
      <c r="H36" s="20" t="n">
        <v>4.13124883</v>
      </c>
      <c r="I36" s="18" t="n">
        <v>488.5961833</v>
      </c>
      <c r="J36" s="20" t="n">
        <v>4.00331837</v>
      </c>
      <c r="K36" s="18" t="n">
        <v>484.19186197</v>
      </c>
      <c r="L36" s="20" t="n">
        <v>4.55481961</v>
      </c>
      <c r="M36" s="18" t="n">
        <v>476.74166023</v>
      </c>
      <c r="N36" s="20" t="n">
        <v>4.49152806</v>
      </c>
      <c r="O36" s="18" t="n">
        <v>318.78254525</v>
      </c>
      <c r="P36" s="20" t="n">
        <v>26.49409239</v>
      </c>
      <c r="Q36" s="18" t="s">
        <v>182</v>
      </c>
      <c r="R36" s="20" t="s">
        <v>182</v>
      </c>
      <c r="S36" s="18" t="s">
        <v>182</v>
      </c>
      <c r="T36" s="20" t="s">
        <v>182</v>
      </c>
      <c r="U36" s="18" t="s">
        <v>182</v>
      </c>
      <c r="V36" s="20" t="s">
        <v>182</v>
      </c>
      <c r="W36" s="18" t="n">
        <v>354.0586881</v>
      </c>
      <c r="X36" s="20" t="n">
        <v>11.41889261</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378.83934551</v>
      </c>
      <c r="F46" s="20" t="n">
        <v>5.0746556</v>
      </c>
      <c r="G46" s="18" t="n">
        <v>398.53068573</v>
      </c>
      <c r="H46" s="20" t="n">
        <v>6.09490211</v>
      </c>
      <c r="I46" s="18" t="n">
        <v>438.91379314</v>
      </c>
      <c r="J46" s="20" t="n">
        <v>7.71143279</v>
      </c>
      <c r="K46" s="18" t="n">
        <v>427.59145366</v>
      </c>
      <c r="L46" s="20" t="n">
        <v>5.94359926</v>
      </c>
      <c r="M46" s="18" t="n">
        <v>422.933035</v>
      </c>
      <c r="N46" s="20" t="n">
        <v>6.25469836</v>
      </c>
      <c r="O46" s="18" t="n">
        <v>292.24954052</v>
      </c>
      <c r="P46" s="20" t="n">
        <v>19.30116177</v>
      </c>
      <c r="Q46" s="18" t="s">
        <v>182</v>
      </c>
      <c r="R46" s="20" t="s">
        <v>182</v>
      </c>
      <c r="S46" s="18" t="s">
        <v>182</v>
      </c>
      <c r="T46" s="20" t="s">
        <v>182</v>
      </c>
      <c r="U46" s="18" t="s">
        <v>182</v>
      </c>
      <c r="V46" s="20" t="s">
        <v>182</v>
      </c>
      <c r="W46" s="18" t="n">
        <v>363.29795044</v>
      </c>
      <c r="X46" s="20" t="n">
        <v>5.05574772</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542.3670630399999</v>
      </c>
      <c r="F48" s="20" t="n">
        <v>6.18428564</v>
      </c>
      <c r="G48" s="18" t="n">
        <v>577.01130733</v>
      </c>
      <c r="H48" s="20" t="n">
        <v>6.07599891</v>
      </c>
      <c r="I48" s="18" t="n">
        <v>585.69697802</v>
      </c>
      <c r="J48" s="20" t="n">
        <v>8.254549089999999</v>
      </c>
      <c r="K48" s="18" t="n">
        <v>590.11182233</v>
      </c>
      <c r="L48" s="20" t="n">
        <v>9.822216470000001</v>
      </c>
      <c r="M48" s="18" t="n">
        <v>572.88572113</v>
      </c>
      <c r="N48" s="20" t="n">
        <v>7.39004502</v>
      </c>
      <c r="O48" s="18" t="n">
        <v>402.41118319</v>
      </c>
      <c r="P48" s="20" t="n">
        <v>11.43518649</v>
      </c>
      <c r="Q48" s="18" t="s">
        <v>182</v>
      </c>
      <c r="R48" s="20" t="s">
        <v>182</v>
      </c>
      <c r="S48" s="18" t="s">
        <v>182</v>
      </c>
      <c r="T48" s="20" t="s">
        <v>182</v>
      </c>
      <c r="U48" s="18" t="s">
        <v>182</v>
      </c>
      <c r="V48" s="20" t="s">
        <v>182</v>
      </c>
      <c r="W48" s="18" t="n">
        <v>512.9461082</v>
      </c>
      <c r="X48" s="20" t="n">
        <v>23.60681377</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450.06297681</v>
      </c>
      <c r="F61" s="20" t="n">
        <v>3.87156804</v>
      </c>
      <c r="G61" s="18" t="n">
        <v>471.97416192</v>
      </c>
      <c r="H61" s="20" t="n">
        <v>4.85362624</v>
      </c>
      <c r="I61" s="18" t="n">
        <v>465.01752176</v>
      </c>
      <c r="J61" s="20" t="n">
        <v>4.83486681</v>
      </c>
      <c r="K61" s="18" t="n">
        <v>454.05545953</v>
      </c>
      <c r="L61" s="20" t="n">
        <v>5.97069353</v>
      </c>
      <c r="M61" s="18" t="n">
        <v>433.2524009</v>
      </c>
      <c r="N61" s="20" t="n">
        <v>6.44735114</v>
      </c>
      <c r="O61" s="18" t="n">
        <v>336.03516218</v>
      </c>
      <c r="P61" s="20" t="n">
        <v>19.01899636</v>
      </c>
      <c r="Q61" s="18" t="s">
        <v>182</v>
      </c>
      <c r="R61" s="20" t="s">
        <v>182</v>
      </c>
      <c r="S61" s="18" t="s">
        <v>182</v>
      </c>
      <c r="T61" s="20" t="s">
        <v>182</v>
      </c>
      <c r="U61" s="18" t="s">
        <v>182</v>
      </c>
      <c r="V61" s="20" t="s">
        <v>182</v>
      </c>
      <c r="W61" s="18" t="n">
        <v>335.91639851</v>
      </c>
      <c r="X61" s="20" t="n">
        <v>11.52257539</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361.90793019</v>
      </c>
      <c r="F67" s="20" t="n">
        <v>4.41778916</v>
      </c>
      <c r="G67" s="18" t="n">
        <v>400.40831414</v>
      </c>
      <c r="H67" s="20" t="n">
        <v>4.61359145</v>
      </c>
      <c r="I67" s="18" t="n">
        <v>424.21209388</v>
      </c>
      <c r="J67" s="20" t="n">
        <v>4.28666893</v>
      </c>
      <c r="K67" s="18" t="n">
        <v>431.99225877</v>
      </c>
      <c r="L67" s="20" t="n">
        <v>4.3223453</v>
      </c>
      <c r="M67" s="18" t="n">
        <v>414.52260792</v>
      </c>
      <c r="N67" s="20" t="n">
        <v>8.20862853</v>
      </c>
      <c r="O67" s="18" t="n">
        <v>271.85979569</v>
      </c>
      <c r="P67" s="20" t="n">
        <v>7.01894536</v>
      </c>
      <c r="Q67" s="18" t="s">
        <v>182</v>
      </c>
      <c r="R67" s="20" t="s">
        <v>182</v>
      </c>
      <c r="S67" s="18" t="s">
        <v>182</v>
      </c>
      <c r="T67" s="20" t="s">
        <v>182</v>
      </c>
      <c r="U67" s="18" t="s">
        <v>182</v>
      </c>
      <c r="V67" s="20" t="s">
        <v>182</v>
      </c>
      <c r="W67" s="18" t="n">
        <v>324.42687659</v>
      </c>
      <c r="X67" s="20" t="n">
        <v>8.01426588</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486.73146761</v>
      </c>
      <c r="F70" s="20" t="n">
        <v>5.16906074</v>
      </c>
      <c r="G70" s="18" t="n">
        <v>500.79887847</v>
      </c>
      <c r="H70" s="20" t="n">
        <v>5.3346241</v>
      </c>
      <c r="I70" s="18" t="n">
        <v>521.6039707</v>
      </c>
      <c r="J70" s="20" t="n">
        <v>4.29127193</v>
      </c>
      <c r="K70" s="18" t="n">
        <v>527.70524101</v>
      </c>
      <c r="L70" s="20" t="n">
        <v>4.45250743</v>
      </c>
      <c r="M70" s="18" t="n">
        <v>527.46868447</v>
      </c>
      <c r="N70" s="20" t="n">
        <v>4.30972553</v>
      </c>
      <c r="O70" s="18" t="n">
        <v>403.36019621</v>
      </c>
      <c r="P70" s="20" t="n">
        <v>21.15203684</v>
      </c>
      <c r="Q70" s="18" t="s">
        <v>182</v>
      </c>
      <c r="R70" s="20" t="s">
        <v>182</v>
      </c>
      <c r="S70" s="18" t="s">
        <v>182</v>
      </c>
      <c r="T70" s="20" t="s">
        <v>182</v>
      </c>
      <c r="U70" s="18" t="s">
        <v>182</v>
      </c>
      <c r="V70" s="20" t="s">
        <v>182</v>
      </c>
      <c r="W70" s="18" t="n">
        <v>456.17469156</v>
      </c>
      <c r="X70" s="20" t="n">
        <v>9.30758471</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327</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515.65068375</v>
      </c>
      <c r="F7" s="20" t="n">
        <v>4.32126895</v>
      </c>
      <c r="G7" s="18" t="n">
        <v>542.00287457</v>
      </c>
      <c r="H7" s="20" t="n">
        <v>3.01927931</v>
      </c>
      <c r="I7" s="18" t="n">
        <v>522.59762761</v>
      </c>
      <c r="J7" s="20" t="n">
        <v>2.8739939</v>
      </c>
      <c r="K7" s="18" t="n">
        <v>500.94291943</v>
      </c>
      <c r="L7" s="20" t="n">
        <v>2.82802245</v>
      </c>
      <c r="M7" s="18" t="n">
        <v>482.10470379</v>
      </c>
      <c r="N7" s="20" t="n">
        <v>3.63520732</v>
      </c>
      <c r="O7" s="18" t="n">
        <v>373.14736758</v>
      </c>
      <c r="P7" s="20" t="n">
        <v>15.2618719</v>
      </c>
      <c r="Q7" s="18" t="s">
        <v>182</v>
      </c>
      <c r="R7" s="20" t="s">
        <v>182</v>
      </c>
      <c r="S7" s="18" t="s">
        <v>182</v>
      </c>
      <c r="T7" s="20" t="s">
        <v>182</v>
      </c>
      <c r="U7" s="18" t="s">
        <v>182</v>
      </c>
      <c r="V7" s="20" t="s">
        <v>182</v>
      </c>
      <c r="W7" s="18" t="n">
        <v>433.96264271</v>
      </c>
      <c r="X7" s="20" t="n">
        <v>6.64053056</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549.2012139</v>
      </c>
      <c r="F9" s="20" t="n">
        <v>5.70250988</v>
      </c>
      <c r="G9" s="18" t="n">
        <v>579.04619429</v>
      </c>
      <c r="H9" s="20" t="n">
        <v>5.0313949</v>
      </c>
      <c r="I9" s="18" t="n">
        <v>568.30122709</v>
      </c>
      <c r="J9" s="20" t="n">
        <v>4.36082611</v>
      </c>
      <c r="K9" s="18" t="n">
        <v>546.87895795</v>
      </c>
      <c r="L9" s="20" t="n">
        <v>4.43102346</v>
      </c>
      <c r="M9" s="18" t="n">
        <v>528.81340513</v>
      </c>
      <c r="N9" s="20" t="n">
        <v>4.74205006</v>
      </c>
      <c r="O9" s="18" t="n">
        <v>463.55012155</v>
      </c>
      <c r="P9" s="20" t="n">
        <v>53.50850444</v>
      </c>
      <c r="Q9" s="18" t="s">
        <v>182</v>
      </c>
      <c r="R9" s="20" t="s">
        <v>182</v>
      </c>
      <c r="S9" s="18" t="n">
        <v>363.74174124</v>
      </c>
      <c r="T9" s="20" t="n">
        <v>33.3778787</v>
      </c>
      <c r="U9" s="18" t="s">
        <v>182</v>
      </c>
      <c r="V9" s="20" t="s">
        <v>182</v>
      </c>
      <c r="W9" s="18" t="n">
        <v>436.74619726</v>
      </c>
      <c r="X9" s="20" t="n">
        <v>14.13585403</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403.80490923</v>
      </c>
      <c r="F11" s="20" t="n">
        <v>7.01819451</v>
      </c>
      <c r="G11" s="18" t="n">
        <v>441.38180415</v>
      </c>
      <c r="H11" s="20" t="n">
        <v>6.05090404</v>
      </c>
      <c r="I11" s="18" t="n">
        <v>446.51415335</v>
      </c>
      <c r="J11" s="20" t="n">
        <v>5.10242096</v>
      </c>
      <c r="K11" s="18" t="n">
        <v>448.6747102</v>
      </c>
      <c r="L11" s="20" t="n">
        <v>5.41326723</v>
      </c>
      <c r="M11" s="18" t="n">
        <v>430.12637742</v>
      </c>
      <c r="N11" s="20" t="n">
        <v>4.33018821</v>
      </c>
      <c r="O11" s="18" t="n">
        <v>242.57020808</v>
      </c>
      <c r="P11" s="20" t="n">
        <v>35.6653722</v>
      </c>
      <c r="Q11" s="18" t="s">
        <v>182</v>
      </c>
      <c r="R11" s="20" t="s">
        <v>182</v>
      </c>
      <c r="S11" s="18" t="s">
        <v>182</v>
      </c>
      <c r="T11" s="20" t="s">
        <v>182</v>
      </c>
      <c r="U11" s="18" t="s">
        <v>182</v>
      </c>
      <c r="V11" s="20" t="s">
        <v>182</v>
      </c>
      <c r="W11" s="18" t="n">
        <v>369.94984077</v>
      </c>
      <c r="X11" s="20" t="n">
        <v>9.25853335</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480.80944893</v>
      </c>
      <c r="F23" s="20" t="n">
        <v>5.16305588</v>
      </c>
      <c r="G23" s="18" t="n">
        <v>502.973327</v>
      </c>
      <c r="H23" s="20" t="n">
        <v>5.99261032</v>
      </c>
      <c r="I23" s="18" t="n">
        <v>494.64217681</v>
      </c>
      <c r="J23" s="20" t="n">
        <v>4.36334964</v>
      </c>
      <c r="K23" s="18" t="n">
        <v>492.17247402</v>
      </c>
      <c r="L23" s="20" t="n">
        <v>4.36194564</v>
      </c>
      <c r="M23" s="18" t="n">
        <v>482.67271727</v>
      </c>
      <c r="N23" s="20" t="n">
        <v>4.32605173</v>
      </c>
      <c r="O23" s="18" t="n">
        <v>495.32224404</v>
      </c>
      <c r="P23" s="20" t="n">
        <v>30.15373552</v>
      </c>
      <c r="Q23" s="18" t="s">
        <v>182</v>
      </c>
      <c r="R23" s="20" t="s">
        <v>182</v>
      </c>
      <c r="S23" s="18" t="s">
        <v>182</v>
      </c>
      <c r="T23" s="20" t="s">
        <v>182</v>
      </c>
      <c r="U23" s="18" t="s">
        <v>182</v>
      </c>
      <c r="V23" s="20" t="s">
        <v>182</v>
      </c>
      <c r="W23" s="18" t="n">
        <v>413.29335951</v>
      </c>
      <c r="X23" s="20" t="n">
        <v>9.431726080000001</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518.10343731</v>
      </c>
      <c r="F29" s="20" t="n">
        <v>5.49540106</v>
      </c>
      <c r="G29" s="18" t="n">
        <v>541.90349919</v>
      </c>
      <c r="H29" s="20" t="n">
        <v>4.95689716</v>
      </c>
      <c r="I29" s="18" t="n">
        <v>526.3319684000001</v>
      </c>
      <c r="J29" s="20" t="n">
        <v>4.03198075</v>
      </c>
      <c r="K29" s="18" t="n">
        <v>509.6713498</v>
      </c>
      <c r="L29" s="20" t="n">
        <v>5.05928796</v>
      </c>
      <c r="M29" s="18" t="n">
        <v>485.7970474</v>
      </c>
      <c r="N29" s="20" t="n">
        <v>5.33535645</v>
      </c>
      <c r="O29" s="18" t="n">
        <v>307.37065989</v>
      </c>
      <c r="P29" s="20" t="n">
        <v>58.72514683</v>
      </c>
      <c r="Q29" s="18" t="s">
        <v>182</v>
      </c>
      <c r="R29" s="20" t="s">
        <v>182</v>
      </c>
      <c r="S29" s="18" t="n">
        <v>312.41250141</v>
      </c>
      <c r="T29" s="20" t="n">
        <v>62.61666854</v>
      </c>
      <c r="U29" s="18" t="s">
        <v>182</v>
      </c>
      <c r="V29" s="20" t="s">
        <v>182</v>
      </c>
      <c r="W29" s="18" t="n">
        <v>415.49654889</v>
      </c>
      <c r="X29" s="20" t="n">
        <v>22.11952198</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493.85471364</v>
      </c>
      <c r="F32" s="20" t="n">
        <v>6.5936537</v>
      </c>
      <c r="G32" s="18" t="n">
        <v>506.50113659</v>
      </c>
      <c r="H32" s="20" t="n">
        <v>5.45471675</v>
      </c>
      <c r="I32" s="18" t="n">
        <v>499.24525118</v>
      </c>
      <c r="J32" s="20" t="n">
        <v>3.57278798</v>
      </c>
      <c r="K32" s="18" t="n">
        <v>481.33554887</v>
      </c>
      <c r="L32" s="20" t="n">
        <v>4.22953068</v>
      </c>
      <c r="M32" s="18" t="n">
        <v>460.99201884</v>
      </c>
      <c r="N32" s="20" t="n">
        <v>4.00731519</v>
      </c>
      <c r="O32" s="18" t="n">
        <v>405.05011164</v>
      </c>
      <c r="P32" s="20" t="n">
        <v>29.54013842</v>
      </c>
      <c r="Q32" s="18" t="s">
        <v>182</v>
      </c>
      <c r="R32" s="20" t="s">
        <v>182</v>
      </c>
      <c r="S32" s="18" t="s">
        <v>182</v>
      </c>
      <c r="T32" s="20" t="s">
        <v>182</v>
      </c>
      <c r="U32" s="18" t="s">
        <v>182</v>
      </c>
      <c r="V32" s="20" t="s">
        <v>182</v>
      </c>
      <c r="W32" s="18" t="n">
        <v>391.85672527</v>
      </c>
      <c r="X32" s="20" t="n">
        <v>13.57037706</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430.80102638</v>
      </c>
      <c r="F34" s="20" t="n">
        <v>6.92596759</v>
      </c>
      <c r="G34" s="18" t="n">
        <v>466.87040087</v>
      </c>
      <c r="H34" s="20" t="n">
        <v>6.78073918</v>
      </c>
      <c r="I34" s="18" t="n">
        <v>468.30390399</v>
      </c>
      <c r="J34" s="20" t="n">
        <v>6.0334458</v>
      </c>
      <c r="K34" s="18" t="n">
        <v>457.15604045</v>
      </c>
      <c r="L34" s="20" t="n">
        <v>5.27780804</v>
      </c>
      <c r="M34" s="18" t="n">
        <v>437.94731493</v>
      </c>
      <c r="N34" s="20" t="n">
        <v>5.9412466</v>
      </c>
      <c r="O34" s="18" t="n">
        <v>331.33972745</v>
      </c>
      <c r="P34" s="20" t="n">
        <v>20.51689139</v>
      </c>
      <c r="Q34" s="18" t="s">
        <v>182</v>
      </c>
      <c r="R34" s="20" t="s">
        <v>182</v>
      </c>
      <c r="S34" s="18" t="n">
        <v>425.79595373</v>
      </c>
      <c r="T34" s="20" t="n">
        <v>68.66277131</v>
      </c>
      <c r="U34" s="18" t="s">
        <v>182</v>
      </c>
      <c r="V34" s="20" t="s">
        <v>182</v>
      </c>
      <c r="W34" s="18" t="n">
        <v>321.82969681</v>
      </c>
      <c r="X34" s="20" t="n">
        <v>12.63607568</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462.34565746</v>
      </c>
      <c r="F36" s="20" t="n">
        <v>5.90717516</v>
      </c>
      <c r="G36" s="18" t="n">
        <v>486.01258044</v>
      </c>
      <c r="H36" s="20" t="n">
        <v>5.04827749</v>
      </c>
      <c r="I36" s="18" t="n">
        <v>482.15868224</v>
      </c>
      <c r="J36" s="20" t="n">
        <v>4.01503034</v>
      </c>
      <c r="K36" s="18" t="n">
        <v>469.46097796</v>
      </c>
      <c r="L36" s="20" t="n">
        <v>3.97901008</v>
      </c>
      <c r="M36" s="18" t="n">
        <v>459.56051879</v>
      </c>
      <c r="N36" s="20" t="n">
        <v>4.53748125</v>
      </c>
      <c r="O36" s="18" t="n">
        <v>318.78254525</v>
      </c>
      <c r="P36" s="20" t="n">
        <v>26.49409239</v>
      </c>
      <c r="Q36" s="18" t="s">
        <v>182</v>
      </c>
      <c r="R36" s="20" t="s">
        <v>182</v>
      </c>
      <c r="S36" s="18" t="s">
        <v>182</v>
      </c>
      <c r="T36" s="20" t="s">
        <v>182</v>
      </c>
      <c r="U36" s="18" t="s">
        <v>182</v>
      </c>
      <c r="V36" s="20" t="s">
        <v>182</v>
      </c>
      <c r="W36" s="18" t="n">
        <v>364.12477226</v>
      </c>
      <c r="X36" s="20" t="n">
        <v>13.36964235</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366.43927131</v>
      </c>
      <c r="F46" s="20" t="n">
        <v>5.90682623</v>
      </c>
      <c r="G46" s="18" t="n">
        <v>399.69774189</v>
      </c>
      <c r="H46" s="20" t="n">
        <v>6.96579729</v>
      </c>
      <c r="I46" s="18" t="n">
        <v>427.47784586</v>
      </c>
      <c r="J46" s="20" t="n">
        <v>7.70294543</v>
      </c>
      <c r="K46" s="18" t="n">
        <v>424.21889797</v>
      </c>
      <c r="L46" s="20" t="n">
        <v>5.38212357</v>
      </c>
      <c r="M46" s="18" t="n">
        <v>415.43785086</v>
      </c>
      <c r="N46" s="20" t="n">
        <v>5.24342905</v>
      </c>
      <c r="O46" s="18" t="n">
        <v>292.24954052</v>
      </c>
      <c r="P46" s="20" t="n">
        <v>19.30116177</v>
      </c>
      <c r="Q46" s="18" t="s">
        <v>182</v>
      </c>
      <c r="R46" s="20" t="s">
        <v>182</v>
      </c>
      <c r="S46" s="18" t="s">
        <v>182</v>
      </c>
      <c r="T46" s="20" t="s">
        <v>182</v>
      </c>
      <c r="U46" s="18" t="s">
        <v>182</v>
      </c>
      <c r="V46" s="20" t="s">
        <v>182</v>
      </c>
      <c r="W46" s="18" t="n">
        <v>364.71790486</v>
      </c>
      <c r="X46" s="20" t="n">
        <v>5.22568375</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537.68676911</v>
      </c>
      <c r="F48" s="20" t="n">
        <v>9.230434000000001</v>
      </c>
      <c r="G48" s="18" t="n">
        <v>577.3286209300001</v>
      </c>
      <c r="H48" s="20" t="n">
        <v>6.53237987</v>
      </c>
      <c r="I48" s="18" t="n">
        <v>585.8282626</v>
      </c>
      <c r="J48" s="20" t="n">
        <v>7.68989617</v>
      </c>
      <c r="K48" s="18" t="n">
        <v>562.60396308</v>
      </c>
      <c r="L48" s="20" t="n">
        <v>6.72027423</v>
      </c>
      <c r="M48" s="18" t="n">
        <v>556.95523989</v>
      </c>
      <c r="N48" s="20" t="n">
        <v>7.45241835</v>
      </c>
      <c r="O48" s="18" t="n">
        <v>402.41118319</v>
      </c>
      <c r="P48" s="20" t="n">
        <v>11.43518649</v>
      </c>
      <c r="Q48" s="18" t="s">
        <v>182</v>
      </c>
      <c r="R48" s="20" t="s">
        <v>182</v>
      </c>
      <c r="S48" s="18" t="s">
        <v>182</v>
      </c>
      <c r="T48" s="20" t="s">
        <v>182</v>
      </c>
      <c r="U48" s="18" t="s">
        <v>182</v>
      </c>
      <c r="V48" s="20" t="s">
        <v>182</v>
      </c>
      <c r="W48" s="18" t="n">
        <v>496.05378354</v>
      </c>
      <c r="X48" s="20" t="n">
        <v>27.93402988</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413.94647474</v>
      </c>
      <c r="F61" s="20" t="n">
        <v>6.80847152</v>
      </c>
      <c r="G61" s="18" t="n">
        <v>465.63676661</v>
      </c>
      <c r="H61" s="20" t="n">
        <v>6.22329592</v>
      </c>
      <c r="I61" s="18" t="n">
        <v>466.29848691</v>
      </c>
      <c r="J61" s="20" t="n">
        <v>4.73617877</v>
      </c>
      <c r="K61" s="18" t="n">
        <v>461.71612008</v>
      </c>
      <c r="L61" s="20" t="n">
        <v>4.13159102</v>
      </c>
      <c r="M61" s="18" t="n">
        <v>448.18086579</v>
      </c>
      <c r="N61" s="20" t="n">
        <v>3.68492765</v>
      </c>
      <c r="O61" s="18" t="n">
        <v>336.03516218</v>
      </c>
      <c r="P61" s="20" t="n">
        <v>19.01899636</v>
      </c>
      <c r="Q61" s="18" t="s">
        <v>182</v>
      </c>
      <c r="R61" s="20" t="s">
        <v>182</v>
      </c>
      <c r="S61" s="18" t="s">
        <v>182</v>
      </c>
      <c r="T61" s="20" t="s">
        <v>182</v>
      </c>
      <c r="U61" s="18" t="s">
        <v>182</v>
      </c>
      <c r="V61" s="20" t="s">
        <v>182</v>
      </c>
      <c r="W61" s="18" t="n">
        <v>332.52916582</v>
      </c>
      <c r="X61" s="20" t="n">
        <v>11.4082351</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374.77830451</v>
      </c>
      <c r="F67" s="20" t="n">
        <v>3.8467581</v>
      </c>
      <c r="G67" s="18" t="n">
        <v>415.16036514</v>
      </c>
      <c r="H67" s="20" t="n">
        <v>4.53843788</v>
      </c>
      <c r="I67" s="18" t="n">
        <v>427.08673254</v>
      </c>
      <c r="J67" s="20" t="n">
        <v>4.58960529</v>
      </c>
      <c r="K67" s="18" t="n">
        <v>428.92264739</v>
      </c>
      <c r="L67" s="20" t="n">
        <v>4.63581731</v>
      </c>
      <c r="M67" s="18" t="n">
        <v>417.15300749</v>
      </c>
      <c r="N67" s="20" t="n">
        <v>7.61896079</v>
      </c>
      <c r="O67" s="18" t="n">
        <v>271.85979569</v>
      </c>
      <c r="P67" s="20" t="n">
        <v>7.01894536</v>
      </c>
      <c r="Q67" s="18" t="s">
        <v>182</v>
      </c>
      <c r="R67" s="20" t="s">
        <v>182</v>
      </c>
      <c r="S67" s="18" t="s">
        <v>182</v>
      </c>
      <c r="T67" s="20" t="s">
        <v>182</v>
      </c>
      <c r="U67" s="18" t="s">
        <v>182</v>
      </c>
      <c r="V67" s="20" t="s">
        <v>182</v>
      </c>
      <c r="W67" s="18" t="n">
        <v>315.45580143</v>
      </c>
      <c r="X67" s="20" t="n">
        <v>8.65837967</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491.73856375</v>
      </c>
      <c r="F70" s="20" t="n">
        <v>6.71231221</v>
      </c>
      <c r="G70" s="18" t="n">
        <v>515.94164677</v>
      </c>
      <c r="H70" s="20" t="n">
        <v>5.9196904</v>
      </c>
      <c r="I70" s="18" t="n">
        <v>522.79709073</v>
      </c>
      <c r="J70" s="20" t="n">
        <v>4.554546</v>
      </c>
      <c r="K70" s="18" t="n">
        <v>522.26138248</v>
      </c>
      <c r="L70" s="20" t="n">
        <v>4.10716005</v>
      </c>
      <c r="M70" s="18" t="n">
        <v>516.40115396</v>
      </c>
      <c r="N70" s="20" t="n">
        <v>4.47949583</v>
      </c>
      <c r="O70" s="18" t="n">
        <v>403.36019621</v>
      </c>
      <c r="P70" s="20" t="n">
        <v>21.15203684</v>
      </c>
      <c r="Q70" s="18" t="s">
        <v>182</v>
      </c>
      <c r="R70" s="20" t="s">
        <v>182</v>
      </c>
      <c r="S70" s="18" t="s">
        <v>182</v>
      </c>
      <c r="T70" s="20" t="s">
        <v>182</v>
      </c>
      <c r="U70" s="18" t="s">
        <v>182</v>
      </c>
      <c r="V70" s="20" t="s">
        <v>182</v>
      </c>
      <c r="W70" s="18" t="n">
        <v>464.41597308</v>
      </c>
      <c r="X70" s="20" t="n">
        <v>9.78538678</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328</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531.72758035</v>
      </c>
      <c r="F7" s="20" t="n">
        <v>1.99722262</v>
      </c>
      <c r="G7" s="18" t="n">
        <v>520.35743</v>
      </c>
      <c r="H7" s="20" t="n">
        <v>3.45201678</v>
      </c>
      <c r="I7" s="18" t="n">
        <v>483.89553057</v>
      </c>
      <c r="J7" s="20" t="n">
        <v>3.62666802</v>
      </c>
      <c r="K7" s="18" t="n">
        <v>462.39453233</v>
      </c>
      <c r="L7" s="20" t="n">
        <v>4.73634101</v>
      </c>
      <c r="M7" s="18" t="n">
        <v>432.32950711</v>
      </c>
      <c r="N7" s="20" t="n">
        <v>4.95388242</v>
      </c>
      <c r="O7" s="18" t="n">
        <v>373.14736758</v>
      </c>
      <c r="P7" s="20" t="n">
        <v>15.2618719</v>
      </c>
      <c r="Q7" s="18" t="s">
        <v>182</v>
      </c>
      <c r="R7" s="20" t="s">
        <v>182</v>
      </c>
      <c r="S7" s="18" t="s">
        <v>182</v>
      </c>
      <c r="T7" s="20" t="s">
        <v>182</v>
      </c>
      <c r="U7" s="18" t="s">
        <v>182</v>
      </c>
      <c r="V7" s="20" t="s">
        <v>182</v>
      </c>
      <c r="W7" s="18" t="n">
        <v>430.49287136</v>
      </c>
      <c r="X7" s="20" t="n">
        <v>6.46683152</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566.18106376</v>
      </c>
      <c r="F9" s="20" t="n">
        <v>3.33012565</v>
      </c>
      <c r="G9" s="18" t="n">
        <v>564.53369787</v>
      </c>
      <c r="H9" s="20" t="n">
        <v>5.92394804</v>
      </c>
      <c r="I9" s="18" t="n">
        <v>526.1710816</v>
      </c>
      <c r="J9" s="20" t="n">
        <v>6.75178256</v>
      </c>
      <c r="K9" s="18" t="n">
        <v>508.25867039</v>
      </c>
      <c r="L9" s="20" t="n">
        <v>7.78479068</v>
      </c>
      <c r="M9" s="18" t="n">
        <v>501.76092275</v>
      </c>
      <c r="N9" s="20" t="n">
        <v>7.32976245</v>
      </c>
      <c r="O9" s="18" t="n">
        <v>463.55012155</v>
      </c>
      <c r="P9" s="20" t="n">
        <v>53.50850444</v>
      </c>
      <c r="Q9" s="18" t="s">
        <v>182</v>
      </c>
      <c r="R9" s="20" t="s">
        <v>182</v>
      </c>
      <c r="S9" s="18" t="n">
        <v>363.74174124</v>
      </c>
      <c r="T9" s="20" t="n">
        <v>33.3778787</v>
      </c>
      <c r="U9" s="18" t="s">
        <v>182</v>
      </c>
      <c r="V9" s="20" t="s">
        <v>182</v>
      </c>
      <c r="W9" s="18" t="n">
        <v>439.5751098</v>
      </c>
      <c r="X9" s="20" t="n">
        <v>12.63125055</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451.82058008</v>
      </c>
      <c r="F11" s="20" t="n">
        <v>4.14809007</v>
      </c>
      <c r="G11" s="18" t="n">
        <v>437.59426521</v>
      </c>
      <c r="H11" s="20" t="n">
        <v>6.85494679</v>
      </c>
      <c r="I11" s="18" t="n">
        <v>428.11840398</v>
      </c>
      <c r="J11" s="20" t="n">
        <v>5.74941364</v>
      </c>
      <c r="K11" s="18" t="n">
        <v>417.64361017</v>
      </c>
      <c r="L11" s="20" t="n">
        <v>6.75639282</v>
      </c>
      <c r="M11" s="18" t="n">
        <v>397.58996785</v>
      </c>
      <c r="N11" s="20" t="n">
        <v>5.64577648</v>
      </c>
      <c r="O11" s="18" t="n">
        <v>242.57020808</v>
      </c>
      <c r="P11" s="20" t="n">
        <v>35.6653722</v>
      </c>
      <c r="Q11" s="18" t="s">
        <v>182</v>
      </c>
      <c r="R11" s="20" t="s">
        <v>182</v>
      </c>
      <c r="S11" s="18" t="s">
        <v>182</v>
      </c>
      <c r="T11" s="20" t="s">
        <v>182</v>
      </c>
      <c r="U11" s="18" t="s">
        <v>182</v>
      </c>
      <c r="V11" s="20" t="s">
        <v>182</v>
      </c>
      <c r="W11" s="18" t="n">
        <v>367.85063113</v>
      </c>
      <c r="X11" s="20" t="n">
        <v>8.901224620000001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505.01657524</v>
      </c>
      <c r="F23" s="20" t="n">
        <v>3.64497332</v>
      </c>
      <c r="G23" s="18" t="n">
        <v>498.42706407</v>
      </c>
      <c r="H23" s="20" t="n">
        <v>5.01378744</v>
      </c>
      <c r="I23" s="18" t="n">
        <v>488.98066182</v>
      </c>
      <c r="J23" s="20" t="n">
        <v>4.9009817</v>
      </c>
      <c r="K23" s="18" t="n">
        <v>468.98323712</v>
      </c>
      <c r="L23" s="20" t="n">
        <v>5.56176622</v>
      </c>
      <c r="M23" s="18" t="n">
        <v>474.75324621</v>
      </c>
      <c r="N23" s="20" t="n">
        <v>6.53120725</v>
      </c>
      <c r="O23" s="18" t="n">
        <v>495.32224404</v>
      </c>
      <c r="P23" s="20" t="n">
        <v>30.15373552</v>
      </c>
      <c r="Q23" s="18" t="s">
        <v>182</v>
      </c>
      <c r="R23" s="20" t="s">
        <v>182</v>
      </c>
      <c r="S23" s="18" t="s">
        <v>182</v>
      </c>
      <c r="T23" s="20" t="s">
        <v>182</v>
      </c>
      <c r="U23" s="18" t="s">
        <v>182</v>
      </c>
      <c r="V23" s="20" t="s">
        <v>182</v>
      </c>
      <c r="W23" s="18" t="n">
        <v>414.7960005</v>
      </c>
      <c r="X23" s="20" t="n">
        <v>8.141376299999999</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527.12867164</v>
      </c>
      <c r="F29" s="20" t="n">
        <v>3.20536019</v>
      </c>
      <c r="G29" s="18" t="n">
        <v>527.18147576</v>
      </c>
      <c r="H29" s="20" t="n">
        <v>5.59717431</v>
      </c>
      <c r="I29" s="18" t="n">
        <v>490.09806113</v>
      </c>
      <c r="J29" s="20" t="n">
        <v>8.01154316</v>
      </c>
      <c r="K29" s="18" t="n">
        <v>471.01444838</v>
      </c>
      <c r="L29" s="20" t="n">
        <v>8.58711971</v>
      </c>
      <c r="M29" s="18" t="n">
        <v>452.95728157</v>
      </c>
      <c r="N29" s="20" t="n">
        <v>9.07953243</v>
      </c>
      <c r="O29" s="18" t="n">
        <v>307.37065989</v>
      </c>
      <c r="P29" s="20" t="n">
        <v>58.72514683</v>
      </c>
      <c r="Q29" s="18" t="s">
        <v>182</v>
      </c>
      <c r="R29" s="20" t="s">
        <v>182</v>
      </c>
      <c r="S29" s="18" t="n">
        <v>312.41250141</v>
      </c>
      <c r="T29" s="20" t="n">
        <v>62.61666854</v>
      </c>
      <c r="U29" s="18" t="s">
        <v>182</v>
      </c>
      <c r="V29" s="20" t="s">
        <v>182</v>
      </c>
      <c r="W29" s="18" t="n">
        <v>407.29759917</v>
      </c>
      <c r="X29" s="20" t="n">
        <v>18.29281186</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508.85790198</v>
      </c>
      <c r="F32" s="20" t="n">
        <v>3.44493928</v>
      </c>
      <c r="G32" s="18" t="n">
        <v>490.61839797</v>
      </c>
      <c r="H32" s="20" t="n">
        <v>4.34175129</v>
      </c>
      <c r="I32" s="18" t="n">
        <v>464.10383711</v>
      </c>
      <c r="J32" s="20" t="n">
        <v>5.55329848</v>
      </c>
      <c r="K32" s="18" t="n">
        <v>452.82091729</v>
      </c>
      <c r="L32" s="20" t="n">
        <v>6.27112779</v>
      </c>
      <c r="M32" s="18" t="n">
        <v>436.57822403</v>
      </c>
      <c r="N32" s="20" t="n">
        <v>5.84566794</v>
      </c>
      <c r="O32" s="18" t="n">
        <v>405.05011164</v>
      </c>
      <c r="P32" s="20" t="n">
        <v>29.54013842</v>
      </c>
      <c r="Q32" s="18" t="s">
        <v>182</v>
      </c>
      <c r="R32" s="20" t="s">
        <v>182</v>
      </c>
      <c r="S32" s="18" t="s">
        <v>182</v>
      </c>
      <c r="T32" s="20" t="s">
        <v>182</v>
      </c>
      <c r="U32" s="18" t="s">
        <v>182</v>
      </c>
      <c r="V32" s="20" t="s">
        <v>182</v>
      </c>
      <c r="W32" s="18" t="n">
        <v>396.20685783</v>
      </c>
      <c r="X32" s="20" t="n">
        <v>12.92481819</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479.22482951</v>
      </c>
      <c r="F34" s="20" t="n">
        <v>4.36633265</v>
      </c>
      <c r="G34" s="18" t="n">
        <v>451.24966145</v>
      </c>
      <c r="H34" s="20" t="n">
        <v>7.16863663</v>
      </c>
      <c r="I34" s="18" t="n">
        <v>429.27604217</v>
      </c>
      <c r="J34" s="20" t="n">
        <v>6.39075096</v>
      </c>
      <c r="K34" s="18" t="n">
        <v>417.46592003</v>
      </c>
      <c r="L34" s="20" t="n">
        <v>6.70785433</v>
      </c>
      <c r="M34" s="18" t="n">
        <v>416.06837424</v>
      </c>
      <c r="N34" s="20" t="n">
        <v>7.6380797</v>
      </c>
      <c r="O34" s="18" t="n">
        <v>331.33972745</v>
      </c>
      <c r="P34" s="20" t="n">
        <v>20.51689139</v>
      </c>
      <c r="Q34" s="18" t="s">
        <v>182</v>
      </c>
      <c r="R34" s="20" t="s">
        <v>182</v>
      </c>
      <c r="S34" s="18" t="n">
        <v>425.79595373</v>
      </c>
      <c r="T34" s="20" t="n">
        <v>68.66277131</v>
      </c>
      <c r="U34" s="18" t="s">
        <v>182</v>
      </c>
      <c r="V34" s="20" t="s">
        <v>182</v>
      </c>
      <c r="W34" s="18" t="n">
        <v>324.94468355</v>
      </c>
      <c r="X34" s="20" t="n">
        <v>12.35642462</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483.37617747</v>
      </c>
      <c r="F36" s="20" t="n">
        <v>3.49791403</v>
      </c>
      <c r="G36" s="18" t="n">
        <v>481.25654124</v>
      </c>
      <c r="H36" s="20" t="n">
        <v>4.96170943</v>
      </c>
      <c r="I36" s="18" t="n">
        <v>464.19021036</v>
      </c>
      <c r="J36" s="20" t="n">
        <v>5.42650011</v>
      </c>
      <c r="K36" s="18" t="n">
        <v>452.11687498</v>
      </c>
      <c r="L36" s="20" t="n">
        <v>5.32056131</v>
      </c>
      <c r="M36" s="18" t="n">
        <v>439.13687383</v>
      </c>
      <c r="N36" s="20" t="n">
        <v>6.50690574</v>
      </c>
      <c r="O36" s="18" t="n">
        <v>318.78254525</v>
      </c>
      <c r="P36" s="20" t="n">
        <v>26.49409239</v>
      </c>
      <c r="Q36" s="18" t="s">
        <v>182</v>
      </c>
      <c r="R36" s="20" t="s">
        <v>182</v>
      </c>
      <c r="S36" s="18" t="s">
        <v>182</v>
      </c>
      <c r="T36" s="20" t="s">
        <v>182</v>
      </c>
      <c r="U36" s="18" t="s">
        <v>182</v>
      </c>
      <c r="V36" s="20" t="s">
        <v>182</v>
      </c>
      <c r="W36" s="18" t="n">
        <v>357.27062371</v>
      </c>
      <c r="X36" s="20" t="n">
        <v>11.05383172</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425.75549259</v>
      </c>
      <c r="F46" s="20" t="n">
        <v>5.13434166</v>
      </c>
      <c r="G46" s="18" t="n">
        <v>410.45781333</v>
      </c>
      <c r="H46" s="20" t="n">
        <v>8.019174420000001</v>
      </c>
      <c r="I46" s="18" t="n">
        <v>411.66578674</v>
      </c>
      <c r="J46" s="20" t="n">
        <v>8.112594229999999</v>
      </c>
      <c r="K46" s="18" t="n">
        <v>401.58732503</v>
      </c>
      <c r="L46" s="20" t="n">
        <v>6.52144287</v>
      </c>
      <c r="M46" s="18" t="n">
        <v>394.92654693</v>
      </c>
      <c r="N46" s="20" t="n">
        <v>6.28877005</v>
      </c>
      <c r="O46" s="18" t="n">
        <v>292.24954052</v>
      </c>
      <c r="P46" s="20" t="n">
        <v>19.30116177</v>
      </c>
      <c r="Q46" s="18" t="s">
        <v>182</v>
      </c>
      <c r="R46" s="20" t="s">
        <v>182</v>
      </c>
      <c r="S46" s="18" t="s">
        <v>182</v>
      </c>
      <c r="T46" s="20" t="s">
        <v>182</v>
      </c>
      <c r="U46" s="18" t="s">
        <v>182</v>
      </c>
      <c r="V46" s="20" t="s">
        <v>182</v>
      </c>
      <c r="W46" s="18" t="n">
        <v>363.19505273</v>
      </c>
      <c r="X46" s="20" t="n">
        <v>5.07373806</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581.44478233</v>
      </c>
      <c r="F48" s="20" t="n">
        <v>7.14597438</v>
      </c>
      <c r="G48" s="18" t="n">
        <v>582.11390957</v>
      </c>
      <c r="H48" s="20" t="n">
        <v>5.63463882</v>
      </c>
      <c r="I48" s="18" t="n">
        <v>569.84435949</v>
      </c>
      <c r="J48" s="20" t="n">
        <v>7.16816102</v>
      </c>
      <c r="K48" s="18" t="n">
        <v>529.62097849</v>
      </c>
      <c r="L48" s="20" t="n">
        <v>7.81581942</v>
      </c>
      <c r="M48" s="18" t="n">
        <v>536.34863975</v>
      </c>
      <c r="N48" s="20" t="n">
        <v>9.12836721</v>
      </c>
      <c r="O48" s="18" t="n">
        <v>402.41118319</v>
      </c>
      <c r="P48" s="20" t="n">
        <v>11.43518649</v>
      </c>
      <c r="Q48" s="18" t="s">
        <v>182</v>
      </c>
      <c r="R48" s="20" t="s">
        <v>182</v>
      </c>
      <c r="S48" s="18" t="s">
        <v>182</v>
      </c>
      <c r="T48" s="20" t="s">
        <v>182</v>
      </c>
      <c r="U48" s="18" t="s">
        <v>182</v>
      </c>
      <c r="V48" s="20" t="s">
        <v>182</v>
      </c>
      <c r="W48" s="18" t="n">
        <v>483.65074698</v>
      </c>
      <c r="X48" s="20" t="n">
        <v>27.01931857</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479.65551075</v>
      </c>
      <c r="F61" s="20" t="n">
        <v>3.2602849</v>
      </c>
      <c r="G61" s="18" t="n">
        <v>461.95667202</v>
      </c>
      <c r="H61" s="20" t="n">
        <v>4.69144912</v>
      </c>
      <c r="I61" s="18" t="n">
        <v>431.40195204</v>
      </c>
      <c r="J61" s="20" t="n">
        <v>6.61678431</v>
      </c>
      <c r="K61" s="18" t="n">
        <v>418.22023964</v>
      </c>
      <c r="L61" s="20" t="n">
        <v>6.08890896</v>
      </c>
      <c r="M61" s="18" t="n">
        <v>405.98147577</v>
      </c>
      <c r="N61" s="20" t="n">
        <v>6.21132393</v>
      </c>
      <c r="O61" s="18" t="n">
        <v>336.03516218</v>
      </c>
      <c r="P61" s="20" t="n">
        <v>19.01899636</v>
      </c>
      <c r="Q61" s="18" t="s">
        <v>182</v>
      </c>
      <c r="R61" s="20" t="s">
        <v>182</v>
      </c>
      <c r="S61" s="18" t="s">
        <v>182</v>
      </c>
      <c r="T61" s="20" t="s">
        <v>182</v>
      </c>
      <c r="U61" s="18" t="s">
        <v>182</v>
      </c>
      <c r="V61" s="20" t="s">
        <v>182</v>
      </c>
      <c r="W61" s="18" t="n">
        <v>344.92492597</v>
      </c>
      <c r="X61" s="20" t="n">
        <v>11.5428882</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392.7571973</v>
      </c>
      <c r="F67" s="20" t="n">
        <v>3.89902801</v>
      </c>
      <c r="G67" s="18" t="n">
        <v>421.67387499</v>
      </c>
      <c r="H67" s="20" t="n">
        <v>4.70612237</v>
      </c>
      <c r="I67" s="18" t="n">
        <v>422.55518884</v>
      </c>
      <c r="J67" s="20" t="n">
        <v>4.75601221</v>
      </c>
      <c r="K67" s="18" t="n">
        <v>421.90479803</v>
      </c>
      <c r="L67" s="20" t="n">
        <v>4.17435087</v>
      </c>
      <c r="M67" s="18" t="n">
        <v>413.0486998</v>
      </c>
      <c r="N67" s="20" t="n">
        <v>8.691115720000001</v>
      </c>
      <c r="O67" s="18" t="n">
        <v>271.85979569</v>
      </c>
      <c r="P67" s="20" t="n">
        <v>7.01894536</v>
      </c>
      <c r="Q67" s="18" t="s">
        <v>182</v>
      </c>
      <c r="R67" s="20" t="s">
        <v>182</v>
      </c>
      <c r="S67" s="18" t="s">
        <v>182</v>
      </c>
      <c r="T67" s="20" t="s">
        <v>182</v>
      </c>
      <c r="U67" s="18" t="s">
        <v>182</v>
      </c>
      <c r="V67" s="20" t="s">
        <v>182</v>
      </c>
      <c r="W67" s="18" t="n">
        <v>305.98531423</v>
      </c>
      <c r="X67" s="20" t="n">
        <v>8.05115808</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527.0911621499999</v>
      </c>
      <c r="F70" s="20" t="n">
        <v>3.84345351</v>
      </c>
      <c r="G70" s="18" t="n">
        <v>521.0804318100001</v>
      </c>
      <c r="H70" s="20" t="n">
        <v>5.19319338</v>
      </c>
      <c r="I70" s="18" t="n">
        <v>512.95101483</v>
      </c>
      <c r="J70" s="20" t="n">
        <v>5.01445246</v>
      </c>
      <c r="K70" s="18" t="n">
        <v>515.25276796</v>
      </c>
      <c r="L70" s="20" t="n">
        <v>5.67469243</v>
      </c>
      <c r="M70" s="18" t="n">
        <v>509.12694547</v>
      </c>
      <c r="N70" s="20" t="n">
        <v>4.92570145</v>
      </c>
      <c r="O70" s="18" t="n">
        <v>403.36019621</v>
      </c>
      <c r="P70" s="20" t="n">
        <v>21.15203684</v>
      </c>
      <c r="Q70" s="18" t="s">
        <v>182</v>
      </c>
      <c r="R70" s="20" t="s">
        <v>182</v>
      </c>
      <c r="S70" s="18" t="s">
        <v>182</v>
      </c>
      <c r="T70" s="20" t="s">
        <v>182</v>
      </c>
      <c r="U70" s="18" t="s">
        <v>182</v>
      </c>
      <c r="V70" s="20" t="s">
        <v>182</v>
      </c>
      <c r="W70" s="18" t="n">
        <v>462.93275964</v>
      </c>
      <c r="X70" s="20" t="n">
        <v>10.01486102</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329</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(1194.0/B7*100)</f>
        <v/>
      </c>
      <c r="D7" s="19" t="n">
        <v>13336</v>
      </c>
      <c r="E7" s="18" t="n">
        <v>523.59196681</v>
      </c>
      <c r="F7" s="20" t="n">
        <v>4.50825111</v>
      </c>
      <c r="G7" s="18" t="n">
        <v>540.70655318</v>
      </c>
      <c r="H7" s="20" t="n">
        <v>2.2836919</v>
      </c>
      <c r="I7" s="18" t="n">
        <v>507.16972055</v>
      </c>
      <c r="J7" s="20" t="n">
        <v>2.71009738</v>
      </c>
      <c r="K7" s="18" t="n">
        <v>471.85301869</v>
      </c>
      <c r="L7" s="20" t="n">
        <v>4.05983044</v>
      </c>
      <c r="M7" s="18" t="n">
        <v>435.10344621</v>
      </c>
      <c r="N7" s="20" t="n">
        <v>4.74853285</v>
      </c>
      <c r="O7" s="18" t="n">
        <v>373.14736758</v>
      </c>
      <c r="P7" s="20" t="n">
        <v>15.2618719</v>
      </c>
      <c r="Q7" s="18" t="s">
        <v>182</v>
      </c>
      <c r="R7" s="20" t="s">
        <v>182</v>
      </c>
      <c r="S7" s="18" t="s">
        <v>182</v>
      </c>
      <c r="T7" s="20" t="s">
        <v>182</v>
      </c>
      <c r="U7" s="18" t="s">
        <v>182</v>
      </c>
      <c r="V7" s="20" t="s">
        <v>182</v>
      </c>
      <c r="W7" s="18" t="n">
        <v>429.46872548</v>
      </c>
      <c r="X7" s="20" t="n">
        <v>6.78578829</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(421.0/B9*100)</f>
        <v/>
      </c>
      <c r="D9" s="19" t="n">
        <v>5254</v>
      </c>
      <c r="E9" s="18" t="n">
        <v>543.0155902499999</v>
      </c>
      <c r="F9" s="20" t="n">
        <v>6.28764202</v>
      </c>
      <c r="G9" s="18" t="n">
        <v>583.31355607</v>
      </c>
      <c r="H9" s="20" t="n">
        <v>4.06150675</v>
      </c>
      <c r="I9" s="18" t="n">
        <v>551.90277736</v>
      </c>
      <c r="J9" s="20" t="n">
        <v>4.34104577</v>
      </c>
      <c r="K9" s="18" t="n">
        <v>532.13039969</v>
      </c>
      <c r="L9" s="20" t="n">
        <v>4.84327086</v>
      </c>
      <c r="M9" s="18" t="n">
        <v>505.219157</v>
      </c>
      <c r="N9" s="20" t="n">
        <v>6.18155874</v>
      </c>
      <c r="O9" s="18" t="n">
        <v>463.55012155</v>
      </c>
      <c r="P9" s="20" t="n">
        <v>53.50850444</v>
      </c>
      <c r="Q9" s="18" t="s">
        <v>182</v>
      </c>
      <c r="R9" s="20" t="s">
        <v>182</v>
      </c>
      <c r="S9" s="18" t="n">
        <v>363.74174124</v>
      </c>
      <c r="T9" s="20" t="n">
        <v>33.3778787</v>
      </c>
      <c r="U9" s="18" t="s">
        <v>182</v>
      </c>
      <c r="V9" s="20" t="s">
        <v>182</v>
      </c>
      <c r="W9" s="18" t="n">
        <v>433.45803223</v>
      </c>
      <c r="X9" s="20" t="n">
        <v>13.2248272</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(114.0/B11*100)</f>
        <v/>
      </c>
      <c r="D11" s="19" t="n">
        <v>6939</v>
      </c>
      <c r="E11" s="18" t="n">
        <v>422.13143813</v>
      </c>
      <c r="F11" s="20" t="n">
        <v>5.20229029</v>
      </c>
      <c r="G11" s="18" t="n">
        <v>466.21420388</v>
      </c>
      <c r="H11" s="20" t="n">
        <v>5.25715668</v>
      </c>
      <c r="I11" s="18" t="n">
        <v>449.42587631</v>
      </c>
      <c r="J11" s="20" t="n">
        <v>5.55777239</v>
      </c>
      <c r="K11" s="18" t="n">
        <v>426.7427062</v>
      </c>
      <c r="L11" s="20" t="n">
        <v>5.64438883</v>
      </c>
      <c r="M11" s="18" t="n">
        <v>411.36679867</v>
      </c>
      <c r="N11" s="20" t="n">
        <v>5.16992568</v>
      </c>
      <c r="O11" s="18" t="n">
        <v>242.57020808</v>
      </c>
      <c r="P11" s="20" t="n">
        <v>35.6653722</v>
      </c>
      <c r="Q11" s="18" t="s">
        <v>182</v>
      </c>
      <c r="R11" s="20" t="s">
        <v>182</v>
      </c>
      <c r="S11" s="18" t="s">
        <v>182</v>
      </c>
      <c r="T11" s="20" t="s">
        <v>182</v>
      </c>
      <c r="U11" s="18" t="s">
        <v>182</v>
      </c>
      <c r="V11" s="20" t="s">
        <v>182</v>
      </c>
      <c r="W11" s="18" t="n">
        <v>365.07831867</v>
      </c>
      <c r="X11" s="20" t="n">
        <v>8.56471627</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(512.0/B23*100)</f>
        <v/>
      </c>
      <c r="D23" s="19" t="n">
        <v>11071</v>
      </c>
      <c r="E23" s="18" t="n">
        <v>474.90426777</v>
      </c>
      <c r="F23" s="20" t="n">
        <v>5.91908947</v>
      </c>
      <c r="G23" s="18" t="n">
        <v>508.34878859</v>
      </c>
      <c r="H23" s="20" t="n">
        <v>3.98103552</v>
      </c>
      <c r="I23" s="18" t="n">
        <v>499.60979982</v>
      </c>
      <c r="J23" s="20" t="n">
        <v>4.21310599</v>
      </c>
      <c r="K23" s="18" t="n">
        <v>484.42680758</v>
      </c>
      <c r="L23" s="20" t="n">
        <v>4.17034235</v>
      </c>
      <c r="M23" s="18" t="n">
        <v>468.84585778</v>
      </c>
      <c r="N23" s="20" t="n">
        <v>5.67868804</v>
      </c>
      <c r="O23" s="18" t="n">
        <v>495.32224404</v>
      </c>
      <c r="P23" s="20" t="n">
        <v>30.15373552</v>
      </c>
      <c r="Q23" s="18" t="s">
        <v>182</v>
      </c>
      <c r="R23" s="20" t="s">
        <v>182</v>
      </c>
      <c r="S23" s="18" t="s">
        <v>182</v>
      </c>
      <c r="T23" s="20" t="s">
        <v>182</v>
      </c>
      <c r="U23" s="18" t="s">
        <v>182</v>
      </c>
      <c r="V23" s="20" t="s">
        <v>182</v>
      </c>
      <c r="W23" s="18" t="n">
        <v>409.70851365</v>
      </c>
      <c r="X23" s="20" t="n">
        <v>8.30309512</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(36.0/B29*100)</f>
        <v/>
      </c>
      <c r="D29" s="19" t="n">
        <v>5349</v>
      </c>
      <c r="E29" s="18" t="n">
        <v>493.75620961</v>
      </c>
      <c r="F29" s="20" t="n">
        <v>8.2926913</v>
      </c>
      <c r="G29" s="18" t="n">
        <v>541.07546415</v>
      </c>
      <c r="H29" s="20" t="n">
        <v>4.0372704</v>
      </c>
      <c r="I29" s="18" t="n">
        <v>526.27854241</v>
      </c>
      <c r="J29" s="20" t="n">
        <v>3.8408354</v>
      </c>
      <c r="K29" s="18" t="n">
        <v>494.3771263</v>
      </c>
      <c r="L29" s="20" t="n">
        <v>5.39484901</v>
      </c>
      <c r="M29" s="18" t="n">
        <v>458.26631386</v>
      </c>
      <c r="N29" s="20" t="n">
        <v>6.1751578</v>
      </c>
      <c r="O29" s="18" t="n">
        <v>307.37065989</v>
      </c>
      <c r="P29" s="20" t="n">
        <v>58.72514683</v>
      </c>
      <c r="Q29" s="18" t="s">
        <v>182</v>
      </c>
      <c r="R29" s="20" t="s">
        <v>182</v>
      </c>
      <c r="S29" s="18" t="n">
        <v>312.41250141</v>
      </c>
      <c r="T29" s="20" t="n">
        <v>62.61666854</v>
      </c>
      <c r="U29" s="18" t="s">
        <v>182</v>
      </c>
      <c r="V29" s="20" t="s">
        <v>182</v>
      </c>
      <c r="W29" s="18" t="n">
        <v>388.31956037</v>
      </c>
      <c r="X29" s="20" t="n">
        <v>18.65552454</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(16.0/B32*100)</f>
        <v/>
      </c>
      <c r="D32" s="19" t="n">
        <v>4462</v>
      </c>
      <c r="E32" s="18" t="n">
        <v>488.30303471</v>
      </c>
      <c r="F32" s="20" t="n">
        <v>5.22040289</v>
      </c>
      <c r="G32" s="18" t="n">
        <v>511.96418502</v>
      </c>
      <c r="H32" s="20" t="n">
        <v>3.60533737</v>
      </c>
      <c r="I32" s="18" t="n">
        <v>493.01552608</v>
      </c>
      <c r="J32" s="20" t="n">
        <v>4.02569778</v>
      </c>
      <c r="K32" s="18" t="n">
        <v>464.01822408</v>
      </c>
      <c r="L32" s="20" t="n">
        <v>4.31496</v>
      </c>
      <c r="M32" s="18" t="n">
        <v>446.08828858</v>
      </c>
      <c r="N32" s="20" t="n">
        <v>5.53061151</v>
      </c>
      <c r="O32" s="18" t="n">
        <v>405.05011164</v>
      </c>
      <c r="P32" s="20" t="n">
        <v>29.54013842</v>
      </c>
      <c r="Q32" s="18" t="s">
        <v>182</v>
      </c>
      <c r="R32" s="20" t="s">
        <v>182</v>
      </c>
      <c r="S32" s="18" t="s">
        <v>182</v>
      </c>
      <c r="T32" s="20" t="s">
        <v>182</v>
      </c>
      <c r="U32" s="18" t="s">
        <v>182</v>
      </c>
      <c r="V32" s="20" t="s">
        <v>182</v>
      </c>
      <c r="W32" s="18" t="n">
        <v>369.63506562</v>
      </c>
      <c r="X32" s="20" t="n">
        <v>13.76787927</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(86.0/B34*100)</f>
        <v/>
      </c>
      <c r="D34" s="19" t="n">
        <v>6264</v>
      </c>
      <c r="E34" s="18" t="n">
        <v>453.5041404</v>
      </c>
      <c r="F34" s="20" t="n">
        <v>5.78961304</v>
      </c>
      <c r="G34" s="18" t="n">
        <v>485.82183322</v>
      </c>
      <c r="H34" s="20" t="n">
        <v>6.03895502</v>
      </c>
      <c r="I34" s="18" t="n">
        <v>453.53915049</v>
      </c>
      <c r="J34" s="20" t="n">
        <v>6.24878848</v>
      </c>
      <c r="K34" s="18" t="n">
        <v>428.15849962</v>
      </c>
      <c r="L34" s="20" t="n">
        <v>5.81238073</v>
      </c>
      <c r="M34" s="18" t="n">
        <v>418.67889023</v>
      </c>
      <c r="N34" s="20" t="n">
        <v>6.37651098</v>
      </c>
      <c r="O34" s="18" t="n">
        <v>331.33972745</v>
      </c>
      <c r="P34" s="20" t="n">
        <v>20.51689139</v>
      </c>
      <c r="Q34" s="18" t="s">
        <v>182</v>
      </c>
      <c r="R34" s="20" t="s">
        <v>182</v>
      </c>
      <c r="S34" s="18" t="n">
        <v>425.79595373</v>
      </c>
      <c r="T34" s="20" t="n">
        <v>68.66277131</v>
      </c>
      <c r="U34" s="18" t="s">
        <v>182</v>
      </c>
      <c r="V34" s="20" t="s">
        <v>182</v>
      </c>
      <c r="W34" s="18" t="n">
        <v>316.96070582</v>
      </c>
      <c r="X34" s="20" t="n">
        <v>12.52437514</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(49.0/B36*100)</f>
        <v/>
      </c>
      <c r="D36" s="19" t="n">
        <v>6687</v>
      </c>
      <c r="E36" s="18" t="n">
        <v>463.40823703</v>
      </c>
      <c r="F36" s="20" t="n">
        <v>5.05269685</v>
      </c>
      <c r="G36" s="18" t="n">
        <v>495.34662486</v>
      </c>
      <c r="H36" s="20" t="n">
        <v>4.02359989</v>
      </c>
      <c r="I36" s="18" t="n">
        <v>477.92743382</v>
      </c>
      <c r="J36" s="20" t="n">
        <v>3.89980114</v>
      </c>
      <c r="K36" s="18" t="n">
        <v>454.0589782</v>
      </c>
      <c r="L36" s="20" t="n">
        <v>4.87558095</v>
      </c>
      <c r="M36" s="18" t="n">
        <v>444.52559653</v>
      </c>
      <c r="N36" s="20" t="n">
        <v>5.00249235</v>
      </c>
      <c r="O36" s="18" t="n">
        <v>318.78254525</v>
      </c>
      <c r="P36" s="20" t="n">
        <v>26.49409239</v>
      </c>
      <c r="Q36" s="18" t="s">
        <v>182</v>
      </c>
      <c r="R36" s="20" t="s">
        <v>182</v>
      </c>
      <c r="S36" s="18" t="s">
        <v>182</v>
      </c>
      <c r="T36" s="20" t="s">
        <v>182</v>
      </c>
      <c r="U36" s="18" t="s">
        <v>182</v>
      </c>
      <c r="V36" s="20" t="s">
        <v>182</v>
      </c>
      <c r="W36" s="18" t="n">
        <v>338.15057575</v>
      </c>
      <c r="X36" s="20" t="n">
        <v>13.97123428</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(2792.0/B46*100)</f>
        <v/>
      </c>
      <c r="D46" s="19" t="n">
        <v>20349</v>
      </c>
      <c r="E46" s="18" t="n">
        <v>386.92972173</v>
      </c>
      <c r="F46" s="20" t="n">
        <v>5.56349284</v>
      </c>
      <c r="G46" s="18" t="n">
        <v>424.57554043</v>
      </c>
      <c r="H46" s="20" t="n">
        <v>6.82512541</v>
      </c>
      <c r="I46" s="18" t="n">
        <v>433.47137142</v>
      </c>
      <c r="J46" s="20" t="n">
        <v>7.80424398</v>
      </c>
      <c r="K46" s="18" t="n">
        <v>413.38704566</v>
      </c>
      <c r="L46" s="20" t="n">
        <v>6.16369051</v>
      </c>
      <c r="M46" s="18" t="n">
        <v>403.79798663</v>
      </c>
      <c r="N46" s="20" t="n">
        <v>5.21112662</v>
      </c>
      <c r="O46" s="18" t="n">
        <v>292.24954052</v>
      </c>
      <c r="P46" s="20" t="n">
        <v>19.30116177</v>
      </c>
      <c r="Q46" s="18" t="s">
        <v>182</v>
      </c>
      <c r="R46" s="20" t="s">
        <v>182</v>
      </c>
      <c r="S46" s="18" t="s">
        <v>182</v>
      </c>
      <c r="T46" s="20" t="s">
        <v>182</v>
      </c>
      <c r="U46" s="18" t="s">
        <v>182</v>
      </c>
      <c r="V46" s="20" t="s">
        <v>182</v>
      </c>
      <c r="W46" s="18" t="n">
        <v>363.30505052</v>
      </c>
      <c r="X46" s="20" t="n">
        <v>5.08437312</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552.26127807</v>
      </c>
      <c r="F48" s="20" t="n">
        <v>8.04605454</v>
      </c>
      <c r="G48" s="18" t="n">
        <v>589.54079114</v>
      </c>
      <c r="H48" s="20" t="n">
        <v>6.40028768</v>
      </c>
      <c r="I48" s="18" t="n">
        <v>577.31523615</v>
      </c>
      <c r="J48" s="20" t="n">
        <v>6.97983602</v>
      </c>
      <c r="K48" s="18" t="n">
        <v>544.0776337</v>
      </c>
      <c r="L48" s="20" t="n">
        <v>8.00833409</v>
      </c>
      <c r="M48" s="18" t="n">
        <v>538.36117433</v>
      </c>
      <c r="N48" s="20" t="n">
        <v>7.23993775</v>
      </c>
      <c r="O48" s="18" t="n">
        <v>402.41118319</v>
      </c>
      <c r="P48" s="20" t="n">
        <v>11.43518649</v>
      </c>
      <c r="Q48" s="18" t="s">
        <v>182</v>
      </c>
      <c r="R48" s="20" t="s">
        <v>182</v>
      </c>
      <c r="S48" s="18" t="s">
        <v>182</v>
      </c>
      <c r="T48" s="20" t="s">
        <v>182</v>
      </c>
      <c r="U48" s="18" t="s">
        <v>182</v>
      </c>
      <c r="V48" s="20" t="s">
        <v>182</v>
      </c>
      <c r="W48" s="18" t="n">
        <v>481.122031</v>
      </c>
      <c r="X48" s="20" t="n">
        <v>31.69223769</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(263.0/B61*100)</f>
        <v/>
      </c>
      <c r="D61" s="19" t="n">
        <v>6262</v>
      </c>
      <c r="E61" s="18" t="n">
        <v>432.57293973</v>
      </c>
      <c r="F61" s="20" t="n">
        <v>5.20620514</v>
      </c>
      <c r="G61" s="18" t="n">
        <v>485.94364575</v>
      </c>
      <c r="H61" s="20" t="n">
        <v>4.44328685</v>
      </c>
      <c r="I61" s="18" t="n">
        <v>464.3088131</v>
      </c>
      <c r="J61" s="20" t="n">
        <v>4.30283698</v>
      </c>
      <c r="K61" s="18" t="n">
        <v>443.77715081</v>
      </c>
      <c r="L61" s="20" t="n">
        <v>5.11947272</v>
      </c>
      <c r="M61" s="18" t="n">
        <v>426.32524304</v>
      </c>
      <c r="N61" s="20" t="n">
        <v>5.01384813</v>
      </c>
      <c r="O61" s="18" t="n">
        <v>336.03516218</v>
      </c>
      <c r="P61" s="20" t="n">
        <v>19.01899636</v>
      </c>
      <c r="Q61" s="18" t="s">
        <v>182</v>
      </c>
      <c r="R61" s="20" t="s">
        <v>182</v>
      </c>
      <c r="S61" s="18" t="s">
        <v>182</v>
      </c>
      <c r="T61" s="20" t="s">
        <v>182</v>
      </c>
      <c r="U61" s="18" t="s">
        <v>182</v>
      </c>
      <c r="V61" s="20" t="s">
        <v>182</v>
      </c>
      <c r="W61" s="18" t="n">
        <v>330.19938444</v>
      </c>
      <c r="X61" s="20" t="n">
        <v>11.02068207</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(35.0/B67*100)</f>
        <v/>
      </c>
      <c r="D67" s="19" t="n">
        <v>6936</v>
      </c>
      <c r="E67" s="18" t="n">
        <v>395.23362373</v>
      </c>
      <c r="F67" s="20" t="n">
        <v>3.99761437</v>
      </c>
      <c r="G67" s="18" t="n">
        <v>430.85613894</v>
      </c>
      <c r="H67" s="20" t="n">
        <v>4.5362142</v>
      </c>
      <c r="I67" s="18" t="n">
        <v>428.56466512</v>
      </c>
      <c r="J67" s="20" t="n">
        <v>4.13733199</v>
      </c>
      <c r="K67" s="18" t="n">
        <v>418.78084972</v>
      </c>
      <c r="L67" s="20" t="n">
        <v>4.79315892</v>
      </c>
      <c r="M67" s="18" t="n">
        <v>396.82431563</v>
      </c>
      <c r="N67" s="20" t="n">
        <v>7.84478888</v>
      </c>
      <c r="O67" s="18" t="n">
        <v>271.85979569</v>
      </c>
      <c r="P67" s="20" t="n">
        <v>7.01894536</v>
      </c>
      <c r="Q67" s="18" t="s">
        <v>182</v>
      </c>
      <c r="R67" s="20" t="s">
        <v>182</v>
      </c>
      <c r="S67" s="18" t="s">
        <v>182</v>
      </c>
      <c r="T67" s="20" t="s">
        <v>182</v>
      </c>
      <c r="U67" s="18" t="s">
        <v>182</v>
      </c>
      <c r="V67" s="20" t="s">
        <v>182</v>
      </c>
      <c r="W67" s="18" t="n">
        <v>294.13093344</v>
      </c>
      <c r="X67" s="20" t="n">
        <v>9.24762589</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521.39712026</v>
      </c>
      <c r="F70" s="20" t="n">
        <v>4.965981</v>
      </c>
      <c r="G70" s="18" t="n">
        <v>529.2152301900001</v>
      </c>
      <c r="H70" s="20" t="n">
        <v>4.60653063</v>
      </c>
      <c r="I70" s="18" t="n">
        <v>521.95319181</v>
      </c>
      <c r="J70" s="20" t="n">
        <v>4.3895207</v>
      </c>
      <c r="K70" s="18" t="n">
        <v>510.96592926</v>
      </c>
      <c r="L70" s="20" t="n">
        <v>5.21707201</v>
      </c>
      <c r="M70" s="18" t="n">
        <v>502.77137419</v>
      </c>
      <c r="N70" s="20" t="n">
        <v>4.77406662</v>
      </c>
      <c r="O70" s="18" t="n">
        <v>403.36019621</v>
      </c>
      <c r="P70" s="20" t="n">
        <v>21.15203684</v>
      </c>
      <c r="Q70" s="18" t="s">
        <v>182</v>
      </c>
      <c r="R70" s="20" t="s">
        <v>182</v>
      </c>
      <c r="S70" s="18" t="s">
        <v>182</v>
      </c>
      <c r="T70" s="20" t="s">
        <v>182</v>
      </c>
      <c r="U70" s="18" t="s">
        <v>182</v>
      </c>
      <c r="V70" s="20" t="s">
        <v>182</v>
      </c>
      <c r="W70" s="18" t="n">
        <v>454.58527756</v>
      </c>
      <c r="X70" s="20" t="n">
        <v>10.70103968</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330</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425.64178067</v>
      </c>
      <c r="F7" s="20" t="n">
        <v>4.49602998</v>
      </c>
      <c r="G7" s="18" t="n">
        <v>486.50527379</v>
      </c>
      <c r="H7" s="20" t="n">
        <v>3.70217593</v>
      </c>
      <c r="I7" s="18" t="n">
        <v>516.42757323</v>
      </c>
      <c r="J7" s="20" t="n">
        <v>2.26377757</v>
      </c>
      <c r="K7" s="18" t="n">
        <v>538.50137462</v>
      </c>
      <c r="L7" s="20" t="n">
        <v>2.84895284</v>
      </c>
      <c r="M7" s="18" t="n">
        <v>528.23810145</v>
      </c>
      <c r="N7" s="20" t="n">
        <v>4.50330491</v>
      </c>
      <c r="O7" s="18" t="n">
        <v>373.14736758</v>
      </c>
      <c r="P7" s="20" t="n">
        <v>15.2618719</v>
      </c>
      <c r="Q7" s="18" t="s">
        <v>182</v>
      </c>
      <c r="R7" s="20" t="s">
        <v>182</v>
      </c>
      <c r="S7" s="18" t="s">
        <v>182</v>
      </c>
      <c r="T7" s="20" t="s">
        <v>182</v>
      </c>
      <c r="U7" s="18" t="s">
        <v>182</v>
      </c>
      <c r="V7" s="20" t="s">
        <v>182</v>
      </c>
      <c r="W7" s="18" t="n">
        <v>444.72432381</v>
      </c>
      <c r="X7" s="20" t="n">
        <v>6.73035263</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470.97637853</v>
      </c>
      <c r="F9" s="20" t="n">
        <v>7.16845078</v>
      </c>
      <c r="G9" s="18" t="n">
        <v>542.4308022</v>
      </c>
      <c r="H9" s="20" t="n">
        <v>5.33337958</v>
      </c>
      <c r="I9" s="18" t="n">
        <v>576.89130625</v>
      </c>
      <c r="J9" s="20" t="n">
        <v>3.84834273</v>
      </c>
      <c r="K9" s="18" t="n">
        <v>566.7364626</v>
      </c>
      <c r="L9" s="20" t="n">
        <v>4.70656064</v>
      </c>
      <c r="M9" s="18" t="n">
        <v>522.29541567</v>
      </c>
      <c r="N9" s="20" t="n">
        <v>6.20712279</v>
      </c>
      <c r="O9" s="18" t="n">
        <v>463.55012155</v>
      </c>
      <c r="P9" s="20" t="n">
        <v>53.50850444</v>
      </c>
      <c r="Q9" s="18" t="s">
        <v>182</v>
      </c>
      <c r="R9" s="20" t="s">
        <v>182</v>
      </c>
      <c r="S9" s="18" t="n">
        <v>363.74174124</v>
      </c>
      <c r="T9" s="20" t="n">
        <v>33.3778787</v>
      </c>
      <c r="U9" s="18" t="s">
        <v>182</v>
      </c>
      <c r="V9" s="20" t="s">
        <v>182</v>
      </c>
      <c r="W9" s="18" t="n">
        <v>433.48437736</v>
      </c>
      <c r="X9" s="20" t="n">
        <v>12.83045959</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385.72550442</v>
      </c>
      <c r="F11" s="20" t="n">
        <v>6.34294248</v>
      </c>
      <c r="G11" s="18" t="n">
        <v>439.92741912</v>
      </c>
      <c r="H11" s="20" t="n">
        <v>4.40985532</v>
      </c>
      <c r="I11" s="18" t="n">
        <v>456.81240108</v>
      </c>
      <c r="J11" s="20" t="n">
        <v>5.01689452</v>
      </c>
      <c r="K11" s="18" t="n">
        <v>444.65257184</v>
      </c>
      <c r="L11" s="20" t="n">
        <v>5.70884718</v>
      </c>
      <c r="M11" s="18" t="n">
        <v>412.43163723</v>
      </c>
      <c r="N11" s="20" t="n">
        <v>7.52698856</v>
      </c>
      <c r="O11" s="18" t="n">
        <v>242.57020808</v>
      </c>
      <c r="P11" s="20" t="n">
        <v>35.6653722</v>
      </c>
      <c r="Q11" s="18" t="s">
        <v>182</v>
      </c>
      <c r="R11" s="20" t="s">
        <v>182</v>
      </c>
      <c r="S11" s="18" t="s">
        <v>182</v>
      </c>
      <c r="T11" s="20" t="s">
        <v>182</v>
      </c>
      <c r="U11" s="18" t="s">
        <v>182</v>
      </c>
      <c r="V11" s="20" t="s">
        <v>182</v>
      </c>
      <c r="W11" s="18" t="n">
        <v>372.55749594</v>
      </c>
      <c r="X11" s="20" t="n">
        <v>9.174345649999999</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456.23332461</v>
      </c>
      <c r="F23" s="20" t="n">
        <v>4.23129888</v>
      </c>
      <c r="G23" s="18" t="n">
        <v>499.82728003</v>
      </c>
      <c r="H23" s="20" t="n">
        <v>3.79645635</v>
      </c>
      <c r="I23" s="18" t="n">
        <v>506.02021229</v>
      </c>
      <c r="J23" s="20" t="n">
        <v>3.80093458</v>
      </c>
      <c r="K23" s="18" t="n">
        <v>493.92831035</v>
      </c>
      <c r="L23" s="20" t="n">
        <v>4.18694564</v>
      </c>
      <c r="M23" s="18" t="n">
        <v>465.27265494</v>
      </c>
      <c r="N23" s="20" t="n">
        <v>7.62590742</v>
      </c>
      <c r="O23" s="18" t="n">
        <v>495.32224404</v>
      </c>
      <c r="P23" s="20" t="n">
        <v>30.15373552</v>
      </c>
      <c r="Q23" s="18" t="s">
        <v>182</v>
      </c>
      <c r="R23" s="20" t="s">
        <v>182</v>
      </c>
      <c r="S23" s="18" t="s">
        <v>182</v>
      </c>
      <c r="T23" s="20" t="s">
        <v>182</v>
      </c>
      <c r="U23" s="18" t="s">
        <v>182</v>
      </c>
      <c r="V23" s="20" t="s">
        <v>182</v>
      </c>
      <c r="W23" s="18" t="n">
        <v>414.91178991</v>
      </c>
      <c r="X23" s="20" t="n">
        <v>8.334499640000001</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421.0822041</v>
      </c>
      <c r="F29" s="20" t="n">
        <v>8.322451940000001</v>
      </c>
      <c r="G29" s="18" t="n">
        <v>506.82764878</v>
      </c>
      <c r="H29" s="20" t="n">
        <v>5.04197264</v>
      </c>
      <c r="I29" s="18" t="n">
        <v>532.98529285</v>
      </c>
      <c r="J29" s="20" t="n">
        <v>3.58905151</v>
      </c>
      <c r="K29" s="18" t="n">
        <v>532.10891041</v>
      </c>
      <c r="L29" s="20" t="n">
        <v>4.88891341</v>
      </c>
      <c r="M29" s="18" t="n">
        <v>511.3007799</v>
      </c>
      <c r="N29" s="20" t="n">
        <v>11.21847167</v>
      </c>
      <c r="O29" s="18" t="n">
        <v>307.37065989</v>
      </c>
      <c r="P29" s="20" t="n">
        <v>58.72514683</v>
      </c>
      <c r="Q29" s="18" t="s">
        <v>182</v>
      </c>
      <c r="R29" s="20" t="s">
        <v>182</v>
      </c>
      <c r="S29" s="18" t="n">
        <v>312.41250141</v>
      </c>
      <c r="T29" s="20" t="n">
        <v>62.61666854</v>
      </c>
      <c r="U29" s="18" t="s">
        <v>182</v>
      </c>
      <c r="V29" s="20" t="s">
        <v>182</v>
      </c>
      <c r="W29" s="18" t="n">
        <v>368.97444397</v>
      </c>
      <c r="X29" s="20" t="n">
        <v>14.59278591</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444.0643586</v>
      </c>
      <c r="F32" s="20" t="n">
        <v>5.02569129</v>
      </c>
      <c r="G32" s="18" t="n">
        <v>495.92683419</v>
      </c>
      <c r="H32" s="20" t="n">
        <v>4.28450877</v>
      </c>
      <c r="I32" s="18" t="n">
        <v>502.7537829</v>
      </c>
      <c r="J32" s="20" t="n">
        <v>4.21401496</v>
      </c>
      <c r="K32" s="18" t="n">
        <v>496.29566243</v>
      </c>
      <c r="L32" s="20" t="n">
        <v>4.03734611</v>
      </c>
      <c r="M32" s="18" t="n">
        <v>470.62247595</v>
      </c>
      <c r="N32" s="20" t="n">
        <v>5.96806452</v>
      </c>
      <c r="O32" s="18" t="n">
        <v>405.05011164</v>
      </c>
      <c r="P32" s="20" t="n">
        <v>29.54013842</v>
      </c>
      <c r="Q32" s="18" t="s">
        <v>182</v>
      </c>
      <c r="R32" s="20" t="s">
        <v>182</v>
      </c>
      <c r="S32" s="18" t="s">
        <v>182</v>
      </c>
      <c r="T32" s="20" t="s">
        <v>182</v>
      </c>
      <c r="U32" s="18" t="s">
        <v>182</v>
      </c>
      <c r="V32" s="20" t="s">
        <v>182</v>
      </c>
      <c r="W32" s="18" t="n">
        <v>358.62026605</v>
      </c>
      <c r="X32" s="20" t="n">
        <v>12.234105</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386.83466442</v>
      </c>
      <c r="F34" s="20" t="n">
        <v>6.96217972</v>
      </c>
      <c r="G34" s="18" t="n">
        <v>457.72427474</v>
      </c>
      <c r="H34" s="20" t="n">
        <v>5.36429965</v>
      </c>
      <c r="I34" s="18" t="n">
        <v>484.71369782</v>
      </c>
      <c r="J34" s="20" t="n">
        <v>4.70803928</v>
      </c>
      <c r="K34" s="18" t="n">
        <v>462.23184179</v>
      </c>
      <c r="L34" s="20" t="n">
        <v>6.50766723</v>
      </c>
      <c r="M34" s="18" t="n">
        <v>429.50113832</v>
      </c>
      <c r="N34" s="20" t="n">
        <v>9.404240809999999</v>
      </c>
      <c r="O34" s="18" t="n">
        <v>331.33972745</v>
      </c>
      <c r="P34" s="20" t="n">
        <v>20.51689139</v>
      </c>
      <c r="Q34" s="18" t="s">
        <v>182</v>
      </c>
      <c r="R34" s="20" t="s">
        <v>182</v>
      </c>
      <c r="S34" s="18" t="n">
        <v>425.79595373</v>
      </c>
      <c r="T34" s="20" t="n">
        <v>68.66277131</v>
      </c>
      <c r="U34" s="18" t="s">
        <v>182</v>
      </c>
      <c r="V34" s="20" t="s">
        <v>182</v>
      </c>
      <c r="W34" s="18" t="n">
        <v>339.10404397</v>
      </c>
      <c r="X34" s="20" t="n">
        <v>13.11450727</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412.33427112</v>
      </c>
      <c r="F36" s="20" t="n">
        <v>6.07478644</v>
      </c>
      <c r="G36" s="18" t="n">
        <v>473.60906487</v>
      </c>
      <c r="H36" s="20" t="n">
        <v>3.80222934</v>
      </c>
      <c r="I36" s="18" t="n">
        <v>490.88012595</v>
      </c>
      <c r="J36" s="20" t="n">
        <v>3.93005324</v>
      </c>
      <c r="K36" s="18" t="n">
        <v>481.87061409</v>
      </c>
      <c r="L36" s="20" t="n">
        <v>5.14745134</v>
      </c>
      <c r="M36" s="18" t="n">
        <v>448.46558483</v>
      </c>
      <c r="N36" s="20" t="n">
        <v>7.43660697</v>
      </c>
      <c r="O36" s="18" t="n">
        <v>318.78254525</v>
      </c>
      <c r="P36" s="20" t="n">
        <v>26.49409239</v>
      </c>
      <c r="Q36" s="18" t="s">
        <v>182</v>
      </c>
      <c r="R36" s="20" t="s">
        <v>182</v>
      </c>
      <c r="S36" s="18" t="s">
        <v>182</v>
      </c>
      <c r="T36" s="20" t="s">
        <v>182</v>
      </c>
      <c r="U36" s="18" t="s">
        <v>182</v>
      </c>
      <c r="V36" s="20" t="s">
        <v>182</v>
      </c>
      <c r="W36" s="18" t="n">
        <v>357.75516463</v>
      </c>
      <c r="X36" s="20" t="n">
        <v>9.717571639999999</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346.19675802</v>
      </c>
      <c r="F46" s="20" t="n">
        <v>6.30726926</v>
      </c>
      <c r="G46" s="18" t="n">
        <v>406.83572918</v>
      </c>
      <c r="H46" s="20" t="n">
        <v>6.22761695</v>
      </c>
      <c r="I46" s="18" t="n">
        <v>439.04904317</v>
      </c>
      <c r="J46" s="20" t="n">
        <v>5.40946049</v>
      </c>
      <c r="K46" s="18" t="n">
        <v>423.58908017</v>
      </c>
      <c r="L46" s="20" t="n">
        <v>5.16667494</v>
      </c>
      <c r="M46" s="18" t="n">
        <v>397.63319445</v>
      </c>
      <c r="N46" s="20" t="n">
        <v>9.74064323</v>
      </c>
      <c r="O46" s="18" t="n">
        <v>292.24954052</v>
      </c>
      <c r="P46" s="20" t="n">
        <v>19.30116177</v>
      </c>
      <c r="Q46" s="18" t="s">
        <v>182</v>
      </c>
      <c r="R46" s="20" t="s">
        <v>182</v>
      </c>
      <c r="S46" s="18" t="s">
        <v>182</v>
      </c>
      <c r="T46" s="20" t="s">
        <v>182</v>
      </c>
      <c r="U46" s="18" t="s">
        <v>182</v>
      </c>
      <c r="V46" s="20" t="s">
        <v>182</v>
      </c>
      <c r="W46" s="18" t="n">
        <v>366.16869318</v>
      </c>
      <c r="X46" s="20" t="n">
        <v>5.11794899</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530.80023733</v>
      </c>
      <c r="F48" s="20" t="n">
        <v>6.00486764</v>
      </c>
      <c r="G48" s="18" t="n">
        <v>588.05111057</v>
      </c>
      <c r="H48" s="20" t="n">
        <v>7.01607511</v>
      </c>
      <c r="I48" s="18" t="n">
        <v>590.39251301</v>
      </c>
      <c r="J48" s="20" t="n">
        <v>6.76711785</v>
      </c>
      <c r="K48" s="18" t="n">
        <v>595.14856453</v>
      </c>
      <c r="L48" s="20" t="n">
        <v>13.48531264</v>
      </c>
      <c r="M48" s="18" t="n">
        <v>536.8763648300001</v>
      </c>
      <c r="N48" s="20" t="n">
        <v>14.3491985</v>
      </c>
      <c r="O48" s="18" t="n">
        <v>402.41118319</v>
      </c>
      <c r="P48" s="20" t="n">
        <v>11.43518649</v>
      </c>
      <c r="Q48" s="18" t="s">
        <v>182</v>
      </c>
      <c r="R48" s="20" t="s">
        <v>182</v>
      </c>
      <c r="S48" s="18" t="s">
        <v>182</v>
      </c>
      <c r="T48" s="20" t="s">
        <v>182</v>
      </c>
      <c r="U48" s="18" t="s">
        <v>182</v>
      </c>
      <c r="V48" s="20" t="s">
        <v>182</v>
      </c>
      <c r="W48" s="18" t="n">
        <v>460.66486368</v>
      </c>
      <c r="X48" s="20" t="n">
        <v>47.38625953</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404.64764123</v>
      </c>
      <c r="F61" s="20" t="n">
        <v>5.49606502</v>
      </c>
      <c r="G61" s="18" t="n">
        <v>465.03683767</v>
      </c>
      <c r="H61" s="20" t="n">
        <v>4.81706968</v>
      </c>
      <c r="I61" s="18" t="n">
        <v>469.59976558</v>
      </c>
      <c r="J61" s="20" t="n">
        <v>4.10096052</v>
      </c>
      <c r="K61" s="18" t="n">
        <v>468.00801152</v>
      </c>
      <c r="L61" s="20" t="n">
        <v>5.4169609</v>
      </c>
      <c r="M61" s="18" t="n">
        <v>442.37390451</v>
      </c>
      <c r="N61" s="20" t="n">
        <v>5.82225954</v>
      </c>
      <c r="O61" s="18" t="n">
        <v>336.03516218</v>
      </c>
      <c r="P61" s="20" t="n">
        <v>19.01899636</v>
      </c>
      <c r="Q61" s="18" t="s">
        <v>182</v>
      </c>
      <c r="R61" s="20" t="s">
        <v>182</v>
      </c>
      <c r="S61" s="18" t="s">
        <v>182</v>
      </c>
      <c r="T61" s="20" t="s">
        <v>182</v>
      </c>
      <c r="U61" s="18" t="s">
        <v>182</v>
      </c>
      <c r="V61" s="20" t="s">
        <v>182</v>
      </c>
      <c r="W61" s="18" t="n">
        <v>332.05482687</v>
      </c>
      <c r="X61" s="20" t="n">
        <v>12.16916389</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333.08605104</v>
      </c>
      <c r="F67" s="20" t="n">
        <v>4.54419371</v>
      </c>
      <c r="G67" s="18" t="n">
        <v>375.130768</v>
      </c>
      <c r="H67" s="20" t="n">
        <v>5.31132086</v>
      </c>
      <c r="I67" s="18" t="n">
        <v>430.77023476</v>
      </c>
      <c r="J67" s="20" t="n">
        <v>3.60236878</v>
      </c>
      <c r="K67" s="18" t="n">
        <v>440.15510124</v>
      </c>
      <c r="L67" s="20" t="n">
        <v>4.01418665</v>
      </c>
      <c r="M67" s="18" t="n">
        <v>414.58267432</v>
      </c>
      <c r="N67" s="20" t="n">
        <v>8.25999975</v>
      </c>
      <c r="O67" s="18" t="n">
        <v>271.85979569</v>
      </c>
      <c r="P67" s="20" t="n">
        <v>7.01894536</v>
      </c>
      <c r="Q67" s="18" t="s">
        <v>182</v>
      </c>
      <c r="R67" s="20" t="s">
        <v>182</v>
      </c>
      <c r="S67" s="18" t="s">
        <v>182</v>
      </c>
      <c r="T67" s="20" t="s">
        <v>182</v>
      </c>
      <c r="U67" s="18" t="s">
        <v>182</v>
      </c>
      <c r="V67" s="20" t="s">
        <v>182</v>
      </c>
      <c r="W67" s="18" t="n">
        <v>299.98836681</v>
      </c>
      <c r="X67" s="20" t="n">
        <v>10.52983762</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477.42129785</v>
      </c>
      <c r="F70" s="20" t="n">
        <v>5.88320029</v>
      </c>
      <c r="G70" s="18" t="n">
        <v>515.76687321</v>
      </c>
      <c r="H70" s="20" t="n">
        <v>5.14540079</v>
      </c>
      <c r="I70" s="18" t="n">
        <v>526.70113825</v>
      </c>
      <c r="J70" s="20" t="n">
        <v>4.72842719</v>
      </c>
      <c r="K70" s="18" t="n">
        <v>521.5093014</v>
      </c>
      <c r="L70" s="20" t="n">
        <v>4.33006651</v>
      </c>
      <c r="M70" s="18" t="n">
        <v>518.4946202899999</v>
      </c>
      <c r="N70" s="20" t="n">
        <v>4.52736864</v>
      </c>
      <c r="O70" s="18" t="n">
        <v>403.36019621</v>
      </c>
      <c r="P70" s="20" t="n">
        <v>21.15203684</v>
      </c>
      <c r="Q70" s="18" t="s">
        <v>182</v>
      </c>
      <c r="R70" s="20" t="s">
        <v>182</v>
      </c>
      <c r="S70" s="18" t="s">
        <v>182</v>
      </c>
      <c r="T70" s="20" t="s">
        <v>182</v>
      </c>
      <c r="U70" s="18" t="s">
        <v>182</v>
      </c>
      <c r="V70" s="20" t="s">
        <v>182</v>
      </c>
      <c r="W70" s="18" t="n">
        <v>456.5782293</v>
      </c>
      <c r="X70" s="20" t="n">
        <v>8.509850739999999</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331</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481.8582658</v>
      </c>
      <c r="F7" s="20" t="n">
        <v>3.93548962</v>
      </c>
      <c r="G7" s="18" t="n">
        <v>517.27230499</v>
      </c>
      <c r="H7" s="20" t="n">
        <v>3.05447268</v>
      </c>
      <c r="I7" s="18" t="n">
        <v>522.21430467</v>
      </c>
      <c r="J7" s="20" t="n">
        <v>2.57995484</v>
      </c>
      <c r="K7" s="18" t="n">
        <v>524.27618137</v>
      </c>
      <c r="L7" s="20" t="n">
        <v>3.53950137</v>
      </c>
      <c r="M7" s="18" t="n">
        <v>506.08549939</v>
      </c>
      <c r="N7" s="20" t="n">
        <v>5.06729748</v>
      </c>
      <c r="O7" s="18" t="n">
        <v>373.14736758</v>
      </c>
      <c r="P7" s="20" t="n">
        <v>15.2618719</v>
      </c>
      <c r="Q7" s="18" t="s">
        <v>182</v>
      </c>
      <c r="R7" s="20" t="s">
        <v>182</v>
      </c>
      <c r="S7" s="18" t="s">
        <v>182</v>
      </c>
      <c r="T7" s="20" t="s">
        <v>182</v>
      </c>
      <c r="U7" s="18" t="s">
        <v>182</v>
      </c>
      <c r="V7" s="20" t="s">
        <v>182</v>
      </c>
      <c r="W7" s="18" t="n">
        <v>445.91966873</v>
      </c>
      <c r="X7" s="20" t="n">
        <v>6.40074938</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542.9306552100001</v>
      </c>
      <c r="F9" s="20" t="n">
        <v>5.65678538</v>
      </c>
      <c r="G9" s="18" t="n">
        <v>565.59562624</v>
      </c>
      <c r="H9" s="20" t="n">
        <v>4.3409921</v>
      </c>
      <c r="I9" s="18" t="n">
        <v>567.79969667</v>
      </c>
      <c r="J9" s="20" t="n">
        <v>3.96918513</v>
      </c>
      <c r="K9" s="18" t="n">
        <v>554.15892377</v>
      </c>
      <c r="L9" s="20" t="n">
        <v>5.36192226</v>
      </c>
      <c r="M9" s="18" t="n">
        <v>506.74656109</v>
      </c>
      <c r="N9" s="20" t="n">
        <v>6.63751024</v>
      </c>
      <c r="O9" s="18" t="n">
        <v>463.55012155</v>
      </c>
      <c r="P9" s="20" t="n">
        <v>53.50850444</v>
      </c>
      <c r="Q9" s="18" t="s">
        <v>182</v>
      </c>
      <c r="R9" s="20" t="s">
        <v>182</v>
      </c>
      <c r="S9" s="18" t="n">
        <v>363.74174124</v>
      </c>
      <c r="T9" s="20" t="n">
        <v>33.3778787</v>
      </c>
      <c r="U9" s="18" t="s">
        <v>182</v>
      </c>
      <c r="V9" s="20" t="s">
        <v>182</v>
      </c>
      <c r="W9" s="18" t="n">
        <v>437.15397982</v>
      </c>
      <c r="X9" s="20" t="n">
        <v>11.83445224</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426.44280058</v>
      </c>
      <c r="F11" s="20" t="n">
        <v>4.98378137</v>
      </c>
      <c r="G11" s="18" t="n">
        <v>455.15922365</v>
      </c>
      <c r="H11" s="20" t="n">
        <v>5.51093671</v>
      </c>
      <c r="I11" s="18" t="n">
        <v>447.51275045</v>
      </c>
      <c r="J11" s="20" t="n">
        <v>5.13247595</v>
      </c>
      <c r="K11" s="18" t="n">
        <v>428.31994779</v>
      </c>
      <c r="L11" s="20" t="n">
        <v>6.33813021</v>
      </c>
      <c r="M11" s="18" t="n">
        <v>406.20011525</v>
      </c>
      <c r="N11" s="20" t="n">
        <v>8.936449100000001</v>
      </c>
      <c r="O11" s="18" t="n">
        <v>242.57020808</v>
      </c>
      <c r="P11" s="20" t="n">
        <v>35.6653722</v>
      </c>
      <c r="Q11" s="18" t="s">
        <v>182</v>
      </c>
      <c r="R11" s="20" t="s">
        <v>182</v>
      </c>
      <c r="S11" s="18" t="s">
        <v>182</v>
      </c>
      <c r="T11" s="20" t="s">
        <v>182</v>
      </c>
      <c r="U11" s="18" t="s">
        <v>182</v>
      </c>
      <c r="V11" s="20" t="s">
        <v>182</v>
      </c>
      <c r="W11" s="18" t="n">
        <v>373.51886477</v>
      </c>
      <c r="X11" s="20" t="n">
        <v>8.96271028</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481.95137193</v>
      </c>
      <c r="F23" s="20" t="n">
        <v>3.6940266</v>
      </c>
      <c r="G23" s="18" t="n">
        <v>503.98694987</v>
      </c>
      <c r="H23" s="20" t="n">
        <v>4.80032163</v>
      </c>
      <c r="I23" s="18" t="n">
        <v>498.17402051</v>
      </c>
      <c r="J23" s="20" t="n">
        <v>3.64652827</v>
      </c>
      <c r="K23" s="18" t="n">
        <v>483.3559515</v>
      </c>
      <c r="L23" s="20" t="n">
        <v>4.99636253</v>
      </c>
      <c r="M23" s="18" t="n">
        <v>462.65205576</v>
      </c>
      <c r="N23" s="20" t="n">
        <v>8.346934579999999</v>
      </c>
      <c r="O23" s="18" t="n">
        <v>495.32224404</v>
      </c>
      <c r="P23" s="20" t="n">
        <v>30.15373552</v>
      </c>
      <c r="Q23" s="18" t="s">
        <v>182</v>
      </c>
      <c r="R23" s="20" t="s">
        <v>182</v>
      </c>
      <c r="S23" s="18" t="s">
        <v>182</v>
      </c>
      <c r="T23" s="20" t="s">
        <v>182</v>
      </c>
      <c r="U23" s="18" t="s">
        <v>182</v>
      </c>
      <c r="V23" s="20" t="s">
        <v>182</v>
      </c>
      <c r="W23" s="18" t="n">
        <v>417.97363754</v>
      </c>
      <c r="X23" s="20" t="n">
        <v>8.52263256</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521.26867531</v>
      </c>
      <c r="F29" s="20" t="n">
        <v>4.33625718</v>
      </c>
      <c r="G29" s="18" t="n">
        <v>527.4074693600001</v>
      </c>
      <c r="H29" s="20" t="n">
        <v>4.85961051</v>
      </c>
      <c r="I29" s="18" t="n">
        <v>519.01376858</v>
      </c>
      <c r="J29" s="20" t="n">
        <v>4.13659729</v>
      </c>
      <c r="K29" s="18" t="n">
        <v>512.01898693</v>
      </c>
      <c r="L29" s="20" t="n">
        <v>5.97866063</v>
      </c>
      <c r="M29" s="18" t="n">
        <v>485.88076046</v>
      </c>
      <c r="N29" s="20" t="n">
        <v>12.12809778</v>
      </c>
      <c r="O29" s="18" t="n">
        <v>307.37065989</v>
      </c>
      <c r="P29" s="20" t="n">
        <v>58.72514683</v>
      </c>
      <c r="Q29" s="18" t="s">
        <v>182</v>
      </c>
      <c r="R29" s="20" t="s">
        <v>182</v>
      </c>
      <c r="S29" s="18" t="n">
        <v>312.41250141</v>
      </c>
      <c r="T29" s="20" t="n">
        <v>62.61666854</v>
      </c>
      <c r="U29" s="18" t="s">
        <v>182</v>
      </c>
      <c r="V29" s="20" t="s">
        <v>182</v>
      </c>
      <c r="W29" s="18" t="n">
        <v>395.01732833</v>
      </c>
      <c r="X29" s="20" t="n">
        <v>13.91612992</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499.06654319</v>
      </c>
      <c r="F32" s="20" t="n">
        <v>4.97066187</v>
      </c>
      <c r="G32" s="18" t="n">
        <v>492.45139548</v>
      </c>
      <c r="H32" s="20" t="n">
        <v>4.58944768</v>
      </c>
      <c r="I32" s="18" t="n">
        <v>496.65588425</v>
      </c>
      <c r="J32" s="20" t="n">
        <v>4.01710984</v>
      </c>
      <c r="K32" s="18" t="n">
        <v>478.477358</v>
      </c>
      <c r="L32" s="20" t="n">
        <v>4.58386206</v>
      </c>
      <c r="M32" s="18" t="n">
        <v>452.41339297</v>
      </c>
      <c r="N32" s="20" t="n">
        <v>6.39569724</v>
      </c>
      <c r="O32" s="18" t="n">
        <v>405.05011164</v>
      </c>
      <c r="P32" s="20" t="n">
        <v>29.54013842</v>
      </c>
      <c r="Q32" s="18" t="s">
        <v>182</v>
      </c>
      <c r="R32" s="20" t="s">
        <v>182</v>
      </c>
      <c r="S32" s="18" t="s">
        <v>182</v>
      </c>
      <c r="T32" s="20" t="s">
        <v>182</v>
      </c>
      <c r="U32" s="18" t="s">
        <v>182</v>
      </c>
      <c r="V32" s="20" t="s">
        <v>182</v>
      </c>
      <c r="W32" s="18" t="n">
        <v>369.75478418</v>
      </c>
      <c r="X32" s="20" t="n">
        <v>11.46435724</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446.61986769</v>
      </c>
      <c r="F34" s="20" t="n">
        <v>5.6735639</v>
      </c>
      <c r="G34" s="18" t="n">
        <v>457.71394709</v>
      </c>
      <c r="H34" s="20" t="n">
        <v>6.67729644</v>
      </c>
      <c r="I34" s="18" t="n">
        <v>467.95838182</v>
      </c>
      <c r="J34" s="20" t="n">
        <v>4.90566403</v>
      </c>
      <c r="K34" s="18" t="n">
        <v>454.69962551</v>
      </c>
      <c r="L34" s="20" t="n">
        <v>6.28305907</v>
      </c>
      <c r="M34" s="18" t="n">
        <v>423.31345076</v>
      </c>
      <c r="N34" s="20" t="n">
        <v>10.09581971</v>
      </c>
      <c r="O34" s="18" t="n">
        <v>331.33972745</v>
      </c>
      <c r="P34" s="20" t="n">
        <v>20.51689139</v>
      </c>
      <c r="Q34" s="18" t="s">
        <v>182</v>
      </c>
      <c r="R34" s="20" t="s">
        <v>182</v>
      </c>
      <c r="S34" s="18" t="n">
        <v>425.79595373</v>
      </c>
      <c r="T34" s="20" t="n">
        <v>68.66277131</v>
      </c>
      <c r="U34" s="18" t="s">
        <v>182</v>
      </c>
      <c r="V34" s="20" t="s">
        <v>182</v>
      </c>
      <c r="W34" s="18" t="n">
        <v>347.18260531</v>
      </c>
      <c r="X34" s="20" t="n">
        <v>12.32074485</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471.46403438</v>
      </c>
      <c r="F36" s="20" t="n">
        <v>4.348181</v>
      </c>
      <c r="G36" s="18" t="n">
        <v>476.1823865</v>
      </c>
      <c r="H36" s="20" t="n">
        <v>3.96360368</v>
      </c>
      <c r="I36" s="18" t="n">
        <v>486.85673476</v>
      </c>
      <c r="J36" s="20" t="n">
        <v>4.51917752</v>
      </c>
      <c r="K36" s="18" t="n">
        <v>468.5163797</v>
      </c>
      <c r="L36" s="20" t="n">
        <v>5.77420527</v>
      </c>
      <c r="M36" s="18" t="n">
        <v>441.19174718</v>
      </c>
      <c r="N36" s="20" t="n">
        <v>8.3925657</v>
      </c>
      <c r="O36" s="18" t="n">
        <v>318.78254525</v>
      </c>
      <c r="P36" s="20" t="n">
        <v>26.49409239</v>
      </c>
      <c r="Q36" s="18" t="s">
        <v>182</v>
      </c>
      <c r="R36" s="20" t="s">
        <v>182</v>
      </c>
      <c r="S36" s="18" t="s">
        <v>182</v>
      </c>
      <c r="T36" s="20" t="s">
        <v>182</v>
      </c>
      <c r="U36" s="18" t="s">
        <v>182</v>
      </c>
      <c r="V36" s="20" t="s">
        <v>182</v>
      </c>
      <c r="W36" s="18" t="n">
        <v>366.37032591</v>
      </c>
      <c r="X36" s="20" t="n">
        <v>9.087746790000001</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398.87953545</v>
      </c>
      <c r="F46" s="20" t="n">
        <v>4.71846158</v>
      </c>
      <c r="G46" s="18" t="n">
        <v>409.06264674</v>
      </c>
      <c r="H46" s="20" t="n">
        <v>7.00248926</v>
      </c>
      <c r="I46" s="18" t="n">
        <v>443.5556621</v>
      </c>
      <c r="J46" s="20" t="n">
        <v>7.14343058</v>
      </c>
      <c r="K46" s="18" t="n">
        <v>420.43376496</v>
      </c>
      <c r="L46" s="20" t="n">
        <v>6.56633881</v>
      </c>
      <c r="M46" s="18" t="n">
        <v>391.14218468</v>
      </c>
      <c r="N46" s="20" t="n">
        <v>9.945575420000001</v>
      </c>
      <c r="O46" s="18" t="n">
        <v>292.24954052</v>
      </c>
      <c r="P46" s="20" t="n">
        <v>19.30116177</v>
      </c>
      <c r="Q46" s="18" t="s">
        <v>182</v>
      </c>
      <c r="R46" s="20" t="s">
        <v>182</v>
      </c>
      <c r="S46" s="18" t="s">
        <v>182</v>
      </c>
      <c r="T46" s="20" t="s">
        <v>182</v>
      </c>
      <c r="U46" s="18" t="s">
        <v>182</v>
      </c>
      <c r="V46" s="20" t="s">
        <v>182</v>
      </c>
      <c r="W46" s="18" t="n">
        <v>365.85825303</v>
      </c>
      <c r="X46" s="20" t="n">
        <v>5.11689884</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533.51041817</v>
      </c>
      <c r="F48" s="20" t="n">
        <v>6.50581781</v>
      </c>
      <c r="G48" s="18" t="n">
        <v>581.00436827</v>
      </c>
      <c r="H48" s="20" t="n">
        <v>6.39080141</v>
      </c>
      <c r="I48" s="18" t="n">
        <v>589.7646195</v>
      </c>
      <c r="J48" s="20" t="n">
        <v>7.35796912</v>
      </c>
      <c r="K48" s="18" t="n">
        <v>600.7169781</v>
      </c>
      <c r="L48" s="20" t="n">
        <v>12.07811674</v>
      </c>
      <c r="M48" s="18" t="n">
        <v>540.96912063</v>
      </c>
      <c r="N48" s="20" t="n">
        <v>14.53084567</v>
      </c>
      <c r="O48" s="18" t="n">
        <v>402.41118319</v>
      </c>
      <c r="P48" s="20" t="n">
        <v>11.43518649</v>
      </c>
      <c r="Q48" s="18" t="s">
        <v>182</v>
      </c>
      <c r="R48" s="20" t="s">
        <v>182</v>
      </c>
      <c r="S48" s="18" t="s">
        <v>182</v>
      </c>
      <c r="T48" s="20" t="s">
        <v>182</v>
      </c>
      <c r="U48" s="18" t="s">
        <v>182</v>
      </c>
      <c r="V48" s="20" t="s">
        <v>182</v>
      </c>
      <c r="W48" s="18" t="n">
        <v>497.99389928</v>
      </c>
      <c r="X48" s="20" t="n">
        <v>22.14970288</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463.75933337</v>
      </c>
      <c r="F61" s="20" t="n">
        <v>4.69456326</v>
      </c>
      <c r="G61" s="18" t="n">
        <v>472.74332048</v>
      </c>
      <c r="H61" s="20" t="n">
        <v>3.84017224</v>
      </c>
      <c r="I61" s="18" t="n">
        <v>454.40583983</v>
      </c>
      <c r="J61" s="20" t="n">
        <v>4.46754771</v>
      </c>
      <c r="K61" s="18" t="n">
        <v>447.42576374</v>
      </c>
      <c r="L61" s="20" t="n">
        <v>5.65964701</v>
      </c>
      <c r="M61" s="18" t="n">
        <v>427.01416462</v>
      </c>
      <c r="N61" s="20" t="n">
        <v>7.20257245</v>
      </c>
      <c r="O61" s="18" t="n">
        <v>336.03516218</v>
      </c>
      <c r="P61" s="20" t="n">
        <v>19.01899636</v>
      </c>
      <c r="Q61" s="18" t="s">
        <v>182</v>
      </c>
      <c r="R61" s="20" t="s">
        <v>182</v>
      </c>
      <c r="S61" s="18" t="s">
        <v>182</v>
      </c>
      <c r="T61" s="20" t="s">
        <v>182</v>
      </c>
      <c r="U61" s="18" t="s">
        <v>182</v>
      </c>
      <c r="V61" s="20" t="s">
        <v>182</v>
      </c>
      <c r="W61" s="18" t="n">
        <v>343.52612564</v>
      </c>
      <c r="X61" s="20" t="n">
        <v>11.39610325</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358.20224032</v>
      </c>
      <c r="F67" s="20" t="n">
        <v>4.4624981</v>
      </c>
      <c r="G67" s="18" t="n">
        <v>403.56862467</v>
      </c>
      <c r="H67" s="20" t="n">
        <v>4.90120945</v>
      </c>
      <c r="I67" s="18" t="n">
        <v>437.27746067</v>
      </c>
      <c r="J67" s="20" t="n">
        <v>3.73270523</v>
      </c>
      <c r="K67" s="18" t="n">
        <v>426.52723355</v>
      </c>
      <c r="L67" s="20" t="n">
        <v>4.81607537</v>
      </c>
      <c r="M67" s="18" t="n">
        <v>395.73344428</v>
      </c>
      <c r="N67" s="20" t="n">
        <v>10.70595732</v>
      </c>
      <c r="O67" s="18" t="n">
        <v>271.85979569</v>
      </c>
      <c r="P67" s="20" t="n">
        <v>7.01894536</v>
      </c>
      <c r="Q67" s="18" t="s">
        <v>182</v>
      </c>
      <c r="R67" s="20" t="s">
        <v>182</v>
      </c>
      <c r="S67" s="18" t="s">
        <v>182</v>
      </c>
      <c r="T67" s="20" t="s">
        <v>182</v>
      </c>
      <c r="U67" s="18" t="s">
        <v>182</v>
      </c>
      <c r="V67" s="20" t="s">
        <v>182</v>
      </c>
      <c r="W67" s="18" t="n">
        <v>319.55831988</v>
      </c>
      <c r="X67" s="20" t="n">
        <v>9.256325439999999</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495.89407463</v>
      </c>
      <c r="F70" s="20" t="n">
        <v>6.09842613</v>
      </c>
      <c r="G70" s="18" t="n">
        <v>505.83029489</v>
      </c>
      <c r="H70" s="20" t="n">
        <v>4.87092026</v>
      </c>
      <c r="I70" s="18" t="n">
        <v>525.04023674</v>
      </c>
      <c r="J70" s="20" t="n">
        <v>4.36948492</v>
      </c>
      <c r="K70" s="18" t="n">
        <v>523.45776828</v>
      </c>
      <c r="L70" s="20" t="n">
        <v>4.26780311</v>
      </c>
      <c r="M70" s="18" t="n">
        <v>519.8781874</v>
      </c>
      <c r="N70" s="20" t="n">
        <v>5.06493107</v>
      </c>
      <c r="O70" s="18" t="n">
        <v>403.36019621</v>
      </c>
      <c r="P70" s="20" t="n">
        <v>21.15203684</v>
      </c>
      <c r="Q70" s="18" t="s">
        <v>182</v>
      </c>
      <c r="R70" s="20" t="s">
        <v>182</v>
      </c>
      <c r="S70" s="18" t="s">
        <v>182</v>
      </c>
      <c r="T70" s="20" t="s">
        <v>182</v>
      </c>
      <c r="U70" s="18" t="s">
        <v>182</v>
      </c>
      <c r="V70" s="20" t="s">
        <v>182</v>
      </c>
      <c r="W70" s="18" t="n">
        <v>461.12339803</v>
      </c>
      <c r="X70" s="20" t="n">
        <v>8.429666770000001</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332</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501.72021742</v>
      </c>
      <c r="F7" s="20" t="n">
        <v>2.71241193</v>
      </c>
      <c r="G7" s="18" t="n">
        <v>526.21416892</v>
      </c>
      <c r="H7" s="20" t="n">
        <v>3.08663762</v>
      </c>
      <c r="I7" s="18" t="n">
        <v>516.92983276</v>
      </c>
      <c r="J7" s="20" t="n">
        <v>3.07819501</v>
      </c>
      <c r="K7" s="18" t="n">
        <v>518.72256688</v>
      </c>
      <c r="L7" s="20" t="n">
        <v>4.14229802</v>
      </c>
      <c r="M7" s="18" t="n">
        <v>502.59910309</v>
      </c>
      <c r="N7" s="20" t="n">
        <v>5.82604631</v>
      </c>
      <c r="O7" s="18" t="n">
        <v>373.14736758</v>
      </c>
      <c r="P7" s="20" t="n">
        <v>15.2618719</v>
      </c>
      <c r="Q7" s="18" t="s">
        <v>182</v>
      </c>
      <c r="R7" s="20" t="s">
        <v>182</v>
      </c>
      <c r="S7" s="18" t="s">
        <v>182</v>
      </c>
      <c r="T7" s="20" t="s">
        <v>182</v>
      </c>
      <c r="U7" s="18" t="s">
        <v>182</v>
      </c>
      <c r="V7" s="20" t="s">
        <v>182</v>
      </c>
      <c r="W7" s="18" t="n">
        <v>446.16981362</v>
      </c>
      <c r="X7" s="20" t="n">
        <v>6.43703082</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561.5502504900001</v>
      </c>
      <c r="F9" s="20" t="n">
        <v>3.76467183</v>
      </c>
      <c r="G9" s="18" t="n">
        <v>571.87668995</v>
      </c>
      <c r="H9" s="20" t="n">
        <v>4.22824049</v>
      </c>
      <c r="I9" s="18" t="n">
        <v>554.00684567</v>
      </c>
      <c r="J9" s="20" t="n">
        <v>4.63425669</v>
      </c>
      <c r="K9" s="18" t="n">
        <v>532.58673991</v>
      </c>
      <c r="L9" s="20" t="n">
        <v>6.82850527</v>
      </c>
      <c r="M9" s="18" t="n">
        <v>493.65919627</v>
      </c>
      <c r="N9" s="20" t="n">
        <v>8.04928614</v>
      </c>
      <c r="O9" s="18" t="n">
        <v>463.55012155</v>
      </c>
      <c r="P9" s="20" t="n">
        <v>53.50850444</v>
      </c>
      <c r="Q9" s="18" t="s">
        <v>182</v>
      </c>
      <c r="R9" s="20" t="s">
        <v>182</v>
      </c>
      <c r="S9" s="18" t="n">
        <v>363.74174124</v>
      </c>
      <c r="T9" s="20" t="n">
        <v>33.3778787</v>
      </c>
      <c r="U9" s="18" t="s">
        <v>182</v>
      </c>
      <c r="V9" s="20" t="s">
        <v>182</v>
      </c>
      <c r="W9" s="18" t="n">
        <v>443.35519008</v>
      </c>
      <c r="X9" s="20" t="n">
        <v>11.60744366</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434.98509751</v>
      </c>
      <c r="F11" s="20" t="n">
        <v>4.47647667</v>
      </c>
      <c r="G11" s="18" t="n">
        <v>456.68253207</v>
      </c>
      <c r="H11" s="20" t="n">
        <v>6.09883788</v>
      </c>
      <c r="I11" s="18" t="n">
        <v>449.85637848</v>
      </c>
      <c r="J11" s="20" t="n">
        <v>5.674114</v>
      </c>
      <c r="K11" s="18" t="n">
        <v>420.26121617</v>
      </c>
      <c r="L11" s="20" t="n">
        <v>5.83353733</v>
      </c>
      <c r="M11" s="18" t="n">
        <v>412.09422948</v>
      </c>
      <c r="N11" s="20" t="n">
        <v>8.72439352</v>
      </c>
      <c r="O11" s="18" t="n">
        <v>242.57020808</v>
      </c>
      <c r="P11" s="20" t="n">
        <v>35.6653722</v>
      </c>
      <c r="Q11" s="18" t="s">
        <v>182</v>
      </c>
      <c r="R11" s="20" t="s">
        <v>182</v>
      </c>
      <c r="S11" s="18" t="s">
        <v>182</v>
      </c>
      <c r="T11" s="20" t="s">
        <v>182</v>
      </c>
      <c r="U11" s="18" t="s">
        <v>182</v>
      </c>
      <c r="V11" s="20" t="s">
        <v>182</v>
      </c>
      <c r="W11" s="18" t="n">
        <v>371.57171138</v>
      </c>
      <c r="X11" s="20" t="n">
        <v>8.437613349999999</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490.66660897</v>
      </c>
      <c r="F23" s="20" t="n">
        <v>3.01161404</v>
      </c>
      <c r="G23" s="18" t="n">
        <v>506.88807522</v>
      </c>
      <c r="H23" s="20" t="n">
        <v>4.81326627</v>
      </c>
      <c r="I23" s="18" t="n">
        <v>490.76261921</v>
      </c>
      <c r="J23" s="20" t="n">
        <v>4.53699657</v>
      </c>
      <c r="K23" s="18" t="n">
        <v>485.83301197</v>
      </c>
      <c r="L23" s="20" t="n">
        <v>5.9309416</v>
      </c>
      <c r="M23" s="18" t="n">
        <v>459.72575779</v>
      </c>
      <c r="N23" s="20" t="n">
        <v>7.86547276</v>
      </c>
      <c r="O23" s="18" t="n">
        <v>495.32224404</v>
      </c>
      <c r="P23" s="20" t="n">
        <v>30.15373552</v>
      </c>
      <c r="Q23" s="18" t="s">
        <v>182</v>
      </c>
      <c r="R23" s="20" t="s">
        <v>182</v>
      </c>
      <c r="S23" s="18" t="s">
        <v>182</v>
      </c>
      <c r="T23" s="20" t="s">
        <v>182</v>
      </c>
      <c r="U23" s="18" t="s">
        <v>182</v>
      </c>
      <c r="V23" s="20" t="s">
        <v>182</v>
      </c>
      <c r="W23" s="18" t="n">
        <v>422.63992547</v>
      </c>
      <c r="X23" s="20" t="n">
        <v>8.48308286</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507.20582101</v>
      </c>
      <c r="F29" s="20" t="n">
        <v>4.13193689</v>
      </c>
      <c r="G29" s="18" t="n">
        <v>538.30921005</v>
      </c>
      <c r="H29" s="20" t="n">
        <v>3.94453972</v>
      </c>
      <c r="I29" s="18" t="n">
        <v>526.48007874</v>
      </c>
      <c r="J29" s="20" t="n">
        <v>5.39226272</v>
      </c>
      <c r="K29" s="18" t="n">
        <v>502.91892097</v>
      </c>
      <c r="L29" s="20" t="n">
        <v>8.833559940000001</v>
      </c>
      <c r="M29" s="18" t="n">
        <v>477.1863109</v>
      </c>
      <c r="N29" s="20" t="n">
        <v>14.60494836</v>
      </c>
      <c r="O29" s="18" t="n">
        <v>307.37065989</v>
      </c>
      <c r="P29" s="20" t="n">
        <v>58.72514683</v>
      </c>
      <c r="Q29" s="18" t="s">
        <v>182</v>
      </c>
      <c r="R29" s="20" t="s">
        <v>182</v>
      </c>
      <c r="S29" s="18" t="n">
        <v>312.41250141</v>
      </c>
      <c r="T29" s="20" t="n">
        <v>62.61666854</v>
      </c>
      <c r="U29" s="18" t="s">
        <v>182</v>
      </c>
      <c r="V29" s="20" t="s">
        <v>182</v>
      </c>
      <c r="W29" s="18" t="n">
        <v>405.91205656</v>
      </c>
      <c r="X29" s="20" t="n">
        <v>12.72494812</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509.8753469</v>
      </c>
      <c r="F32" s="20" t="n">
        <v>3.26041659</v>
      </c>
      <c r="G32" s="18" t="n">
        <v>490.03991579</v>
      </c>
      <c r="H32" s="20" t="n">
        <v>5.22056878</v>
      </c>
      <c r="I32" s="18" t="n">
        <v>464.68914431</v>
      </c>
      <c r="J32" s="20" t="n">
        <v>5.04108292</v>
      </c>
      <c r="K32" s="18" t="n">
        <v>458.56662374</v>
      </c>
      <c r="L32" s="20" t="n">
        <v>6.35923433</v>
      </c>
      <c r="M32" s="18" t="n">
        <v>442.37564252</v>
      </c>
      <c r="N32" s="20" t="n">
        <v>8.50354102</v>
      </c>
      <c r="O32" s="18" t="n">
        <v>405.05011164</v>
      </c>
      <c r="P32" s="20" t="n">
        <v>29.54013842</v>
      </c>
      <c r="Q32" s="18" t="s">
        <v>182</v>
      </c>
      <c r="R32" s="20" t="s">
        <v>182</v>
      </c>
      <c r="S32" s="18" t="s">
        <v>182</v>
      </c>
      <c r="T32" s="20" t="s">
        <v>182</v>
      </c>
      <c r="U32" s="18" t="s">
        <v>182</v>
      </c>
      <c r="V32" s="20" t="s">
        <v>182</v>
      </c>
      <c r="W32" s="18" t="n">
        <v>391.53613004</v>
      </c>
      <c r="X32" s="20" t="n">
        <v>11.33198532</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463.93145395</v>
      </c>
      <c r="F34" s="20" t="n">
        <v>4.97332869</v>
      </c>
      <c r="G34" s="18" t="n">
        <v>453.49420207</v>
      </c>
      <c r="H34" s="20" t="n">
        <v>6.10310233</v>
      </c>
      <c r="I34" s="18" t="n">
        <v>457.55646035</v>
      </c>
      <c r="J34" s="20" t="n">
        <v>6.16440184</v>
      </c>
      <c r="K34" s="18" t="n">
        <v>448.16607951</v>
      </c>
      <c r="L34" s="20" t="n">
        <v>6.28248533</v>
      </c>
      <c r="M34" s="18" t="n">
        <v>428.21726158</v>
      </c>
      <c r="N34" s="20" t="n">
        <v>10.39058037</v>
      </c>
      <c r="O34" s="18" t="n">
        <v>331.33972745</v>
      </c>
      <c r="P34" s="20" t="n">
        <v>20.51689139</v>
      </c>
      <c r="Q34" s="18" t="s">
        <v>182</v>
      </c>
      <c r="R34" s="20" t="s">
        <v>182</v>
      </c>
      <c r="S34" s="18" t="n">
        <v>425.79595373</v>
      </c>
      <c r="T34" s="20" t="n">
        <v>68.66277131</v>
      </c>
      <c r="U34" s="18" t="s">
        <v>182</v>
      </c>
      <c r="V34" s="20" t="s">
        <v>182</v>
      </c>
      <c r="W34" s="18" t="n">
        <v>346.82437682</v>
      </c>
      <c r="X34" s="20" t="n">
        <v>11.971551</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474.27409648</v>
      </c>
      <c r="F36" s="20" t="n">
        <v>3.74071726</v>
      </c>
      <c r="G36" s="18" t="n">
        <v>486.32547297</v>
      </c>
      <c r="H36" s="20" t="n">
        <v>4.08177172</v>
      </c>
      <c r="I36" s="18" t="n">
        <v>477.93430952</v>
      </c>
      <c r="J36" s="20" t="n">
        <v>5.56030362</v>
      </c>
      <c r="K36" s="18" t="n">
        <v>464.46970004</v>
      </c>
      <c r="L36" s="20" t="n">
        <v>5.50410962</v>
      </c>
      <c r="M36" s="18" t="n">
        <v>441.6061122</v>
      </c>
      <c r="N36" s="20" t="n">
        <v>8.47593653</v>
      </c>
      <c r="O36" s="18" t="n">
        <v>318.78254525</v>
      </c>
      <c r="P36" s="20" t="n">
        <v>26.49409239</v>
      </c>
      <c r="Q36" s="18" t="s">
        <v>182</v>
      </c>
      <c r="R36" s="20" t="s">
        <v>182</v>
      </c>
      <c r="S36" s="18" t="s">
        <v>182</v>
      </c>
      <c r="T36" s="20" t="s">
        <v>182</v>
      </c>
      <c r="U36" s="18" t="s">
        <v>182</v>
      </c>
      <c r="V36" s="20" t="s">
        <v>182</v>
      </c>
      <c r="W36" s="18" t="n">
        <v>374.66687036</v>
      </c>
      <c r="X36" s="20" t="n">
        <v>9.111387819999999</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416.26706812</v>
      </c>
      <c r="F46" s="20" t="n">
        <v>4.9706266</v>
      </c>
      <c r="G46" s="18" t="n">
        <v>414.10685249</v>
      </c>
      <c r="H46" s="20" t="n">
        <v>7.215004</v>
      </c>
      <c r="I46" s="18" t="n">
        <v>419.17672642</v>
      </c>
      <c r="J46" s="20" t="n">
        <v>7.76634023</v>
      </c>
      <c r="K46" s="18" t="n">
        <v>416.43014019</v>
      </c>
      <c r="L46" s="20" t="n">
        <v>7.11401545</v>
      </c>
      <c r="M46" s="18" t="n">
        <v>391.38183406</v>
      </c>
      <c r="N46" s="20" t="n">
        <v>9.379581399999999</v>
      </c>
      <c r="O46" s="18" t="n">
        <v>292.24954052</v>
      </c>
      <c r="P46" s="20" t="n">
        <v>19.30116177</v>
      </c>
      <c r="Q46" s="18" t="s">
        <v>182</v>
      </c>
      <c r="R46" s="20" t="s">
        <v>182</v>
      </c>
      <c r="S46" s="18" t="s">
        <v>182</v>
      </c>
      <c r="T46" s="20" t="s">
        <v>182</v>
      </c>
      <c r="U46" s="18" t="s">
        <v>182</v>
      </c>
      <c r="V46" s="20" t="s">
        <v>182</v>
      </c>
      <c r="W46" s="18" t="n">
        <v>365.78148278</v>
      </c>
      <c r="X46" s="20" t="n">
        <v>5.08920614</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577.17223066</v>
      </c>
      <c r="F48" s="20" t="n">
        <v>6.07224112</v>
      </c>
      <c r="G48" s="18" t="n">
        <v>573.23183264</v>
      </c>
      <c r="H48" s="20" t="n">
        <v>9.25930398</v>
      </c>
      <c r="I48" s="18" t="n">
        <v>567.3403557</v>
      </c>
      <c r="J48" s="20" t="n">
        <v>7.57029963</v>
      </c>
      <c r="K48" s="18" t="n">
        <v>536.69684983</v>
      </c>
      <c r="L48" s="20" t="n">
        <v>11.63735952</v>
      </c>
      <c r="M48" s="18" t="n">
        <v>500.8223123</v>
      </c>
      <c r="N48" s="20" t="n">
        <v>13.39510664</v>
      </c>
      <c r="O48" s="18" t="n">
        <v>402.41118319</v>
      </c>
      <c r="P48" s="20" t="n">
        <v>11.43518649</v>
      </c>
      <c r="Q48" s="18" t="s">
        <v>182</v>
      </c>
      <c r="R48" s="20" t="s">
        <v>182</v>
      </c>
      <c r="S48" s="18" t="s">
        <v>182</v>
      </c>
      <c r="T48" s="20" t="s">
        <v>182</v>
      </c>
      <c r="U48" s="18" t="s">
        <v>182</v>
      </c>
      <c r="V48" s="20" t="s">
        <v>182</v>
      </c>
      <c r="W48" s="18" t="n">
        <v>516.81874371</v>
      </c>
      <c r="X48" s="20" t="n">
        <v>17.24874496</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480.59463109</v>
      </c>
      <c r="F61" s="20" t="n">
        <v>3.28934196</v>
      </c>
      <c r="G61" s="18" t="n">
        <v>453.97709289</v>
      </c>
      <c r="H61" s="20" t="n">
        <v>4.08709538</v>
      </c>
      <c r="I61" s="18" t="n">
        <v>437.07105904</v>
      </c>
      <c r="J61" s="20" t="n">
        <v>5.10468093</v>
      </c>
      <c r="K61" s="18" t="n">
        <v>446.07091188</v>
      </c>
      <c r="L61" s="20" t="n">
        <v>6.02767875</v>
      </c>
      <c r="M61" s="18" t="n">
        <v>418.56762181</v>
      </c>
      <c r="N61" s="20" t="n">
        <v>7.35171151</v>
      </c>
      <c r="O61" s="18" t="n">
        <v>336.03516218</v>
      </c>
      <c r="P61" s="20" t="n">
        <v>19.01899636</v>
      </c>
      <c r="Q61" s="18" t="s">
        <v>182</v>
      </c>
      <c r="R61" s="20" t="s">
        <v>182</v>
      </c>
      <c r="S61" s="18" t="s">
        <v>182</v>
      </c>
      <c r="T61" s="20" t="s">
        <v>182</v>
      </c>
      <c r="U61" s="18" t="s">
        <v>182</v>
      </c>
      <c r="V61" s="20" t="s">
        <v>182</v>
      </c>
      <c r="W61" s="18" t="n">
        <v>348.42418357</v>
      </c>
      <c r="X61" s="20" t="n">
        <v>10.3910218</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409.95204357</v>
      </c>
      <c r="F67" s="20" t="n">
        <v>4.29927183</v>
      </c>
      <c r="G67" s="18" t="n">
        <v>412.23993427</v>
      </c>
      <c r="H67" s="20" t="n">
        <v>4.60910786</v>
      </c>
      <c r="I67" s="18" t="n">
        <v>422.894658</v>
      </c>
      <c r="J67" s="20" t="n">
        <v>3.79343286</v>
      </c>
      <c r="K67" s="18" t="n">
        <v>416.46518494</v>
      </c>
      <c r="L67" s="20" t="n">
        <v>5.11584068</v>
      </c>
      <c r="M67" s="18" t="n">
        <v>390.76408173</v>
      </c>
      <c r="N67" s="20" t="n">
        <v>8.715563919999999</v>
      </c>
      <c r="O67" s="18" t="n">
        <v>271.85979569</v>
      </c>
      <c r="P67" s="20" t="n">
        <v>7.01894536</v>
      </c>
      <c r="Q67" s="18" t="s">
        <v>182</v>
      </c>
      <c r="R67" s="20" t="s">
        <v>182</v>
      </c>
      <c r="S67" s="18" t="s">
        <v>182</v>
      </c>
      <c r="T67" s="20" t="s">
        <v>182</v>
      </c>
      <c r="U67" s="18" t="s">
        <v>182</v>
      </c>
      <c r="V67" s="20" t="s">
        <v>182</v>
      </c>
      <c r="W67" s="18" t="n">
        <v>332.72140806</v>
      </c>
      <c r="X67" s="20" t="n">
        <v>8.78761884</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530.97234408</v>
      </c>
      <c r="F70" s="20" t="n">
        <v>3.31729222</v>
      </c>
      <c r="G70" s="18" t="n">
        <v>511.24627896</v>
      </c>
      <c r="H70" s="20" t="n">
        <v>6.05542346</v>
      </c>
      <c r="I70" s="18" t="n">
        <v>509.16620836</v>
      </c>
      <c r="J70" s="20" t="n">
        <v>5.17002702</v>
      </c>
      <c r="K70" s="18" t="n">
        <v>513.1066833</v>
      </c>
      <c r="L70" s="20" t="n">
        <v>4.29282798</v>
      </c>
      <c r="M70" s="18" t="n">
        <v>514.45674697</v>
      </c>
      <c r="N70" s="20" t="n">
        <v>5.43568662</v>
      </c>
      <c r="O70" s="18" t="n">
        <v>403.36019621</v>
      </c>
      <c r="P70" s="20" t="n">
        <v>21.15203684</v>
      </c>
      <c r="Q70" s="18" t="s">
        <v>182</v>
      </c>
      <c r="R70" s="20" t="s">
        <v>182</v>
      </c>
      <c r="S70" s="18" t="s">
        <v>182</v>
      </c>
      <c r="T70" s="20" t="s">
        <v>182</v>
      </c>
      <c r="U70" s="18" t="s">
        <v>182</v>
      </c>
      <c r="V70" s="20" t="s">
        <v>182</v>
      </c>
      <c r="W70" s="18" t="n">
        <v>462.82929237</v>
      </c>
      <c r="X70" s="20" t="n">
        <v>7.41245744</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333</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488.04475477</v>
      </c>
      <c r="F7" s="20" t="n">
        <v>3.23702906</v>
      </c>
      <c r="G7" s="18" t="n">
        <v>528.09826122</v>
      </c>
      <c r="H7" s="20" t="n">
        <v>3.0675756</v>
      </c>
      <c r="I7" s="18" t="n">
        <v>527.52274282</v>
      </c>
      <c r="J7" s="20" t="n">
        <v>2.82318183</v>
      </c>
      <c r="K7" s="18" t="n">
        <v>510.0096555</v>
      </c>
      <c r="L7" s="20" t="n">
        <v>3.60278424</v>
      </c>
      <c r="M7" s="18" t="n">
        <v>496.10833142</v>
      </c>
      <c r="N7" s="20" t="n">
        <v>5.92464052</v>
      </c>
      <c r="O7" s="18" t="n">
        <v>373.14736758</v>
      </c>
      <c r="P7" s="20" t="n">
        <v>15.2618719</v>
      </c>
      <c r="Q7" s="18" t="s">
        <v>182</v>
      </c>
      <c r="R7" s="20" t="s">
        <v>182</v>
      </c>
      <c r="S7" s="18" t="s">
        <v>182</v>
      </c>
      <c r="T7" s="20" t="s">
        <v>182</v>
      </c>
      <c r="U7" s="18" t="s">
        <v>182</v>
      </c>
      <c r="V7" s="20" t="s">
        <v>182</v>
      </c>
      <c r="W7" s="18" t="n">
        <v>444.75769654</v>
      </c>
      <c r="X7" s="20" t="n">
        <v>6.2761495</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556.46521111</v>
      </c>
      <c r="F9" s="20" t="n">
        <v>4.23536169</v>
      </c>
      <c r="G9" s="18" t="n">
        <v>577.6871817799999</v>
      </c>
      <c r="H9" s="20" t="n">
        <v>3.90628965</v>
      </c>
      <c r="I9" s="18" t="n">
        <v>543.69277354</v>
      </c>
      <c r="J9" s="20" t="n">
        <v>5.11841088</v>
      </c>
      <c r="K9" s="18" t="n">
        <v>511.6445017</v>
      </c>
      <c r="L9" s="20" t="n">
        <v>7.37398225</v>
      </c>
      <c r="M9" s="18" t="n">
        <v>480.77523073</v>
      </c>
      <c r="N9" s="20" t="n">
        <v>8.01639232</v>
      </c>
      <c r="O9" s="18" t="n">
        <v>463.55012155</v>
      </c>
      <c r="P9" s="20" t="n">
        <v>53.50850444</v>
      </c>
      <c r="Q9" s="18" t="s">
        <v>182</v>
      </c>
      <c r="R9" s="20" t="s">
        <v>182</v>
      </c>
      <c r="S9" s="18" t="n">
        <v>363.74174124</v>
      </c>
      <c r="T9" s="20" t="n">
        <v>33.3778787</v>
      </c>
      <c r="U9" s="18" t="s">
        <v>182</v>
      </c>
      <c r="V9" s="20" t="s">
        <v>182</v>
      </c>
      <c r="W9" s="18" t="n">
        <v>450.47427191</v>
      </c>
      <c r="X9" s="20" t="n">
        <v>11.43076258</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432.91918522</v>
      </c>
      <c r="F11" s="20" t="n">
        <v>4.69382462</v>
      </c>
      <c r="G11" s="18" t="n">
        <v>468.84479322</v>
      </c>
      <c r="H11" s="20" t="n">
        <v>5.02618123</v>
      </c>
      <c r="I11" s="18" t="n">
        <v>433.28091568</v>
      </c>
      <c r="J11" s="20" t="n">
        <v>6.84638611</v>
      </c>
      <c r="K11" s="18" t="n">
        <v>401.86439223</v>
      </c>
      <c r="L11" s="20" t="n">
        <v>7.60697831</v>
      </c>
      <c r="M11" s="18" t="n">
        <v>389.58735142</v>
      </c>
      <c r="N11" s="20" t="n">
        <v>10.46317055</v>
      </c>
      <c r="O11" s="18" t="n">
        <v>242.57020808</v>
      </c>
      <c r="P11" s="20" t="n">
        <v>35.6653722</v>
      </c>
      <c r="Q11" s="18" t="s">
        <v>182</v>
      </c>
      <c r="R11" s="20" t="s">
        <v>182</v>
      </c>
      <c r="S11" s="18" t="s">
        <v>182</v>
      </c>
      <c r="T11" s="20" t="s">
        <v>182</v>
      </c>
      <c r="U11" s="18" t="s">
        <v>182</v>
      </c>
      <c r="V11" s="20" t="s">
        <v>182</v>
      </c>
      <c r="W11" s="18" t="n">
        <v>374.27470346</v>
      </c>
      <c r="X11" s="20" t="n">
        <v>8.69519852</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492.66988361</v>
      </c>
      <c r="F23" s="20" t="n">
        <v>3.09421551</v>
      </c>
      <c r="G23" s="18" t="n">
        <v>515.87072529</v>
      </c>
      <c r="H23" s="20" t="n">
        <v>4.15747596</v>
      </c>
      <c r="I23" s="18" t="n">
        <v>484.55227557</v>
      </c>
      <c r="J23" s="20" t="n">
        <v>5.24530119</v>
      </c>
      <c r="K23" s="18" t="n">
        <v>469.07679735</v>
      </c>
      <c r="L23" s="20" t="n">
        <v>5.77667641</v>
      </c>
      <c r="M23" s="18" t="n">
        <v>443.56377969</v>
      </c>
      <c r="N23" s="20" t="n">
        <v>8.85014228</v>
      </c>
      <c r="O23" s="18" t="n">
        <v>495.32224404</v>
      </c>
      <c r="P23" s="20" t="n">
        <v>30.15373552</v>
      </c>
      <c r="Q23" s="18" t="s">
        <v>182</v>
      </c>
      <c r="R23" s="20" t="s">
        <v>182</v>
      </c>
      <c r="S23" s="18" t="s">
        <v>182</v>
      </c>
      <c r="T23" s="20" t="s">
        <v>182</v>
      </c>
      <c r="U23" s="18" t="s">
        <v>182</v>
      </c>
      <c r="V23" s="20" t="s">
        <v>182</v>
      </c>
      <c r="W23" s="18" t="n">
        <v>422.62766089</v>
      </c>
      <c r="X23" s="20" t="n">
        <v>8.743252650000001</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500.79712796</v>
      </c>
      <c r="F29" s="20" t="n">
        <v>4.43981944</v>
      </c>
      <c r="G29" s="18" t="n">
        <v>546.08785183</v>
      </c>
      <c r="H29" s="20" t="n">
        <v>3.11448248</v>
      </c>
      <c r="I29" s="18" t="n">
        <v>509.09017404</v>
      </c>
      <c r="J29" s="20" t="n">
        <v>6.19484384</v>
      </c>
      <c r="K29" s="18" t="n">
        <v>464.12101253</v>
      </c>
      <c r="L29" s="20" t="n">
        <v>11.45221526</v>
      </c>
      <c r="M29" s="18" t="n">
        <v>436.70815206</v>
      </c>
      <c r="N29" s="20" t="n">
        <v>14.71830824</v>
      </c>
      <c r="O29" s="18" t="n">
        <v>307.37065989</v>
      </c>
      <c r="P29" s="20" t="n">
        <v>58.72514683</v>
      </c>
      <c r="Q29" s="18" t="s">
        <v>182</v>
      </c>
      <c r="R29" s="20" t="s">
        <v>182</v>
      </c>
      <c r="S29" s="18" t="n">
        <v>312.41250141</v>
      </c>
      <c r="T29" s="20" t="n">
        <v>62.61666854</v>
      </c>
      <c r="U29" s="18" t="s">
        <v>182</v>
      </c>
      <c r="V29" s="20" t="s">
        <v>182</v>
      </c>
      <c r="W29" s="18" t="n">
        <v>408.98372674</v>
      </c>
      <c r="X29" s="20" t="n">
        <v>14.89797321</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505.44759125</v>
      </c>
      <c r="F32" s="20" t="n">
        <v>3.21401473</v>
      </c>
      <c r="G32" s="18" t="n">
        <v>499.01097855</v>
      </c>
      <c r="H32" s="20" t="n">
        <v>4.66567564</v>
      </c>
      <c r="I32" s="18" t="n">
        <v>456.03970244</v>
      </c>
      <c r="J32" s="20" t="n">
        <v>5.39281788</v>
      </c>
      <c r="K32" s="18" t="n">
        <v>436.29115678</v>
      </c>
      <c r="L32" s="20" t="n">
        <v>7.73325625</v>
      </c>
      <c r="M32" s="18" t="n">
        <v>421.47238923</v>
      </c>
      <c r="N32" s="20" t="n">
        <v>8.67197653</v>
      </c>
      <c r="O32" s="18" t="n">
        <v>405.05011164</v>
      </c>
      <c r="P32" s="20" t="n">
        <v>29.54013842</v>
      </c>
      <c r="Q32" s="18" t="s">
        <v>182</v>
      </c>
      <c r="R32" s="20" t="s">
        <v>182</v>
      </c>
      <c r="S32" s="18" t="s">
        <v>182</v>
      </c>
      <c r="T32" s="20" t="s">
        <v>182</v>
      </c>
      <c r="U32" s="18" t="s">
        <v>182</v>
      </c>
      <c r="V32" s="20" t="s">
        <v>182</v>
      </c>
      <c r="W32" s="18" t="n">
        <v>390.91962876</v>
      </c>
      <c r="X32" s="20" t="n">
        <v>11.13077138</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459.62379645</v>
      </c>
      <c r="F34" s="20" t="n">
        <v>4.807476</v>
      </c>
      <c r="G34" s="18" t="n">
        <v>475.04095391</v>
      </c>
      <c r="H34" s="20" t="n">
        <v>6.36023481</v>
      </c>
      <c r="I34" s="18" t="n">
        <v>440.50035088</v>
      </c>
      <c r="J34" s="20" t="n">
        <v>7.20056934</v>
      </c>
      <c r="K34" s="18" t="n">
        <v>418.9391888</v>
      </c>
      <c r="L34" s="20" t="n">
        <v>7.34301779</v>
      </c>
      <c r="M34" s="18" t="n">
        <v>411.37065101</v>
      </c>
      <c r="N34" s="20" t="n">
        <v>10.17275768</v>
      </c>
      <c r="O34" s="18" t="n">
        <v>331.33972745</v>
      </c>
      <c r="P34" s="20" t="n">
        <v>20.51689139</v>
      </c>
      <c r="Q34" s="18" t="s">
        <v>182</v>
      </c>
      <c r="R34" s="20" t="s">
        <v>182</v>
      </c>
      <c r="S34" s="18" t="n">
        <v>425.79595373</v>
      </c>
      <c r="T34" s="20" t="n">
        <v>68.66277131</v>
      </c>
      <c r="U34" s="18" t="s">
        <v>182</v>
      </c>
      <c r="V34" s="20" t="s">
        <v>182</v>
      </c>
      <c r="W34" s="18" t="n">
        <v>352.06984188</v>
      </c>
      <c r="X34" s="20" t="n">
        <v>13.27124143</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466.56398847</v>
      </c>
      <c r="F36" s="20" t="n">
        <v>3.9632872</v>
      </c>
      <c r="G36" s="18" t="n">
        <v>490.94118669</v>
      </c>
      <c r="H36" s="20" t="n">
        <v>3.8701831</v>
      </c>
      <c r="I36" s="18" t="n">
        <v>484.49335471</v>
      </c>
      <c r="J36" s="20" t="n">
        <v>6.38642371</v>
      </c>
      <c r="K36" s="18" t="n">
        <v>450.64879305</v>
      </c>
      <c r="L36" s="20" t="n">
        <v>8.120509650000001</v>
      </c>
      <c r="M36" s="18" t="n">
        <v>431.46451545</v>
      </c>
      <c r="N36" s="20" t="n">
        <v>10.44523888</v>
      </c>
      <c r="O36" s="18" t="n">
        <v>318.78254525</v>
      </c>
      <c r="P36" s="20" t="n">
        <v>26.49409239</v>
      </c>
      <c r="Q36" s="18" t="s">
        <v>182</v>
      </c>
      <c r="R36" s="20" t="s">
        <v>182</v>
      </c>
      <c r="S36" s="18" t="s">
        <v>182</v>
      </c>
      <c r="T36" s="20" t="s">
        <v>182</v>
      </c>
      <c r="U36" s="18" t="s">
        <v>182</v>
      </c>
      <c r="V36" s="20" t="s">
        <v>182</v>
      </c>
      <c r="W36" s="18" t="n">
        <v>369.09051914</v>
      </c>
      <c r="X36" s="20" t="n">
        <v>8.83486665</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416.78919795</v>
      </c>
      <c r="F46" s="20" t="n">
        <v>4.617544</v>
      </c>
      <c r="G46" s="18" t="n">
        <v>418.44080217</v>
      </c>
      <c r="H46" s="20" t="n">
        <v>7.26540504</v>
      </c>
      <c r="I46" s="18" t="n">
        <v>422.3320058</v>
      </c>
      <c r="J46" s="20" t="n">
        <v>8.328695959999999</v>
      </c>
      <c r="K46" s="18" t="n">
        <v>402.31172714</v>
      </c>
      <c r="L46" s="20" t="n">
        <v>9.415504009999999</v>
      </c>
      <c r="M46" s="18" t="n">
        <v>381.82777426</v>
      </c>
      <c r="N46" s="20" t="n">
        <v>12.04550838</v>
      </c>
      <c r="O46" s="18" t="n">
        <v>292.24954052</v>
      </c>
      <c r="P46" s="20" t="n">
        <v>19.30116177</v>
      </c>
      <c r="Q46" s="18" t="s">
        <v>182</v>
      </c>
      <c r="R46" s="20" t="s">
        <v>182</v>
      </c>
      <c r="S46" s="18" t="s">
        <v>182</v>
      </c>
      <c r="T46" s="20" t="s">
        <v>182</v>
      </c>
      <c r="U46" s="18" t="s">
        <v>182</v>
      </c>
      <c r="V46" s="20" t="s">
        <v>182</v>
      </c>
      <c r="W46" s="18" t="n">
        <v>366.90200902</v>
      </c>
      <c r="X46" s="20" t="n">
        <v>4.95693505</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580.22601734</v>
      </c>
      <c r="F48" s="20" t="n">
        <v>5.89437813</v>
      </c>
      <c r="G48" s="18" t="n">
        <v>569.45660946</v>
      </c>
      <c r="H48" s="20" t="n">
        <v>9.87514932</v>
      </c>
      <c r="I48" s="18" t="n">
        <v>556.39157531</v>
      </c>
      <c r="J48" s="20" t="n">
        <v>8.64901308</v>
      </c>
      <c r="K48" s="18" t="n">
        <v>512.40348181</v>
      </c>
      <c r="L48" s="20" t="n">
        <v>13.48553853</v>
      </c>
      <c r="M48" s="18" t="n">
        <v>491.79096727</v>
      </c>
      <c r="N48" s="20" t="n">
        <v>16.45650629</v>
      </c>
      <c r="O48" s="18" t="n">
        <v>402.41118319</v>
      </c>
      <c r="P48" s="20" t="n">
        <v>11.43518649</v>
      </c>
      <c r="Q48" s="18" t="s">
        <v>182</v>
      </c>
      <c r="R48" s="20" t="s">
        <v>182</v>
      </c>
      <c r="S48" s="18" t="s">
        <v>182</v>
      </c>
      <c r="T48" s="20" t="s">
        <v>182</v>
      </c>
      <c r="U48" s="18" t="s">
        <v>182</v>
      </c>
      <c r="V48" s="20" t="s">
        <v>182</v>
      </c>
      <c r="W48" s="18" t="n">
        <v>500.96710089</v>
      </c>
      <c r="X48" s="20" t="n">
        <v>19.58406329</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475.50162148</v>
      </c>
      <c r="F61" s="20" t="n">
        <v>3.09337293</v>
      </c>
      <c r="G61" s="18" t="n">
        <v>472.51024292</v>
      </c>
      <c r="H61" s="20" t="n">
        <v>4.50921467</v>
      </c>
      <c r="I61" s="18" t="n">
        <v>433.18668721</v>
      </c>
      <c r="J61" s="20" t="n">
        <v>5.84851796</v>
      </c>
      <c r="K61" s="18" t="n">
        <v>414.03411576</v>
      </c>
      <c r="L61" s="20" t="n">
        <v>6.15323806</v>
      </c>
      <c r="M61" s="18" t="n">
        <v>398.85428645</v>
      </c>
      <c r="N61" s="20" t="n">
        <v>8.5947908</v>
      </c>
      <c r="O61" s="18" t="n">
        <v>336.03516218</v>
      </c>
      <c r="P61" s="20" t="n">
        <v>19.01899636</v>
      </c>
      <c r="Q61" s="18" t="s">
        <v>182</v>
      </c>
      <c r="R61" s="20" t="s">
        <v>182</v>
      </c>
      <c r="S61" s="18" t="s">
        <v>182</v>
      </c>
      <c r="T61" s="20" t="s">
        <v>182</v>
      </c>
      <c r="U61" s="18" t="s">
        <v>182</v>
      </c>
      <c r="V61" s="20" t="s">
        <v>182</v>
      </c>
      <c r="W61" s="18" t="n">
        <v>346.36626881</v>
      </c>
      <c r="X61" s="20" t="n">
        <v>11.04637305</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413.88755752</v>
      </c>
      <c r="F67" s="20" t="n">
        <v>3.77831537</v>
      </c>
      <c r="G67" s="18" t="n">
        <v>433.7468809</v>
      </c>
      <c r="H67" s="20" t="n">
        <v>4.45235011</v>
      </c>
      <c r="I67" s="18" t="n">
        <v>411.462463</v>
      </c>
      <c r="J67" s="20" t="n">
        <v>6.03678749</v>
      </c>
      <c r="K67" s="18" t="n">
        <v>383.69074781</v>
      </c>
      <c r="L67" s="20" t="n">
        <v>9.27056689</v>
      </c>
      <c r="M67" s="18" t="n">
        <v>335.00759749</v>
      </c>
      <c r="N67" s="20" t="n">
        <v>13.15072965</v>
      </c>
      <c r="O67" s="18" t="n">
        <v>271.85979569</v>
      </c>
      <c r="P67" s="20" t="n">
        <v>7.01894536</v>
      </c>
      <c r="Q67" s="18" t="s">
        <v>182</v>
      </c>
      <c r="R67" s="20" t="s">
        <v>182</v>
      </c>
      <c r="S67" s="18" t="s">
        <v>182</v>
      </c>
      <c r="T67" s="20" t="s">
        <v>182</v>
      </c>
      <c r="U67" s="18" t="s">
        <v>182</v>
      </c>
      <c r="V67" s="20" t="s">
        <v>182</v>
      </c>
      <c r="W67" s="18" t="n">
        <v>325.05451393</v>
      </c>
      <c r="X67" s="20" t="n">
        <v>9.347591939999999</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532.35941153</v>
      </c>
      <c r="F70" s="20" t="n">
        <v>3.11480067</v>
      </c>
      <c r="G70" s="18" t="n">
        <v>516.67331776</v>
      </c>
      <c r="H70" s="20" t="n">
        <v>6.41363167</v>
      </c>
      <c r="I70" s="18" t="n">
        <v>508.9398952</v>
      </c>
      <c r="J70" s="20" t="n">
        <v>5.94660106</v>
      </c>
      <c r="K70" s="18" t="n">
        <v>500.31183395</v>
      </c>
      <c r="L70" s="20" t="n">
        <v>5.35556287</v>
      </c>
      <c r="M70" s="18" t="n">
        <v>500.72788703</v>
      </c>
      <c r="N70" s="20" t="n">
        <v>5.58873072</v>
      </c>
      <c r="O70" s="18" t="n">
        <v>403.36019621</v>
      </c>
      <c r="P70" s="20" t="n">
        <v>21.15203684</v>
      </c>
      <c r="Q70" s="18" t="s">
        <v>182</v>
      </c>
      <c r="R70" s="20" t="s">
        <v>182</v>
      </c>
      <c r="S70" s="18" t="s">
        <v>182</v>
      </c>
      <c r="T70" s="20" t="s">
        <v>182</v>
      </c>
      <c r="U70" s="18" t="s">
        <v>182</v>
      </c>
      <c r="V70" s="20" t="s">
        <v>182</v>
      </c>
      <c r="W70" s="18" t="n">
        <v>464.56203866</v>
      </c>
      <c r="X70" s="20" t="n">
        <v>7.73558272</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334</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505.3273417</v>
      </c>
      <c r="F7" s="20" t="n">
        <v>2.94168377</v>
      </c>
      <c r="G7" s="18" t="n">
        <v>513.54330034</v>
      </c>
      <c r="H7" s="20" t="n">
        <v>3.68907009</v>
      </c>
      <c r="I7" s="18" t="n">
        <v>520.52427096</v>
      </c>
      <c r="J7" s="20" t="n">
        <v>2.65729035</v>
      </c>
      <c r="K7" s="18" t="n">
        <v>522.67275438</v>
      </c>
      <c r="L7" s="20" t="n">
        <v>3.21344575</v>
      </c>
      <c r="M7" s="18" t="n">
        <v>498.31079194</v>
      </c>
      <c r="N7" s="20" t="n">
        <v>3.85213619</v>
      </c>
      <c r="O7" s="18" t="n">
        <v>373.14736758</v>
      </c>
      <c r="P7" s="20" t="n">
        <v>15.2618719</v>
      </c>
      <c r="Q7" s="18" t="s">
        <v>182</v>
      </c>
      <c r="R7" s="20" t="s">
        <v>182</v>
      </c>
      <c r="S7" s="18" t="s">
        <v>182</v>
      </c>
      <c r="T7" s="20" t="s">
        <v>182</v>
      </c>
      <c r="U7" s="18" t="s">
        <v>182</v>
      </c>
      <c r="V7" s="20" t="s">
        <v>182</v>
      </c>
      <c r="W7" s="18" t="n">
        <v>448.0316302</v>
      </c>
      <c r="X7" s="20" t="n">
        <v>6.38781356</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501.57312763</v>
      </c>
      <c r="F9" s="20" t="n">
        <v>6.1753087</v>
      </c>
      <c r="G9" s="18" t="n">
        <v>539.36384077</v>
      </c>
      <c r="H9" s="20" t="n">
        <v>6.80709224</v>
      </c>
      <c r="I9" s="18" t="n">
        <v>565.58252897</v>
      </c>
      <c r="J9" s="20" t="n">
        <v>4.31416119</v>
      </c>
      <c r="K9" s="18" t="n">
        <v>577.3317386799999</v>
      </c>
      <c r="L9" s="20" t="n">
        <v>3.86250682</v>
      </c>
      <c r="M9" s="18" t="n">
        <v>548.68462508</v>
      </c>
      <c r="N9" s="20" t="n">
        <v>4.56108001</v>
      </c>
      <c r="O9" s="18" t="n">
        <v>463.55012155</v>
      </c>
      <c r="P9" s="20" t="n">
        <v>53.50850444</v>
      </c>
      <c r="Q9" s="18" t="s">
        <v>182</v>
      </c>
      <c r="R9" s="20" t="s">
        <v>182</v>
      </c>
      <c r="S9" s="18" t="n">
        <v>363.74174124</v>
      </c>
      <c r="T9" s="20" t="n">
        <v>33.3778787</v>
      </c>
      <c r="U9" s="18" t="s">
        <v>182</v>
      </c>
      <c r="V9" s="20" t="s">
        <v>182</v>
      </c>
      <c r="W9" s="18" t="n">
        <v>440.53824095</v>
      </c>
      <c r="X9" s="20" t="n">
        <v>11.97440257</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422.10558784</v>
      </c>
      <c r="F11" s="20" t="n">
        <v>5.94343255</v>
      </c>
      <c r="G11" s="18" t="n">
        <v>433.23637173</v>
      </c>
      <c r="H11" s="20" t="n">
        <v>6.41017361</v>
      </c>
      <c r="I11" s="18" t="n">
        <v>447.5073236</v>
      </c>
      <c r="J11" s="20" t="n">
        <v>4.93263018</v>
      </c>
      <c r="K11" s="18" t="n">
        <v>449.16122641</v>
      </c>
      <c r="L11" s="20" t="n">
        <v>5.34216222</v>
      </c>
      <c r="M11" s="18" t="n">
        <v>433.77685258</v>
      </c>
      <c r="N11" s="20" t="n">
        <v>4.69893057</v>
      </c>
      <c r="O11" s="18" t="n">
        <v>242.57020808</v>
      </c>
      <c r="P11" s="20" t="n">
        <v>35.6653722</v>
      </c>
      <c r="Q11" s="18" t="s">
        <v>182</v>
      </c>
      <c r="R11" s="20" t="s">
        <v>182</v>
      </c>
      <c r="S11" s="18" t="s">
        <v>182</v>
      </c>
      <c r="T11" s="20" t="s">
        <v>182</v>
      </c>
      <c r="U11" s="18" t="s">
        <v>182</v>
      </c>
      <c r="V11" s="20" t="s">
        <v>182</v>
      </c>
      <c r="W11" s="18" t="n">
        <v>374.01023069</v>
      </c>
      <c r="X11" s="20" t="n">
        <v>8.699937240000001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499.98938379</v>
      </c>
      <c r="F23" s="20" t="n">
        <v>3.69203741</v>
      </c>
      <c r="G23" s="18" t="n">
        <v>482.62754633</v>
      </c>
      <c r="H23" s="20" t="n">
        <v>6.12054395</v>
      </c>
      <c r="I23" s="18" t="n">
        <v>490.77420982</v>
      </c>
      <c r="J23" s="20" t="n">
        <v>5.12639105</v>
      </c>
      <c r="K23" s="18" t="n">
        <v>490.88686009</v>
      </c>
      <c r="L23" s="20" t="n">
        <v>3.829144</v>
      </c>
      <c r="M23" s="18" t="n">
        <v>486.36500402</v>
      </c>
      <c r="N23" s="20" t="n">
        <v>4.80431113</v>
      </c>
      <c r="O23" s="18" t="n">
        <v>495.32224404</v>
      </c>
      <c r="P23" s="20" t="n">
        <v>30.15373552</v>
      </c>
      <c r="Q23" s="18" t="s">
        <v>182</v>
      </c>
      <c r="R23" s="20" t="s">
        <v>182</v>
      </c>
      <c r="S23" s="18" t="s">
        <v>182</v>
      </c>
      <c r="T23" s="20" t="s">
        <v>182</v>
      </c>
      <c r="U23" s="18" t="s">
        <v>182</v>
      </c>
      <c r="V23" s="20" t="s">
        <v>182</v>
      </c>
      <c r="W23" s="18" t="n">
        <v>420.00154993</v>
      </c>
      <c r="X23" s="20" t="n">
        <v>8.874928929999999</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525.22942581</v>
      </c>
      <c r="F29" s="20" t="n">
        <v>4.23894669</v>
      </c>
      <c r="G29" s="18" t="n">
        <v>513.51585348</v>
      </c>
      <c r="H29" s="20" t="n">
        <v>6.83517761</v>
      </c>
      <c r="I29" s="18" t="n">
        <v>514.94028539</v>
      </c>
      <c r="J29" s="20" t="n">
        <v>4.56637521</v>
      </c>
      <c r="K29" s="18" t="n">
        <v>527.93580847</v>
      </c>
      <c r="L29" s="20" t="n">
        <v>5.07925067</v>
      </c>
      <c r="M29" s="18" t="n">
        <v>501.68910727</v>
      </c>
      <c r="N29" s="20" t="n">
        <v>5.97630005</v>
      </c>
      <c r="O29" s="18" t="n">
        <v>307.37065989</v>
      </c>
      <c r="P29" s="20" t="n">
        <v>58.72514683</v>
      </c>
      <c r="Q29" s="18" t="s">
        <v>182</v>
      </c>
      <c r="R29" s="20" t="s">
        <v>182</v>
      </c>
      <c r="S29" s="18" t="n">
        <v>312.41250141</v>
      </c>
      <c r="T29" s="20" t="n">
        <v>62.61666854</v>
      </c>
      <c r="U29" s="18" t="s">
        <v>182</v>
      </c>
      <c r="V29" s="20" t="s">
        <v>182</v>
      </c>
      <c r="W29" s="18" t="n">
        <v>395.33215324</v>
      </c>
      <c r="X29" s="20" t="n">
        <v>13.89536803</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486.98304468</v>
      </c>
      <c r="F32" s="20" t="n">
        <v>6.16122415</v>
      </c>
      <c r="G32" s="18" t="n">
        <v>479.72264727</v>
      </c>
      <c r="H32" s="20" t="n">
        <v>5.82820763</v>
      </c>
      <c r="I32" s="18" t="n">
        <v>494.61773525</v>
      </c>
      <c r="J32" s="20" t="n">
        <v>4.43465013</v>
      </c>
      <c r="K32" s="18" t="n">
        <v>500.0646731</v>
      </c>
      <c r="L32" s="20" t="n">
        <v>3.81034102</v>
      </c>
      <c r="M32" s="18" t="n">
        <v>480.47191876</v>
      </c>
      <c r="N32" s="20" t="n">
        <v>4.38386427</v>
      </c>
      <c r="O32" s="18" t="n">
        <v>405.05011164</v>
      </c>
      <c r="P32" s="20" t="n">
        <v>29.54013842</v>
      </c>
      <c r="Q32" s="18" t="s">
        <v>182</v>
      </c>
      <c r="R32" s="20" t="s">
        <v>182</v>
      </c>
      <c r="S32" s="18" t="s">
        <v>182</v>
      </c>
      <c r="T32" s="20" t="s">
        <v>182</v>
      </c>
      <c r="U32" s="18" t="s">
        <v>182</v>
      </c>
      <c r="V32" s="20" t="s">
        <v>182</v>
      </c>
      <c r="W32" s="18" t="n">
        <v>371.11595779</v>
      </c>
      <c r="X32" s="20" t="n">
        <v>11.68472184</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424.46949624</v>
      </c>
      <c r="F34" s="20" t="n">
        <v>7.19486033</v>
      </c>
      <c r="G34" s="18" t="n">
        <v>410.51379946</v>
      </c>
      <c r="H34" s="20" t="n">
        <v>8.74935894</v>
      </c>
      <c r="I34" s="18" t="n">
        <v>466.89655739</v>
      </c>
      <c r="J34" s="20" t="n">
        <v>5.56708316</v>
      </c>
      <c r="K34" s="18" t="n">
        <v>470.43212073</v>
      </c>
      <c r="L34" s="20" t="n">
        <v>5.52302113</v>
      </c>
      <c r="M34" s="18" t="n">
        <v>462.67385449</v>
      </c>
      <c r="N34" s="20" t="n">
        <v>5.39963985</v>
      </c>
      <c r="O34" s="18" t="n">
        <v>331.33972745</v>
      </c>
      <c r="P34" s="20" t="n">
        <v>20.51689139</v>
      </c>
      <c r="Q34" s="18" t="s">
        <v>182</v>
      </c>
      <c r="R34" s="20" t="s">
        <v>182</v>
      </c>
      <c r="S34" s="18" t="n">
        <v>425.79595373</v>
      </c>
      <c r="T34" s="20" t="n">
        <v>68.66277131</v>
      </c>
      <c r="U34" s="18" t="s">
        <v>182</v>
      </c>
      <c r="V34" s="20" t="s">
        <v>182</v>
      </c>
      <c r="W34" s="18" t="n">
        <v>346.15724284</v>
      </c>
      <c r="X34" s="20" t="n">
        <v>12.51343481</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478.97756443</v>
      </c>
      <c r="F36" s="20" t="n">
        <v>4.2495112</v>
      </c>
      <c r="G36" s="18" t="n">
        <v>462.48193048</v>
      </c>
      <c r="H36" s="20" t="n">
        <v>5.23065234</v>
      </c>
      <c r="I36" s="18" t="n">
        <v>484.39677466</v>
      </c>
      <c r="J36" s="20" t="n">
        <v>5.0521946</v>
      </c>
      <c r="K36" s="18" t="n">
        <v>483.95975054</v>
      </c>
      <c r="L36" s="20" t="n">
        <v>4.31541157</v>
      </c>
      <c r="M36" s="18" t="n">
        <v>460.68092718</v>
      </c>
      <c r="N36" s="20" t="n">
        <v>4.40428046</v>
      </c>
      <c r="O36" s="18" t="n">
        <v>318.78254525</v>
      </c>
      <c r="P36" s="20" t="n">
        <v>26.49409239</v>
      </c>
      <c r="Q36" s="18" t="s">
        <v>182</v>
      </c>
      <c r="R36" s="20" t="s">
        <v>182</v>
      </c>
      <c r="S36" s="18" t="s">
        <v>182</v>
      </c>
      <c r="T36" s="20" t="s">
        <v>182</v>
      </c>
      <c r="U36" s="18" t="s">
        <v>182</v>
      </c>
      <c r="V36" s="20" t="s">
        <v>182</v>
      </c>
      <c r="W36" s="18" t="n">
        <v>361.52702212</v>
      </c>
      <c r="X36" s="20" t="n">
        <v>9.400425350000001</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379.86988392</v>
      </c>
      <c r="F46" s="20" t="n">
        <v>5.70520859</v>
      </c>
      <c r="G46" s="18" t="n">
        <v>406.81481643</v>
      </c>
      <c r="H46" s="20" t="n">
        <v>6.93738385</v>
      </c>
      <c r="I46" s="18" t="n">
        <v>426.55179189</v>
      </c>
      <c r="J46" s="20" t="n">
        <v>6.85931077</v>
      </c>
      <c r="K46" s="18" t="n">
        <v>431.60436026</v>
      </c>
      <c r="L46" s="20" t="n">
        <v>5.95313905</v>
      </c>
      <c r="M46" s="18" t="n">
        <v>413.44537923</v>
      </c>
      <c r="N46" s="20" t="n">
        <v>7.54930688</v>
      </c>
      <c r="O46" s="18" t="n">
        <v>292.24954052</v>
      </c>
      <c r="P46" s="20" t="n">
        <v>19.30116177</v>
      </c>
      <c r="Q46" s="18" t="s">
        <v>182</v>
      </c>
      <c r="R46" s="20" t="s">
        <v>182</v>
      </c>
      <c r="S46" s="18" t="s">
        <v>182</v>
      </c>
      <c r="T46" s="20" t="s">
        <v>182</v>
      </c>
      <c r="U46" s="18" t="s">
        <v>182</v>
      </c>
      <c r="V46" s="20" t="s">
        <v>182</v>
      </c>
      <c r="W46" s="18" t="n">
        <v>366.30784211</v>
      </c>
      <c r="X46" s="20" t="n">
        <v>5.07493454</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568.86594317</v>
      </c>
      <c r="F48" s="20" t="n">
        <v>6.05557771</v>
      </c>
      <c r="G48" s="18" t="n">
        <v>572.51686982</v>
      </c>
      <c r="H48" s="20" t="n">
        <v>8.003017</v>
      </c>
      <c r="I48" s="18" t="n">
        <v>586.13737598</v>
      </c>
      <c r="J48" s="20" t="n">
        <v>8.84601468</v>
      </c>
      <c r="K48" s="18" t="n">
        <v>559.75156615</v>
      </c>
      <c r="L48" s="20" t="n">
        <v>7.22768348</v>
      </c>
      <c r="M48" s="18" t="n">
        <v>544.12769862</v>
      </c>
      <c r="N48" s="20" t="n">
        <v>8.3746454</v>
      </c>
      <c r="O48" s="18" t="n">
        <v>402.41118319</v>
      </c>
      <c r="P48" s="20" t="n">
        <v>11.43518649</v>
      </c>
      <c r="Q48" s="18" t="s">
        <v>182</v>
      </c>
      <c r="R48" s="20" t="s">
        <v>182</v>
      </c>
      <c r="S48" s="18" t="s">
        <v>182</v>
      </c>
      <c r="T48" s="20" t="s">
        <v>182</v>
      </c>
      <c r="U48" s="18" t="s">
        <v>182</v>
      </c>
      <c r="V48" s="20" t="s">
        <v>182</v>
      </c>
      <c r="W48" s="18" t="n">
        <v>481.82634034</v>
      </c>
      <c r="X48" s="20" t="n">
        <v>27.38549732</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438.91696886</v>
      </c>
      <c r="F61" s="20" t="n">
        <v>5.28937008</v>
      </c>
      <c r="G61" s="18" t="n">
        <v>459.36804447</v>
      </c>
      <c r="H61" s="20" t="n">
        <v>4.97827372</v>
      </c>
      <c r="I61" s="18" t="n">
        <v>458.71052051</v>
      </c>
      <c r="J61" s="20" t="n">
        <v>4.7620607</v>
      </c>
      <c r="K61" s="18" t="n">
        <v>468.33087584</v>
      </c>
      <c r="L61" s="20" t="n">
        <v>4.57164946</v>
      </c>
      <c r="M61" s="18" t="n">
        <v>454.3405669</v>
      </c>
      <c r="N61" s="20" t="n">
        <v>4.79347468</v>
      </c>
      <c r="O61" s="18" t="n">
        <v>336.03516218</v>
      </c>
      <c r="P61" s="20" t="n">
        <v>19.01899636</v>
      </c>
      <c r="Q61" s="18" t="s">
        <v>182</v>
      </c>
      <c r="R61" s="20" t="s">
        <v>182</v>
      </c>
      <c r="S61" s="18" t="s">
        <v>182</v>
      </c>
      <c r="T61" s="20" t="s">
        <v>182</v>
      </c>
      <c r="U61" s="18" t="s">
        <v>182</v>
      </c>
      <c r="V61" s="20" t="s">
        <v>182</v>
      </c>
      <c r="W61" s="18" t="n">
        <v>340.14746969</v>
      </c>
      <c r="X61" s="20" t="n">
        <v>11.46560745</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353.19173481</v>
      </c>
      <c r="F67" s="20" t="n">
        <v>4.29028622</v>
      </c>
      <c r="G67" s="18" t="n">
        <v>398.83335039</v>
      </c>
      <c r="H67" s="20" t="n">
        <v>5.35457418</v>
      </c>
      <c r="I67" s="18" t="n">
        <v>428.79077707</v>
      </c>
      <c r="J67" s="20" t="n">
        <v>3.62535167</v>
      </c>
      <c r="K67" s="18" t="n">
        <v>437.48165037</v>
      </c>
      <c r="L67" s="20" t="n">
        <v>4.36371496</v>
      </c>
      <c r="M67" s="18" t="n">
        <v>434.4080428</v>
      </c>
      <c r="N67" s="20" t="n">
        <v>6.27823893</v>
      </c>
      <c r="O67" s="18" t="n">
        <v>271.85979569</v>
      </c>
      <c r="P67" s="20" t="n">
        <v>7.01894536</v>
      </c>
      <c r="Q67" s="18" t="s">
        <v>182</v>
      </c>
      <c r="R67" s="20" t="s">
        <v>182</v>
      </c>
      <c r="S67" s="18" t="s">
        <v>182</v>
      </c>
      <c r="T67" s="20" t="s">
        <v>182</v>
      </c>
      <c r="U67" s="18" t="s">
        <v>182</v>
      </c>
      <c r="V67" s="20" t="s">
        <v>182</v>
      </c>
      <c r="W67" s="18" t="n">
        <v>312.01613053</v>
      </c>
      <c r="X67" s="20" t="n">
        <v>7.90819983</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520.32713438</v>
      </c>
      <c r="F70" s="20" t="n">
        <v>5.18508176</v>
      </c>
      <c r="G70" s="18" t="n">
        <v>510.09546599</v>
      </c>
      <c r="H70" s="20" t="n">
        <v>5.60377368</v>
      </c>
      <c r="I70" s="18" t="n">
        <v>515.23354664</v>
      </c>
      <c r="J70" s="20" t="n">
        <v>5.2953204</v>
      </c>
      <c r="K70" s="18" t="n">
        <v>522.8026942400001</v>
      </c>
      <c r="L70" s="20" t="n">
        <v>4.47048651</v>
      </c>
      <c r="M70" s="18" t="n">
        <v>517.97143754</v>
      </c>
      <c r="N70" s="20" t="n">
        <v>4.37715777</v>
      </c>
      <c r="O70" s="18" t="n">
        <v>403.36019621</v>
      </c>
      <c r="P70" s="20" t="n">
        <v>21.15203684</v>
      </c>
      <c r="Q70" s="18" t="s">
        <v>182</v>
      </c>
      <c r="R70" s="20" t="s">
        <v>182</v>
      </c>
      <c r="S70" s="18" t="s">
        <v>182</v>
      </c>
      <c r="T70" s="20" t="s">
        <v>182</v>
      </c>
      <c r="U70" s="18" t="s">
        <v>182</v>
      </c>
      <c r="V70" s="20" t="s">
        <v>182</v>
      </c>
      <c r="W70" s="18" t="n">
        <v>462.9387408</v>
      </c>
      <c r="X70" s="20" t="n">
        <v>7.41820412</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335</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533.10097894</v>
      </c>
      <c r="F7" s="20" t="n">
        <v>1.85957789</v>
      </c>
      <c r="G7" s="18" t="n">
        <v>461.94694896</v>
      </c>
      <c r="H7" s="20" t="n">
        <v>6.89422323</v>
      </c>
      <c r="I7" s="18" t="n">
        <v>441.88559491</v>
      </c>
      <c r="J7" s="20" t="n">
        <v>5.07510869</v>
      </c>
      <c r="K7" s="18" t="n">
        <v>440.12482535</v>
      </c>
      <c r="L7" s="20" t="n">
        <v>5.31168089</v>
      </c>
      <c r="M7" s="18" t="n">
        <v>433.71932058</v>
      </c>
      <c r="N7" s="20" t="n">
        <v>6.09721414</v>
      </c>
      <c r="O7" s="18" t="n">
        <v>373.14736758</v>
      </c>
      <c r="P7" s="20" t="n">
        <v>15.2618719</v>
      </c>
      <c r="Q7" s="18" t="s">
        <v>182</v>
      </c>
      <c r="R7" s="20" t="s">
        <v>182</v>
      </c>
      <c r="S7" s="18" t="s">
        <v>182</v>
      </c>
      <c r="T7" s="20" t="s">
        <v>182</v>
      </c>
      <c r="U7" s="18" t="s">
        <v>182</v>
      </c>
      <c r="V7" s="20" t="s">
        <v>182</v>
      </c>
      <c r="W7" s="18" t="n">
        <v>447.74317308</v>
      </c>
      <c r="X7" s="20" t="n">
        <v>6.2699038</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575.46389385</v>
      </c>
      <c r="F9" s="20" t="n">
        <v>3.22912641</v>
      </c>
      <c r="G9" s="18" t="n">
        <v>509.83251533</v>
      </c>
      <c r="H9" s="20" t="n">
        <v>8.802109160000001</v>
      </c>
      <c r="I9" s="18" t="n">
        <v>503.56846415</v>
      </c>
      <c r="J9" s="20" t="n">
        <v>8.14279868</v>
      </c>
      <c r="K9" s="18" t="n">
        <v>501.38974582</v>
      </c>
      <c r="L9" s="20" t="n">
        <v>8.04445714</v>
      </c>
      <c r="M9" s="18" t="n">
        <v>483.3462427</v>
      </c>
      <c r="N9" s="20" t="n">
        <v>6.73367111</v>
      </c>
      <c r="O9" s="18" t="n">
        <v>463.55012155</v>
      </c>
      <c r="P9" s="20" t="n">
        <v>53.50850444</v>
      </c>
      <c r="Q9" s="18" t="s">
        <v>182</v>
      </c>
      <c r="R9" s="20" t="s">
        <v>182</v>
      </c>
      <c r="S9" s="18" t="n">
        <v>363.74174124</v>
      </c>
      <c r="T9" s="20" t="n">
        <v>33.3778787</v>
      </c>
      <c r="U9" s="18" t="s">
        <v>182</v>
      </c>
      <c r="V9" s="20" t="s">
        <v>182</v>
      </c>
      <c r="W9" s="18" t="n">
        <v>439.20761428</v>
      </c>
      <c r="X9" s="20" t="n">
        <v>10.40540623</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454.97800454</v>
      </c>
      <c r="F11" s="20" t="n">
        <v>4.3658175</v>
      </c>
      <c r="G11" s="18" t="n">
        <v>439.74083209</v>
      </c>
      <c r="H11" s="20" t="n">
        <v>6.2376618</v>
      </c>
      <c r="I11" s="18" t="n">
        <v>412.11253341</v>
      </c>
      <c r="J11" s="20" t="n">
        <v>7.16754635</v>
      </c>
      <c r="K11" s="18" t="n">
        <v>394.73342503</v>
      </c>
      <c r="L11" s="20" t="n">
        <v>7.16145931</v>
      </c>
      <c r="M11" s="18" t="n">
        <v>391.25642219</v>
      </c>
      <c r="N11" s="20" t="n">
        <v>8.49175642</v>
      </c>
      <c r="O11" s="18" t="n">
        <v>242.57020808</v>
      </c>
      <c r="P11" s="20" t="n">
        <v>35.6653722</v>
      </c>
      <c r="Q11" s="18" t="s">
        <v>182</v>
      </c>
      <c r="R11" s="20" t="s">
        <v>182</v>
      </c>
      <c r="S11" s="18" t="s">
        <v>182</v>
      </c>
      <c r="T11" s="20" t="s">
        <v>182</v>
      </c>
      <c r="U11" s="18" t="s">
        <v>182</v>
      </c>
      <c r="V11" s="20" t="s">
        <v>182</v>
      </c>
      <c r="W11" s="18" t="n">
        <v>377.85399819</v>
      </c>
      <c r="X11" s="20" t="n">
        <v>8.73223185</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506.4125982</v>
      </c>
      <c r="F23" s="20" t="n">
        <v>2.78254929</v>
      </c>
      <c r="G23" s="18" t="n">
        <v>482.49930119</v>
      </c>
      <c r="H23" s="20" t="n">
        <v>7.62474501</v>
      </c>
      <c r="I23" s="18" t="n">
        <v>465.08066771</v>
      </c>
      <c r="J23" s="20" t="n">
        <v>5.38698048</v>
      </c>
      <c r="K23" s="18" t="n">
        <v>458.54127345</v>
      </c>
      <c r="L23" s="20" t="n">
        <v>5.94638237</v>
      </c>
      <c r="M23" s="18" t="n">
        <v>448.31566724</v>
      </c>
      <c r="N23" s="20" t="n">
        <v>7.6796007</v>
      </c>
      <c r="O23" s="18" t="n">
        <v>495.32224404</v>
      </c>
      <c r="P23" s="20" t="n">
        <v>30.15373552</v>
      </c>
      <c r="Q23" s="18" t="s">
        <v>182</v>
      </c>
      <c r="R23" s="20" t="s">
        <v>182</v>
      </c>
      <c r="S23" s="18" t="s">
        <v>182</v>
      </c>
      <c r="T23" s="20" t="s">
        <v>182</v>
      </c>
      <c r="U23" s="18" t="s">
        <v>182</v>
      </c>
      <c r="V23" s="20" t="s">
        <v>182</v>
      </c>
      <c r="W23" s="18" t="n">
        <v>430.63536912</v>
      </c>
      <c r="X23" s="20" t="n">
        <v>7.57817782</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544.71091954</v>
      </c>
      <c r="F29" s="20" t="n">
        <v>2.99643906</v>
      </c>
      <c r="G29" s="18" t="n">
        <v>476.89661562</v>
      </c>
      <c r="H29" s="20" t="n">
        <v>7.37471001</v>
      </c>
      <c r="I29" s="18" t="n">
        <v>454.5735152</v>
      </c>
      <c r="J29" s="20" t="n">
        <v>6.94919758</v>
      </c>
      <c r="K29" s="18" t="n">
        <v>459.77266796</v>
      </c>
      <c r="L29" s="20" t="n">
        <v>6.94934201</v>
      </c>
      <c r="M29" s="18" t="n">
        <v>455.12370226</v>
      </c>
      <c r="N29" s="20" t="n">
        <v>7.02448769</v>
      </c>
      <c r="O29" s="18" t="n">
        <v>307.37065989</v>
      </c>
      <c r="P29" s="20" t="n">
        <v>58.72514683</v>
      </c>
      <c r="Q29" s="18" t="s">
        <v>182</v>
      </c>
      <c r="R29" s="20" t="s">
        <v>182</v>
      </c>
      <c r="S29" s="18" t="n">
        <v>312.41250141</v>
      </c>
      <c r="T29" s="20" t="n">
        <v>62.61666854</v>
      </c>
      <c r="U29" s="18" t="s">
        <v>182</v>
      </c>
      <c r="V29" s="20" t="s">
        <v>182</v>
      </c>
      <c r="W29" s="18" t="n">
        <v>408.46107361</v>
      </c>
      <c r="X29" s="20" t="n">
        <v>14.58964338</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514.03308187</v>
      </c>
      <c r="F32" s="20" t="n">
        <v>2.99925681</v>
      </c>
      <c r="G32" s="18" t="n">
        <v>469.35163743</v>
      </c>
      <c r="H32" s="20" t="n">
        <v>6.05593184</v>
      </c>
      <c r="I32" s="18" t="n">
        <v>451.64248831</v>
      </c>
      <c r="J32" s="20" t="n">
        <v>6.99325573</v>
      </c>
      <c r="K32" s="18" t="n">
        <v>433.73296083</v>
      </c>
      <c r="L32" s="20" t="n">
        <v>7.3250574</v>
      </c>
      <c r="M32" s="18" t="n">
        <v>427.80640837</v>
      </c>
      <c r="N32" s="20" t="n">
        <v>5.93743168</v>
      </c>
      <c r="O32" s="18" t="n">
        <v>405.05011164</v>
      </c>
      <c r="P32" s="20" t="n">
        <v>29.54013842</v>
      </c>
      <c r="Q32" s="18" t="s">
        <v>182</v>
      </c>
      <c r="R32" s="20" t="s">
        <v>182</v>
      </c>
      <c r="S32" s="18" t="s">
        <v>182</v>
      </c>
      <c r="T32" s="20" t="s">
        <v>182</v>
      </c>
      <c r="U32" s="18" t="s">
        <v>182</v>
      </c>
      <c r="V32" s="20" t="s">
        <v>182</v>
      </c>
      <c r="W32" s="18" t="n">
        <v>386.13977415</v>
      </c>
      <c r="X32" s="20" t="n">
        <v>10.65111227</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484.36234637</v>
      </c>
      <c r="F34" s="20" t="n">
        <v>4.52180717</v>
      </c>
      <c r="G34" s="18" t="n">
        <v>437.1648076</v>
      </c>
      <c r="H34" s="20" t="n">
        <v>8.54758219</v>
      </c>
      <c r="I34" s="18" t="n">
        <v>418.3928859</v>
      </c>
      <c r="J34" s="20" t="n">
        <v>7.92752812</v>
      </c>
      <c r="K34" s="18" t="n">
        <v>407.17720443</v>
      </c>
      <c r="L34" s="20" t="n">
        <v>7.36740596</v>
      </c>
      <c r="M34" s="18" t="n">
        <v>413.79914808</v>
      </c>
      <c r="N34" s="20" t="n">
        <v>7.13900776</v>
      </c>
      <c r="O34" s="18" t="n">
        <v>331.33972745</v>
      </c>
      <c r="P34" s="20" t="n">
        <v>20.51689139</v>
      </c>
      <c r="Q34" s="18" t="s">
        <v>182</v>
      </c>
      <c r="R34" s="20" t="s">
        <v>182</v>
      </c>
      <c r="S34" s="18" t="n">
        <v>425.79595373</v>
      </c>
      <c r="T34" s="20" t="n">
        <v>68.66277131</v>
      </c>
      <c r="U34" s="18" t="s">
        <v>182</v>
      </c>
      <c r="V34" s="20" t="s">
        <v>182</v>
      </c>
      <c r="W34" s="18" t="n">
        <v>348.23797895</v>
      </c>
      <c r="X34" s="20" t="n">
        <v>12.30514717</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487.05940836</v>
      </c>
      <c r="F36" s="20" t="n">
        <v>3.29362713</v>
      </c>
      <c r="G36" s="18" t="n">
        <v>460.72817284</v>
      </c>
      <c r="H36" s="20" t="n">
        <v>6.53070934</v>
      </c>
      <c r="I36" s="18" t="n">
        <v>441.9710893</v>
      </c>
      <c r="J36" s="20" t="n">
        <v>7.32628275</v>
      </c>
      <c r="K36" s="18" t="n">
        <v>430.65659746</v>
      </c>
      <c r="L36" s="20" t="n">
        <v>7.72450681</v>
      </c>
      <c r="M36" s="18" t="n">
        <v>419.84211762</v>
      </c>
      <c r="N36" s="20" t="n">
        <v>9.29622971</v>
      </c>
      <c r="O36" s="18" t="n">
        <v>318.78254525</v>
      </c>
      <c r="P36" s="20" t="n">
        <v>26.49409239</v>
      </c>
      <c r="Q36" s="18" t="s">
        <v>182</v>
      </c>
      <c r="R36" s="20" t="s">
        <v>182</v>
      </c>
      <c r="S36" s="18" t="s">
        <v>182</v>
      </c>
      <c r="T36" s="20" t="s">
        <v>182</v>
      </c>
      <c r="U36" s="18" t="s">
        <v>182</v>
      </c>
      <c r="V36" s="20" t="s">
        <v>182</v>
      </c>
      <c r="W36" s="18" t="n">
        <v>376.77969622</v>
      </c>
      <c r="X36" s="20" t="n">
        <v>8.81527357</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420.18646899</v>
      </c>
      <c r="F46" s="20" t="n">
        <v>5.21468679</v>
      </c>
      <c r="G46" s="18" t="n">
        <v>421.36523672</v>
      </c>
      <c r="H46" s="20" t="n">
        <v>7.44499751</v>
      </c>
      <c r="I46" s="18" t="n">
        <v>418.3457809</v>
      </c>
      <c r="J46" s="20" t="n">
        <v>8.159623890000001</v>
      </c>
      <c r="K46" s="18" t="n">
        <v>402.46184859</v>
      </c>
      <c r="L46" s="20" t="n">
        <v>7.74554165</v>
      </c>
      <c r="M46" s="18" t="n">
        <v>385.7287764</v>
      </c>
      <c r="N46" s="20" t="n">
        <v>8.908945940000001</v>
      </c>
      <c r="O46" s="18" t="n">
        <v>292.24954052</v>
      </c>
      <c r="P46" s="20" t="n">
        <v>19.30116177</v>
      </c>
      <c r="Q46" s="18" t="s">
        <v>182</v>
      </c>
      <c r="R46" s="20" t="s">
        <v>182</v>
      </c>
      <c r="S46" s="18" t="s">
        <v>182</v>
      </c>
      <c r="T46" s="20" t="s">
        <v>182</v>
      </c>
      <c r="U46" s="18" t="s">
        <v>182</v>
      </c>
      <c r="V46" s="20" t="s">
        <v>182</v>
      </c>
      <c r="W46" s="18" t="n">
        <v>366.20030705</v>
      </c>
      <c r="X46" s="20" t="n">
        <v>5.11067595</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586.3107113900001</v>
      </c>
      <c r="F48" s="20" t="n">
        <v>6.28412454</v>
      </c>
      <c r="G48" s="18" t="n">
        <v>571.07158893</v>
      </c>
      <c r="H48" s="20" t="n">
        <v>7.24497563</v>
      </c>
      <c r="I48" s="18" t="n">
        <v>561.43362737</v>
      </c>
      <c r="J48" s="20" t="n">
        <v>7.35702833</v>
      </c>
      <c r="K48" s="18" t="n">
        <v>522.77796902</v>
      </c>
      <c r="L48" s="20" t="n">
        <v>8.374509679999999</v>
      </c>
      <c r="M48" s="18" t="n">
        <v>515.79584787</v>
      </c>
      <c r="N48" s="20" t="n">
        <v>9.57337165</v>
      </c>
      <c r="O48" s="18" t="n">
        <v>402.41118319</v>
      </c>
      <c r="P48" s="20" t="n">
        <v>11.43518649</v>
      </c>
      <c r="Q48" s="18" t="s">
        <v>182</v>
      </c>
      <c r="R48" s="20" t="s">
        <v>182</v>
      </c>
      <c r="S48" s="18" t="s">
        <v>182</v>
      </c>
      <c r="T48" s="20" t="s">
        <v>182</v>
      </c>
      <c r="U48" s="18" t="s">
        <v>182</v>
      </c>
      <c r="V48" s="20" t="s">
        <v>182</v>
      </c>
      <c r="W48" s="18" t="n">
        <v>479.88358963</v>
      </c>
      <c r="X48" s="20" t="n">
        <v>25.07687069</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483.78627906</v>
      </c>
      <c r="F61" s="20" t="n">
        <v>3.34137845</v>
      </c>
      <c r="G61" s="18" t="n">
        <v>443.67427185</v>
      </c>
      <c r="H61" s="20" t="n">
        <v>6.0810506</v>
      </c>
      <c r="I61" s="18" t="n">
        <v>410.29808527</v>
      </c>
      <c r="J61" s="20" t="n">
        <v>6.98103705</v>
      </c>
      <c r="K61" s="18" t="n">
        <v>416.36035145</v>
      </c>
      <c r="L61" s="20" t="n">
        <v>6.12533256</v>
      </c>
      <c r="M61" s="18" t="n">
        <v>399.30761652</v>
      </c>
      <c r="N61" s="20" t="n">
        <v>7.25746462</v>
      </c>
      <c r="O61" s="18" t="n">
        <v>336.03516218</v>
      </c>
      <c r="P61" s="20" t="n">
        <v>19.01899636</v>
      </c>
      <c r="Q61" s="18" t="s">
        <v>182</v>
      </c>
      <c r="R61" s="20" t="s">
        <v>182</v>
      </c>
      <c r="S61" s="18" t="s">
        <v>182</v>
      </c>
      <c r="T61" s="20" t="s">
        <v>182</v>
      </c>
      <c r="U61" s="18" t="s">
        <v>182</v>
      </c>
      <c r="V61" s="20" t="s">
        <v>182</v>
      </c>
      <c r="W61" s="18" t="n">
        <v>342.72802852</v>
      </c>
      <c r="X61" s="20" t="n">
        <v>10.97864291</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417.04804656</v>
      </c>
      <c r="F67" s="20" t="n">
        <v>3.99795904</v>
      </c>
      <c r="G67" s="18" t="n">
        <v>417.80940158</v>
      </c>
      <c r="H67" s="20" t="n">
        <v>4.31044563</v>
      </c>
      <c r="I67" s="18" t="n">
        <v>418.80178319</v>
      </c>
      <c r="J67" s="20" t="n">
        <v>4.74343945</v>
      </c>
      <c r="K67" s="18" t="n">
        <v>391.69274241</v>
      </c>
      <c r="L67" s="20" t="n">
        <v>6.95510314</v>
      </c>
      <c r="M67" s="18" t="n">
        <v>380.78371283</v>
      </c>
      <c r="N67" s="20" t="n">
        <v>10.31909051</v>
      </c>
      <c r="O67" s="18" t="n">
        <v>271.85979569</v>
      </c>
      <c r="P67" s="20" t="n">
        <v>7.01894536</v>
      </c>
      <c r="Q67" s="18" t="s">
        <v>182</v>
      </c>
      <c r="R67" s="20" t="s">
        <v>182</v>
      </c>
      <c r="S67" s="18" t="s">
        <v>182</v>
      </c>
      <c r="T67" s="20" t="s">
        <v>182</v>
      </c>
      <c r="U67" s="18" t="s">
        <v>182</v>
      </c>
      <c r="V67" s="20" t="s">
        <v>182</v>
      </c>
      <c r="W67" s="18" t="n">
        <v>316.32418295</v>
      </c>
      <c r="X67" s="20" t="n">
        <v>8.15090077</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536.79511398</v>
      </c>
      <c r="F70" s="20" t="n">
        <v>3.18593896</v>
      </c>
      <c r="G70" s="18" t="n">
        <v>511.62430453</v>
      </c>
      <c r="H70" s="20" t="n">
        <v>6.16259285</v>
      </c>
      <c r="I70" s="18" t="n">
        <v>511.46240406</v>
      </c>
      <c r="J70" s="20" t="n">
        <v>5.70403059</v>
      </c>
      <c r="K70" s="18" t="n">
        <v>501.35770458</v>
      </c>
      <c r="L70" s="20" t="n">
        <v>5.11143531</v>
      </c>
      <c r="M70" s="18" t="n">
        <v>505.79055728</v>
      </c>
      <c r="N70" s="20" t="n">
        <v>4.61456121</v>
      </c>
      <c r="O70" s="18" t="n">
        <v>403.36019621</v>
      </c>
      <c r="P70" s="20" t="n">
        <v>21.15203684</v>
      </c>
      <c r="Q70" s="18" t="s">
        <v>182</v>
      </c>
      <c r="R70" s="20" t="s">
        <v>182</v>
      </c>
      <c r="S70" s="18" t="s">
        <v>182</v>
      </c>
      <c r="T70" s="20" t="s">
        <v>182</v>
      </c>
      <c r="U70" s="18" t="s">
        <v>182</v>
      </c>
      <c r="V70" s="20" t="s">
        <v>182</v>
      </c>
      <c r="W70" s="18" t="n">
        <v>459.3118943</v>
      </c>
      <c r="X70" s="20" t="n">
        <v>7.28502687</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336</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499.34817106</v>
      </c>
      <c r="F7" s="20" t="n">
        <v>2.28841467</v>
      </c>
      <c r="G7" s="18" t="n">
        <v>530.82514387</v>
      </c>
      <c r="H7" s="20" t="n">
        <v>3.18575942</v>
      </c>
      <c r="I7" s="18" t="n">
        <v>524.62269472</v>
      </c>
      <c r="J7" s="20" t="n">
        <v>3.56720163</v>
      </c>
      <c r="K7" s="18" t="n">
        <v>524.07195991</v>
      </c>
      <c r="L7" s="20" t="n">
        <v>4.97090968</v>
      </c>
      <c r="M7" s="18" t="n">
        <v>488.3521195</v>
      </c>
      <c r="N7" s="20" t="n">
        <v>6.34936056</v>
      </c>
      <c r="O7" s="18" t="n">
        <v>373.14736758</v>
      </c>
      <c r="P7" s="20" t="n">
        <v>15.2618719</v>
      </c>
      <c r="Q7" s="18" t="s">
        <v>182</v>
      </c>
      <c r="R7" s="20" t="s">
        <v>182</v>
      </c>
      <c r="S7" s="18" t="s">
        <v>182</v>
      </c>
      <c r="T7" s="20" t="s">
        <v>182</v>
      </c>
      <c r="U7" s="18" t="s">
        <v>182</v>
      </c>
      <c r="V7" s="20" t="s">
        <v>182</v>
      </c>
      <c r="W7" s="18" t="n">
        <v>444.55558327</v>
      </c>
      <c r="X7" s="20" t="n">
        <v>6.06188786</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523.12779589</v>
      </c>
      <c r="F9" s="20" t="n">
        <v>4.44706818</v>
      </c>
      <c r="G9" s="18" t="n">
        <v>577.27741341</v>
      </c>
      <c r="H9" s="20" t="n">
        <v>4.25602088</v>
      </c>
      <c r="I9" s="18" t="n">
        <v>574.83649701</v>
      </c>
      <c r="J9" s="20" t="n">
        <v>4.03233486</v>
      </c>
      <c r="K9" s="18" t="n">
        <v>550.0655464500001</v>
      </c>
      <c r="L9" s="20" t="n">
        <v>6.58202955</v>
      </c>
      <c r="M9" s="18" t="n">
        <v>506.92602089</v>
      </c>
      <c r="N9" s="20" t="n">
        <v>7.82812474</v>
      </c>
      <c r="O9" s="18" t="n">
        <v>463.55012155</v>
      </c>
      <c r="P9" s="20" t="n">
        <v>53.50850444</v>
      </c>
      <c r="Q9" s="18" t="s">
        <v>182</v>
      </c>
      <c r="R9" s="20" t="s">
        <v>182</v>
      </c>
      <c r="S9" s="18" t="n">
        <v>363.74174124</v>
      </c>
      <c r="T9" s="20" t="n">
        <v>33.3778787</v>
      </c>
      <c r="U9" s="18" t="s">
        <v>182</v>
      </c>
      <c r="V9" s="20" t="s">
        <v>182</v>
      </c>
      <c r="W9" s="18" t="n">
        <v>437.38269684</v>
      </c>
      <c r="X9" s="20" t="n">
        <v>11.13979339</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449.79080308</v>
      </c>
      <c r="F11" s="20" t="n">
        <v>4.56848571</v>
      </c>
      <c r="G11" s="18" t="n">
        <v>452.58617867</v>
      </c>
      <c r="H11" s="20" t="n">
        <v>5.91321445</v>
      </c>
      <c r="I11" s="18" t="n">
        <v>418.00089619</v>
      </c>
      <c r="J11" s="20" t="n">
        <v>6.51638872</v>
      </c>
      <c r="K11" s="18" t="n">
        <v>409.34083719</v>
      </c>
      <c r="L11" s="20" t="n">
        <v>6.7921932</v>
      </c>
      <c r="M11" s="18" t="n">
        <v>382.02297792</v>
      </c>
      <c r="N11" s="20" t="n">
        <v>9.925435820000001</v>
      </c>
      <c r="O11" s="18" t="n">
        <v>242.57020808</v>
      </c>
      <c r="P11" s="20" t="n">
        <v>35.6653722</v>
      </c>
      <c r="Q11" s="18" t="s">
        <v>182</v>
      </c>
      <c r="R11" s="20" t="s">
        <v>182</v>
      </c>
      <c r="S11" s="18" t="s">
        <v>182</v>
      </c>
      <c r="T11" s="20" t="s">
        <v>182</v>
      </c>
      <c r="U11" s="18" t="s">
        <v>182</v>
      </c>
      <c r="V11" s="20" t="s">
        <v>182</v>
      </c>
      <c r="W11" s="18" t="n">
        <v>373.20709668</v>
      </c>
      <c r="X11" s="20" t="n">
        <v>8.71589434</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489.34891857</v>
      </c>
      <c r="F23" s="20" t="n">
        <v>3.28786455</v>
      </c>
      <c r="G23" s="18" t="n">
        <v>504.79003071</v>
      </c>
      <c r="H23" s="20" t="n">
        <v>4.4041501</v>
      </c>
      <c r="I23" s="18" t="n">
        <v>496.98114257</v>
      </c>
      <c r="J23" s="20" t="n">
        <v>4.35587425</v>
      </c>
      <c r="K23" s="18" t="n">
        <v>481.62077101</v>
      </c>
      <c r="L23" s="20" t="n">
        <v>5.87624348</v>
      </c>
      <c r="M23" s="18" t="n">
        <v>459.96305068</v>
      </c>
      <c r="N23" s="20" t="n">
        <v>6.9891989</v>
      </c>
      <c r="O23" s="18" t="n">
        <v>495.32224404</v>
      </c>
      <c r="P23" s="20" t="n">
        <v>30.15373552</v>
      </c>
      <c r="Q23" s="18" t="s">
        <v>182</v>
      </c>
      <c r="R23" s="20" t="s">
        <v>182</v>
      </c>
      <c r="S23" s="18" t="s">
        <v>182</v>
      </c>
      <c r="T23" s="20" t="s">
        <v>182</v>
      </c>
      <c r="U23" s="18" t="s">
        <v>182</v>
      </c>
      <c r="V23" s="20" t="s">
        <v>182</v>
      </c>
      <c r="W23" s="18" t="n">
        <v>418.94639414</v>
      </c>
      <c r="X23" s="20" t="n">
        <v>7.97026706</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486.73962839</v>
      </c>
      <c r="F29" s="20" t="n">
        <v>4.30711725</v>
      </c>
      <c r="G29" s="18" t="n">
        <v>515.56400998</v>
      </c>
      <c r="H29" s="20" t="n">
        <v>5.15684075</v>
      </c>
      <c r="I29" s="18" t="n">
        <v>519.8663426000001</v>
      </c>
      <c r="J29" s="20" t="n">
        <v>4.95668296</v>
      </c>
      <c r="K29" s="18" t="n">
        <v>537.51076667</v>
      </c>
      <c r="L29" s="20" t="n">
        <v>5.00839736</v>
      </c>
      <c r="M29" s="18" t="n">
        <v>541.51458398</v>
      </c>
      <c r="N29" s="20" t="n">
        <v>6.09114187</v>
      </c>
      <c r="O29" s="18" t="n">
        <v>307.37065989</v>
      </c>
      <c r="P29" s="20" t="n">
        <v>58.72514683</v>
      </c>
      <c r="Q29" s="18" t="s">
        <v>182</v>
      </c>
      <c r="R29" s="20" t="s">
        <v>182</v>
      </c>
      <c r="S29" s="18" t="n">
        <v>312.41250141</v>
      </c>
      <c r="T29" s="20" t="n">
        <v>62.61666854</v>
      </c>
      <c r="U29" s="18" t="s">
        <v>182</v>
      </c>
      <c r="V29" s="20" t="s">
        <v>182</v>
      </c>
      <c r="W29" s="18" t="n">
        <v>384.26030625</v>
      </c>
      <c r="X29" s="20" t="n">
        <v>14.92879422</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501.05000158</v>
      </c>
      <c r="F32" s="20" t="n">
        <v>3.53632555</v>
      </c>
      <c r="G32" s="18" t="n">
        <v>501.15590313</v>
      </c>
      <c r="H32" s="20" t="n">
        <v>3.92540607</v>
      </c>
      <c r="I32" s="18" t="n">
        <v>479.84135726</v>
      </c>
      <c r="J32" s="20" t="n">
        <v>4.92374179</v>
      </c>
      <c r="K32" s="18" t="n">
        <v>470.65046054</v>
      </c>
      <c r="L32" s="20" t="n">
        <v>6.09729598</v>
      </c>
      <c r="M32" s="18" t="n">
        <v>454.45749312</v>
      </c>
      <c r="N32" s="20" t="n">
        <v>7.23415737</v>
      </c>
      <c r="O32" s="18" t="n">
        <v>405.05011164</v>
      </c>
      <c r="P32" s="20" t="n">
        <v>29.54013842</v>
      </c>
      <c r="Q32" s="18" t="s">
        <v>182</v>
      </c>
      <c r="R32" s="20" t="s">
        <v>182</v>
      </c>
      <c r="S32" s="18" t="s">
        <v>182</v>
      </c>
      <c r="T32" s="20" t="s">
        <v>182</v>
      </c>
      <c r="U32" s="18" t="s">
        <v>182</v>
      </c>
      <c r="V32" s="20" t="s">
        <v>182</v>
      </c>
      <c r="W32" s="18" t="n">
        <v>395.46751809</v>
      </c>
      <c r="X32" s="20" t="n">
        <v>11.37382601</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460.18593457</v>
      </c>
      <c r="F34" s="20" t="n">
        <v>5.47644301</v>
      </c>
      <c r="G34" s="18" t="n">
        <v>462.22850158</v>
      </c>
      <c r="H34" s="20" t="n">
        <v>5.83653739</v>
      </c>
      <c r="I34" s="18" t="n">
        <v>451.12959015</v>
      </c>
      <c r="J34" s="20" t="n">
        <v>5.94215389</v>
      </c>
      <c r="K34" s="18" t="n">
        <v>452.23854202</v>
      </c>
      <c r="L34" s="20" t="n">
        <v>6.53259623</v>
      </c>
      <c r="M34" s="18" t="n">
        <v>436.82912899</v>
      </c>
      <c r="N34" s="20" t="n">
        <v>8.67136942</v>
      </c>
      <c r="O34" s="18" t="n">
        <v>331.33972745</v>
      </c>
      <c r="P34" s="20" t="n">
        <v>20.51689139</v>
      </c>
      <c r="Q34" s="18" t="s">
        <v>182</v>
      </c>
      <c r="R34" s="20" t="s">
        <v>182</v>
      </c>
      <c r="S34" s="18" t="n">
        <v>425.79595373</v>
      </c>
      <c r="T34" s="20" t="n">
        <v>68.66277131</v>
      </c>
      <c r="U34" s="18" t="s">
        <v>182</v>
      </c>
      <c r="V34" s="20" t="s">
        <v>182</v>
      </c>
      <c r="W34" s="18" t="n">
        <v>346.2976814</v>
      </c>
      <c r="X34" s="20" t="n">
        <v>12.09237392</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473.70798962</v>
      </c>
      <c r="F36" s="20" t="n">
        <v>3.37353708</v>
      </c>
      <c r="G36" s="18" t="n">
        <v>485.82020258</v>
      </c>
      <c r="H36" s="20" t="n">
        <v>4.85095952</v>
      </c>
      <c r="I36" s="18" t="n">
        <v>480.45755872</v>
      </c>
      <c r="J36" s="20" t="n">
        <v>4.56487652</v>
      </c>
      <c r="K36" s="18" t="n">
        <v>460.2559018</v>
      </c>
      <c r="L36" s="20" t="n">
        <v>7.7259581</v>
      </c>
      <c r="M36" s="18" t="n">
        <v>438.00172463</v>
      </c>
      <c r="N36" s="20" t="n">
        <v>9.987673450000001</v>
      </c>
      <c r="O36" s="18" t="n">
        <v>318.78254525</v>
      </c>
      <c r="P36" s="20" t="n">
        <v>26.49409239</v>
      </c>
      <c r="Q36" s="18" t="s">
        <v>182</v>
      </c>
      <c r="R36" s="20" t="s">
        <v>182</v>
      </c>
      <c r="S36" s="18" t="s">
        <v>182</v>
      </c>
      <c r="T36" s="20" t="s">
        <v>182</v>
      </c>
      <c r="U36" s="18" t="s">
        <v>182</v>
      </c>
      <c r="V36" s="20" t="s">
        <v>182</v>
      </c>
      <c r="W36" s="18" t="n">
        <v>368.88321504</v>
      </c>
      <c r="X36" s="20" t="n">
        <v>8.549947510000001</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413.28610943</v>
      </c>
      <c r="F46" s="20" t="n">
        <v>4.90817724</v>
      </c>
      <c r="G46" s="18" t="n">
        <v>422.46953549</v>
      </c>
      <c r="H46" s="20" t="n">
        <v>6.30045737</v>
      </c>
      <c r="I46" s="18" t="n">
        <v>424.06048327</v>
      </c>
      <c r="J46" s="20" t="n">
        <v>8.27917418</v>
      </c>
      <c r="K46" s="18" t="n">
        <v>413.49751559</v>
      </c>
      <c r="L46" s="20" t="n">
        <v>8.78736814</v>
      </c>
      <c r="M46" s="18" t="n">
        <v>390.09395649</v>
      </c>
      <c r="N46" s="20" t="n">
        <v>10.76475497</v>
      </c>
      <c r="O46" s="18" t="n">
        <v>292.24954052</v>
      </c>
      <c r="P46" s="20" t="n">
        <v>19.30116177</v>
      </c>
      <c r="Q46" s="18" t="s">
        <v>182</v>
      </c>
      <c r="R46" s="20" t="s">
        <v>182</v>
      </c>
      <c r="S46" s="18" t="s">
        <v>182</v>
      </c>
      <c r="T46" s="20" t="s">
        <v>182</v>
      </c>
      <c r="U46" s="18" t="s">
        <v>182</v>
      </c>
      <c r="V46" s="20" t="s">
        <v>182</v>
      </c>
      <c r="W46" s="18" t="n">
        <v>365.50510635</v>
      </c>
      <c r="X46" s="20" t="n">
        <v>5.07707114</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573.2495199799999</v>
      </c>
      <c r="F48" s="20" t="n">
        <v>6.28657405</v>
      </c>
      <c r="G48" s="18" t="n">
        <v>575.4254704799999</v>
      </c>
      <c r="H48" s="20" t="n">
        <v>6.89949386</v>
      </c>
      <c r="I48" s="18" t="n">
        <v>578.69379631</v>
      </c>
      <c r="J48" s="20" t="n">
        <v>9.446361380000001</v>
      </c>
      <c r="K48" s="18" t="n">
        <v>540.51313223</v>
      </c>
      <c r="L48" s="20" t="n">
        <v>11.4249389</v>
      </c>
      <c r="M48" s="18" t="n">
        <v>510.8890242</v>
      </c>
      <c r="N48" s="20" t="n">
        <v>17.78752518</v>
      </c>
      <c r="O48" s="18" t="n">
        <v>402.41118319</v>
      </c>
      <c r="P48" s="20" t="n">
        <v>11.43518649</v>
      </c>
      <c r="Q48" s="18" t="s">
        <v>182</v>
      </c>
      <c r="R48" s="20" t="s">
        <v>182</v>
      </c>
      <c r="S48" s="18" t="s">
        <v>182</v>
      </c>
      <c r="T48" s="20" t="s">
        <v>182</v>
      </c>
      <c r="U48" s="18" t="s">
        <v>182</v>
      </c>
      <c r="V48" s="20" t="s">
        <v>182</v>
      </c>
      <c r="W48" s="18" t="n">
        <v>491.6134129</v>
      </c>
      <c r="X48" s="20" t="n">
        <v>24.52543338</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469.31710724</v>
      </c>
      <c r="F61" s="20" t="n">
        <v>3.27885689</v>
      </c>
      <c r="G61" s="18" t="n">
        <v>475.1005334</v>
      </c>
      <c r="H61" s="20" t="n">
        <v>4.4475987</v>
      </c>
      <c r="I61" s="18" t="n">
        <v>443.92774418</v>
      </c>
      <c r="J61" s="20" t="n">
        <v>5.35593709</v>
      </c>
      <c r="K61" s="18" t="n">
        <v>443.26884175</v>
      </c>
      <c r="L61" s="20" t="n">
        <v>5.69613828</v>
      </c>
      <c r="M61" s="18" t="n">
        <v>423.02321666</v>
      </c>
      <c r="N61" s="20" t="n">
        <v>7.1826364</v>
      </c>
      <c r="O61" s="18" t="n">
        <v>336.03516218</v>
      </c>
      <c r="P61" s="20" t="n">
        <v>19.01899636</v>
      </c>
      <c r="Q61" s="18" t="s">
        <v>182</v>
      </c>
      <c r="R61" s="20" t="s">
        <v>182</v>
      </c>
      <c r="S61" s="18" t="s">
        <v>182</v>
      </c>
      <c r="T61" s="20" t="s">
        <v>182</v>
      </c>
      <c r="U61" s="18" t="s">
        <v>182</v>
      </c>
      <c r="V61" s="20" t="s">
        <v>182</v>
      </c>
      <c r="W61" s="18" t="n">
        <v>347.56350508</v>
      </c>
      <c r="X61" s="20" t="n">
        <v>10.75392753</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415.73645057</v>
      </c>
      <c r="F67" s="20" t="n">
        <v>3.85179016</v>
      </c>
      <c r="G67" s="18" t="n">
        <v>416.82650092</v>
      </c>
      <c r="H67" s="20" t="n">
        <v>5.4543323</v>
      </c>
      <c r="I67" s="18" t="n">
        <v>422.34526353</v>
      </c>
      <c r="J67" s="20" t="n">
        <v>4.38705422</v>
      </c>
      <c r="K67" s="18" t="n">
        <v>403.43309878</v>
      </c>
      <c r="L67" s="20" t="n">
        <v>7.68465381</v>
      </c>
      <c r="M67" s="18" t="n">
        <v>365.95808077</v>
      </c>
      <c r="N67" s="20" t="n">
        <v>11.39167768</v>
      </c>
      <c r="O67" s="18" t="n">
        <v>271.85979569</v>
      </c>
      <c r="P67" s="20" t="n">
        <v>7.01894536</v>
      </c>
      <c r="Q67" s="18" t="s">
        <v>182</v>
      </c>
      <c r="R67" s="20" t="s">
        <v>182</v>
      </c>
      <c r="S67" s="18" t="s">
        <v>182</v>
      </c>
      <c r="T67" s="20" t="s">
        <v>182</v>
      </c>
      <c r="U67" s="18" t="s">
        <v>182</v>
      </c>
      <c r="V67" s="20" t="s">
        <v>182</v>
      </c>
      <c r="W67" s="18" t="n">
        <v>319.17826993</v>
      </c>
      <c r="X67" s="20" t="n">
        <v>7.06578517</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530.55904155</v>
      </c>
      <c r="F70" s="20" t="n">
        <v>3.46934891</v>
      </c>
      <c r="G70" s="18" t="n">
        <v>520.29915188</v>
      </c>
      <c r="H70" s="20" t="n">
        <v>4.72078807</v>
      </c>
      <c r="I70" s="18" t="n">
        <v>514.72469142</v>
      </c>
      <c r="J70" s="20" t="n">
        <v>5.93690405</v>
      </c>
      <c r="K70" s="18" t="n">
        <v>513.26005553</v>
      </c>
      <c r="L70" s="20" t="n">
        <v>5.48481495</v>
      </c>
      <c r="M70" s="18" t="n">
        <v>507.64192444</v>
      </c>
      <c r="N70" s="20" t="n">
        <v>5.14664932</v>
      </c>
      <c r="O70" s="18" t="n">
        <v>403.36019621</v>
      </c>
      <c r="P70" s="20" t="n">
        <v>21.15203684</v>
      </c>
      <c r="Q70" s="18" t="s">
        <v>182</v>
      </c>
      <c r="R70" s="20" t="s">
        <v>182</v>
      </c>
      <c r="S70" s="18" t="s">
        <v>182</v>
      </c>
      <c r="T70" s="20" t="s">
        <v>182</v>
      </c>
      <c r="U70" s="18" t="s">
        <v>182</v>
      </c>
      <c r="V70" s="20" t="s">
        <v>182</v>
      </c>
      <c r="W70" s="18" t="n">
        <v>457.77965895</v>
      </c>
      <c r="X70" s="20" t="n">
        <v>7.86830969</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337</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513.78676949</v>
      </c>
      <c r="F7" s="20" t="n">
        <v>2.37448567</v>
      </c>
      <c r="G7" s="18" t="n">
        <v>521.1311981600001</v>
      </c>
      <c r="H7" s="20" t="n">
        <v>3.56667102</v>
      </c>
      <c r="I7" s="18" t="n">
        <v>512.18683889</v>
      </c>
      <c r="J7" s="20" t="n">
        <v>3.76754064</v>
      </c>
      <c r="K7" s="18" t="n">
        <v>514.68178188</v>
      </c>
      <c r="L7" s="20" t="n">
        <v>4.82345356</v>
      </c>
      <c r="M7" s="18" t="n">
        <v>500.89164741</v>
      </c>
      <c r="N7" s="20" t="n">
        <v>6.74156101</v>
      </c>
      <c r="O7" s="18" t="n">
        <v>373.14736758</v>
      </c>
      <c r="P7" s="20" t="n">
        <v>15.2618719</v>
      </c>
      <c r="Q7" s="18" t="s">
        <v>182</v>
      </c>
      <c r="R7" s="20" t="s">
        <v>182</v>
      </c>
      <c r="S7" s="18" t="s">
        <v>182</v>
      </c>
      <c r="T7" s="20" t="s">
        <v>182</v>
      </c>
      <c r="U7" s="18" t="s">
        <v>182</v>
      </c>
      <c r="V7" s="20" t="s">
        <v>182</v>
      </c>
      <c r="W7" s="18" t="n">
        <v>442.70833079</v>
      </c>
      <c r="X7" s="20" t="n">
        <v>6.06518092</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557.33892408</v>
      </c>
      <c r="F9" s="20" t="n">
        <v>4.09987684</v>
      </c>
      <c r="G9" s="18" t="n">
        <v>564.83311563</v>
      </c>
      <c r="H9" s="20" t="n">
        <v>5.12492358</v>
      </c>
      <c r="I9" s="18" t="n">
        <v>559.37819027</v>
      </c>
      <c r="J9" s="20" t="n">
        <v>4.59855017</v>
      </c>
      <c r="K9" s="18" t="n">
        <v>552.68556055</v>
      </c>
      <c r="L9" s="20" t="n">
        <v>5.55997499</v>
      </c>
      <c r="M9" s="18" t="n">
        <v>527.03746993</v>
      </c>
      <c r="N9" s="20" t="n">
        <v>6.51143201</v>
      </c>
      <c r="O9" s="18" t="n">
        <v>463.55012155</v>
      </c>
      <c r="P9" s="20" t="n">
        <v>53.50850444</v>
      </c>
      <c r="Q9" s="18" t="s">
        <v>182</v>
      </c>
      <c r="R9" s="20" t="s">
        <v>182</v>
      </c>
      <c r="S9" s="18" t="n">
        <v>363.74174124</v>
      </c>
      <c r="T9" s="20" t="n">
        <v>33.3778787</v>
      </c>
      <c r="U9" s="18" t="s">
        <v>182</v>
      </c>
      <c r="V9" s="20" t="s">
        <v>182</v>
      </c>
      <c r="W9" s="18" t="n">
        <v>442.8197048</v>
      </c>
      <c r="X9" s="20" t="n">
        <v>11.25883249</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450.64491549</v>
      </c>
      <c r="F11" s="20" t="n">
        <v>4.6511172</v>
      </c>
      <c r="G11" s="18" t="n">
        <v>448.94719489</v>
      </c>
      <c r="H11" s="20" t="n">
        <v>5.27182918</v>
      </c>
      <c r="I11" s="18" t="n">
        <v>416.2357012</v>
      </c>
      <c r="J11" s="20" t="n">
        <v>6.26117613</v>
      </c>
      <c r="K11" s="18" t="n">
        <v>396.93128386</v>
      </c>
      <c r="L11" s="20" t="n">
        <v>8.69671802</v>
      </c>
      <c r="M11" s="18" t="n">
        <v>387.53003689</v>
      </c>
      <c r="N11" s="20" t="n">
        <v>10.66959365</v>
      </c>
      <c r="O11" s="18" t="n">
        <v>242.57020808</v>
      </c>
      <c r="P11" s="20" t="n">
        <v>35.6653722</v>
      </c>
      <c r="Q11" s="18" t="s">
        <v>182</v>
      </c>
      <c r="R11" s="20" t="s">
        <v>182</v>
      </c>
      <c r="S11" s="18" t="s">
        <v>182</v>
      </c>
      <c r="T11" s="20" t="s">
        <v>182</v>
      </c>
      <c r="U11" s="18" t="s">
        <v>182</v>
      </c>
      <c r="V11" s="20" t="s">
        <v>182</v>
      </c>
      <c r="W11" s="18" t="n">
        <v>372.79057268</v>
      </c>
      <c r="X11" s="20" t="n">
        <v>8.303300159999999</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482.3060614</v>
      </c>
      <c r="F23" s="20" t="n">
        <v>3.44215874</v>
      </c>
      <c r="G23" s="18" t="n">
        <v>505.12300283</v>
      </c>
      <c r="H23" s="20" t="n">
        <v>4.5246559</v>
      </c>
      <c r="I23" s="18" t="n">
        <v>498.39850515</v>
      </c>
      <c r="J23" s="20" t="n">
        <v>3.89517776</v>
      </c>
      <c r="K23" s="18" t="n">
        <v>489.3820497</v>
      </c>
      <c r="L23" s="20" t="n">
        <v>4.17409774</v>
      </c>
      <c r="M23" s="18" t="n">
        <v>473.95042856</v>
      </c>
      <c r="N23" s="20" t="n">
        <v>6.81151443</v>
      </c>
      <c r="O23" s="18" t="n">
        <v>495.32224404</v>
      </c>
      <c r="P23" s="20" t="n">
        <v>30.15373552</v>
      </c>
      <c r="Q23" s="18" t="s">
        <v>182</v>
      </c>
      <c r="R23" s="20" t="s">
        <v>182</v>
      </c>
      <c r="S23" s="18" t="s">
        <v>182</v>
      </c>
      <c r="T23" s="20" t="s">
        <v>182</v>
      </c>
      <c r="U23" s="18" t="s">
        <v>182</v>
      </c>
      <c r="V23" s="20" t="s">
        <v>182</v>
      </c>
      <c r="W23" s="18" t="n">
        <v>416.68832488</v>
      </c>
      <c r="X23" s="20" t="n">
        <v>7.17618129</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484.68236145</v>
      </c>
      <c r="F29" s="20" t="n">
        <v>5.75082708</v>
      </c>
      <c r="G29" s="18" t="n">
        <v>505.52462995</v>
      </c>
      <c r="H29" s="20" t="n">
        <v>6.69230636</v>
      </c>
      <c r="I29" s="18" t="n">
        <v>504.53966158</v>
      </c>
      <c r="J29" s="20" t="n">
        <v>5.17108759</v>
      </c>
      <c r="K29" s="18" t="n">
        <v>543.84555903</v>
      </c>
      <c r="L29" s="20" t="n">
        <v>4.32720477</v>
      </c>
      <c r="M29" s="18" t="n">
        <v>544.07519151</v>
      </c>
      <c r="N29" s="20" t="n">
        <v>5.17714298</v>
      </c>
      <c r="O29" s="18" t="n">
        <v>307.37065989</v>
      </c>
      <c r="P29" s="20" t="n">
        <v>58.72514683</v>
      </c>
      <c r="Q29" s="18" t="s">
        <v>182</v>
      </c>
      <c r="R29" s="20" t="s">
        <v>182</v>
      </c>
      <c r="S29" s="18" t="n">
        <v>312.41250141</v>
      </c>
      <c r="T29" s="20" t="n">
        <v>62.61666854</v>
      </c>
      <c r="U29" s="18" t="s">
        <v>182</v>
      </c>
      <c r="V29" s="20" t="s">
        <v>182</v>
      </c>
      <c r="W29" s="18" t="n">
        <v>387.03402349</v>
      </c>
      <c r="X29" s="20" t="n">
        <v>13.59413216</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504.12558304</v>
      </c>
      <c r="F32" s="20" t="n">
        <v>3.93188605</v>
      </c>
      <c r="G32" s="18" t="n">
        <v>483.8057136</v>
      </c>
      <c r="H32" s="20" t="n">
        <v>5.33478659</v>
      </c>
      <c r="I32" s="18" t="n">
        <v>480.74714796</v>
      </c>
      <c r="J32" s="20" t="n">
        <v>5.01479906</v>
      </c>
      <c r="K32" s="18" t="n">
        <v>481.93206743</v>
      </c>
      <c r="L32" s="20" t="n">
        <v>5.94028741</v>
      </c>
      <c r="M32" s="18" t="n">
        <v>475.28608898</v>
      </c>
      <c r="N32" s="20" t="n">
        <v>7.05573919</v>
      </c>
      <c r="O32" s="18" t="n">
        <v>405.05011164</v>
      </c>
      <c r="P32" s="20" t="n">
        <v>29.54013842</v>
      </c>
      <c r="Q32" s="18" t="s">
        <v>182</v>
      </c>
      <c r="R32" s="20" t="s">
        <v>182</v>
      </c>
      <c r="S32" s="18" t="s">
        <v>182</v>
      </c>
      <c r="T32" s="20" t="s">
        <v>182</v>
      </c>
      <c r="U32" s="18" t="s">
        <v>182</v>
      </c>
      <c r="V32" s="20" t="s">
        <v>182</v>
      </c>
      <c r="W32" s="18" t="n">
        <v>386.00912817</v>
      </c>
      <c r="X32" s="20" t="n">
        <v>11.15495202</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454.32454534</v>
      </c>
      <c r="F34" s="20" t="n">
        <v>5.09807295</v>
      </c>
      <c r="G34" s="18" t="n">
        <v>435.87663966</v>
      </c>
      <c r="H34" s="20" t="n">
        <v>7.61278608</v>
      </c>
      <c r="I34" s="18" t="n">
        <v>436.17036504</v>
      </c>
      <c r="J34" s="20" t="n">
        <v>6.58352864</v>
      </c>
      <c r="K34" s="18" t="n">
        <v>473.30133606</v>
      </c>
      <c r="L34" s="20" t="n">
        <v>6.82416298</v>
      </c>
      <c r="M34" s="18" t="n">
        <v>473.57104189</v>
      </c>
      <c r="N34" s="20" t="n">
        <v>7.83906924</v>
      </c>
      <c r="O34" s="18" t="n">
        <v>331.33972745</v>
      </c>
      <c r="P34" s="20" t="n">
        <v>20.51689139</v>
      </c>
      <c r="Q34" s="18" t="s">
        <v>182</v>
      </c>
      <c r="R34" s="20" t="s">
        <v>182</v>
      </c>
      <c r="S34" s="18" t="n">
        <v>425.79595373</v>
      </c>
      <c r="T34" s="20" t="n">
        <v>68.66277131</v>
      </c>
      <c r="U34" s="18" t="s">
        <v>182</v>
      </c>
      <c r="V34" s="20" t="s">
        <v>182</v>
      </c>
      <c r="W34" s="18" t="n">
        <v>349.99214346</v>
      </c>
      <c r="X34" s="20" t="n">
        <v>12.29324246</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478.55198199</v>
      </c>
      <c r="F36" s="20" t="n">
        <v>3.22642942</v>
      </c>
      <c r="G36" s="18" t="n">
        <v>481.40482165</v>
      </c>
      <c r="H36" s="20" t="n">
        <v>5.61143815</v>
      </c>
      <c r="I36" s="18" t="n">
        <v>475.71504952</v>
      </c>
      <c r="J36" s="20" t="n">
        <v>5.03608614</v>
      </c>
      <c r="K36" s="18" t="n">
        <v>459.27966484</v>
      </c>
      <c r="L36" s="20" t="n">
        <v>7.87172654</v>
      </c>
      <c r="M36" s="18" t="n">
        <v>434.90269306</v>
      </c>
      <c r="N36" s="20" t="n">
        <v>9.709562200000001</v>
      </c>
      <c r="O36" s="18" t="n">
        <v>318.78254525</v>
      </c>
      <c r="P36" s="20" t="n">
        <v>26.49409239</v>
      </c>
      <c r="Q36" s="18" t="s">
        <v>182</v>
      </c>
      <c r="R36" s="20" t="s">
        <v>182</v>
      </c>
      <c r="S36" s="18" t="s">
        <v>182</v>
      </c>
      <c r="T36" s="20" t="s">
        <v>182</v>
      </c>
      <c r="U36" s="18" t="s">
        <v>182</v>
      </c>
      <c r="V36" s="20" t="s">
        <v>182</v>
      </c>
      <c r="W36" s="18" t="n">
        <v>371.24396274</v>
      </c>
      <c r="X36" s="20" t="n">
        <v>8.663993939999999</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418.0396446</v>
      </c>
      <c r="F46" s="20" t="n">
        <v>4.83857858</v>
      </c>
      <c r="G46" s="18" t="n">
        <v>415.60379466</v>
      </c>
      <c r="H46" s="20" t="n">
        <v>6.81952231</v>
      </c>
      <c r="I46" s="18" t="n">
        <v>420.92333213</v>
      </c>
      <c r="J46" s="20" t="n">
        <v>8.89664222</v>
      </c>
      <c r="K46" s="18" t="n">
        <v>411.17379853</v>
      </c>
      <c r="L46" s="20" t="n">
        <v>9.473458389999999</v>
      </c>
      <c r="M46" s="18" t="n">
        <v>384.4481577</v>
      </c>
      <c r="N46" s="20" t="n">
        <v>9.75770578</v>
      </c>
      <c r="O46" s="18" t="n">
        <v>292.24954052</v>
      </c>
      <c r="P46" s="20" t="n">
        <v>19.30116177</v>
      </c>
      <c r="Q46" s="18" t="s">
        <v>182</v>
      </c>
      <c r="R46" s="20" t="s">
        <v>182</v>
      </c>
      <c r="S46" s="18" t="s">
        <v>182</v>
      </c>
      <c r="T46" s="20" t="s">
        <v>182</v>
      </c>
      <c r="U46" s="18" t="s">
        <v>182</v>
      </c>
      <c r="V46" s="20" t="s">
        <v>182</v>
      </c>
      <c r="W46" s="18" t="n">
        <v>366.13856992</v>
      </c>
      <c r="X46" s="20" t="n">
        <v>5.06678641</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575.31429479</v>
      </c>
      <c r="F48" s="20" t="n">
        <v>5.71725883</v>
      </c>
      <c r="G48" s="18" t="n">
        <v>573.47498381</v>
      </c>
      <c r="H48" s="20" t="n">
        <v>9.46959195</v>
      </c>
      <c r="I48" s="18" t="n">
        <v>573.0008335</v>
      </c>
      <c r="J48" s="20" t="n">
        <v>9.891927170000001</v>
      </c>
      <c r="K48" s="18" t="n">
        <v>528.98728597</v>
      </c>
      <c r="L48" s="20" t="n">
        <v>11.90998114</v>
      </c>
      <c r="M48" s="18" t="n">
        <v>486.84653574</v>
      </c>
      <c r="N48" s="20" t="n">
        <v>15.25543478</v>
      </c>
      <c r="O48" s="18" t="n">
        <v>402.41118319</v>
      </c>
      <c r="P48" s="20" t="n">
        <v>11.43518649</v>
      </c>
      <c r="Q48" s="18" t="s">
        <v>182</v>
      </c>
      <c r="R48" s="20" t="s">
        <v>182</v>
      </c>
      <c r="S48" s="18" t="s">
        <v>182</v>
      </c>
      <c r="T48" s="20" t="s">
        <v>182</v>
      </c>
      <c r="U48" s="18" t="s">
        <v>182</v>
      </c>
      <c r="V48" s="20" t="s">
        <v>182</v>
      </c>
      <c r="W48" s="18" t="n">
        <v>473.04891006</v>
      </c>
      <c r="X48" s="20" t="n">
        <v>29.96439092</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471.63512981</v>
      </c>
      <c r="F61" s="20" t="n">
        <v>3.46894038</v>
      </c>
      <c r="G61" s="18" t="n">
        <v>467.21539314</v>
      </c>
      <c r="H61" s="20" t="n">
        <v>4.43541045</v>
      </c>
      <c r="I61" s="18" t="n">
        <v>443.19975835</v>
      </c>
      <c r="J61" s="20" t="n">
        <v>4.77337811</v>
      </c>
      <c r="K61" s="18" t="n">
        <v>450.80378917</v>
      </c>
      <c r="L61" s="20" t="n">
        <v>5.41657217</v>
      </c>
      <c r="M61" s="18" t="n">
        <v>428.94211755</v>
      </c>
      <c r="N61" s="20" t="n">
        <v>6.3725825</v>
      </c>
      <c r="O61" s="18" t="n">
        <v>336.03516218</v>
      </c>
      <c r="P61" s="20" t="n">
        <v>19.01899636</v>
      </c>
      <c r="Q61" s="18" t="s">
        <v>182</v>
      </c>
      <c r="R61" s="20" t="s">
        <v>182</v>
      </c>
      <c r="S61" s="18" t="s">
        <v>182</v>
      </c>
      <c r="T61" s="20" t="s">
        <v>182</v>
      </c>
      <c r="U61" s="18" t="s">
        <v>182</v>
      </c>
      <c r="V61" s="20" t="s">
        <v>182</v>
      </c>
      <c r="W61" s="18" t="n">
        <v>346.70825532</v>
      </c>
      <c r="X61" s="20" t="n">
        <v>11.38764257</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418.90603623</v>
      </c>
      <c r="F67" s="20" t="n">
        <v>3.79855594</v>
      </c>
      <c r="G67" s="18" t="n">
        <v>414.48047968</v>
      </c>
      <c r="H67" s="20" t="n">
        <v>4.99215717</v>
      </c>
      <c r="I67" s="18" t="n">
        <v>416.17100843</v>
      </c>
      <c r="J67" s="20" t="n">
        <v>4.871285</v>
      </c>
      <c r="K67" s="18" t="n">
        <v>396.18555553</v>
      </c>
      <c r="L67" s="20" t="n">
        <v>7.61560112</v>
      </c>
      <c r="M67" s="18" t="n">
        <v>358.67975745</v>
      </c>
      <c r="N67" s="20" t="n">
        <v>12.55786322</v>
      </c>
      <c r="O67" s="18" t="n">
        <v>271.85979569</v>
      </c>
      <c r="P67" s="20" t="n">
        <v>7.01894536</v>
      </c>
      <c r="Q67" s="18" t="s">
        <v>182</v>
      </c>
      <c r="R67" s="20" t="s">
        <v>182</v>
      </c>
      <c r="S67" s="18" t="s">
        <v>182</v>
      </c>
      <c r="T67" s="20" t="s">
        <v>182</v>
      </c>
      <c r="U67" s="18" t="s">
        <v>182</v>
      </c>
      <c r="V67" s="20" t="s">
        <v>182</v>
      </c>
      <c r="W67" s="18" t="n">
        <v>322.52252681</v>
      </c>
      <c r="X67" s="20" t="n">
        <v>6.72475065</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530.92542527</v>
      </c>
      <c r="F70" s="20" t="n">
        <v>4.00527623</v>
      </c>
      <c r="G70" s="18" t="n">
        <v>517.81027609</v>
      </c>
      <c r="H70" s="20" t="n">
        <v>4.13339027</v>
      </c>
      <c r="I70" s="18" t="n">
        <v>519.05981172</v>
      </c>
      <c r="J70" s="20" t="n">
        <v>5.83395077</v>
      </c>
      <c r="K70" s="18" t="n">
        <v>510.20269486</v>
      </c>
      <c r="L70" s="20" t="n">
        <v>5.18848696</v>
      </c>
      <c r="M70" s="18" t="n">
        <v>509.48280369</v>
      </c>
      <c r="N70" s="20" t="n">
        <v>5.23101337</v>
      </c>
      <c r="O70" s="18" t="n">
        <v>403.36019621</v>
      </c>
      <c r="P70" s="20" t="n">
        <v>21.15203684</v>
      </c>
      <c r="Q70" s="18" t="s">
        <v>182</v>
      </c>
      <c r="R70" s="20" t="s">
        <v>182</v>
      </c>
      <c r="S70" s="18" t="s">
        <v>182</v>
      </c>
      <c r="T70" s="20" t="s">
        <v>182</v>
      </c>
      <c r="U70" s="18" t="s">
        <v>182</v>
      </c>
      <c r="V70" s="20" t="s">
        <v>182</v>
      </c>
      <c r="W70" s="18" t="n">
        <v>463.43635432</v>
      </c>
      <c r="X70" s="20" t="n">
        <v>7.3496943</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338</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441.27808112</v>
      </c>
      <c r="F7" s="20" t="n">
        <v>4.35236893</v>
      </c>
      <c r="G7" s="18" t="n">
        <v>480.88517611</v>
      </c>
      <c r="H7" s="20" t="n">
        <v>4.02557246</v>
      </c>
      <c r="I7" s="18" t="n">
        <v>502.15228027</v>
      </c>
      <c r="J7" s="20" t="n">
        <v>2.60782384</v>
      </c>
      <c r="K7" s="18" t="n">
        <v>535.7464368</v>
      </c>
      <c r="L7" s="20" t="n">
        <v>2.62535474</v>
      </c>
      <c r="M7" s="18" t="n">
        <v>548.0134511700001</v>
      </c>
      <c r="N7" s="20" t="n">
        <v>3.32051</v>
      </c>
      <c r="O7" s="18" t="n">
        <v>373.14736758</v>
      </c>
      <c r="P7" s="20" t="n">
        <v>15.2618719</v>
      </c>
      <c r="Q7" s="18" t="s">
        <v>182</v>
      </c>
      <c r="R7" s="20" t="s">
        <v>182</v>
      </c>
      <c r="S7" s="18" t="s">
        <v>182</v>
      </c>
      <c r="T7" s="20" t="s">
        <v>182</v>
      </c>
      <c r="U7" s="18" t="s">
        <v>182</v>
      </c>
      <c r="V7" s="20" t="s">
        <v>182</v>
      </c>
      <c r="W7" s="18" t="n">
        <v>444.12508714</v>
      </c>
      <c r="X7" s="20" t="n">
        <v>6.27347173</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507.69910527</v>
      </c>
      <c r="F9" s="20" t="n">
        <v>5.94310467</v>
      </c>
      <c r="G9" s="18" t="n">
        <v>565.62942801</v>
      </c>
      <c r="H9" s="20" t="n">
        <v>4.46376357</v>
      </c>
      <c r="I9" s="18" t="n">
        <v>570.08836256</v>
      </c>
      <c r="J9" s="20" t="n">
        <v>3.64831941</v>
      </c>
      <c r="K9" s="18" t="n">
        <v>556.0252097</v>
      </c>
      <c r="L9" s="20" t="n">
        <v>5.57190203</v>
      </c>
      <c r="M9" s="18" t="n">
        <v>515.67865125</v>
      </c>
      <c r="N9" s="20" t="n">
        <v>6.82243808</v>
      </c>
      <c r="O9" s="18" t="n">
        <v>463.55012155</v>
      </c>
      <c r="P9" s="20" t="n">
        <v>53.50850444</v>
      </c>
      <c r="Q9" s="18" t="s">
        <v>182</v>
      </c>
      <c r="R9" s="20" t="s">
        <v>182</v>
      </c>
      <c r="S9" s="18" t="n">
        <v>363.74174124</v>
      </c>
      <c r="T9" s="20" t="n">
        <v>33.3778787</v>
      </c>
      <c r="U9" s="18" t="s">
        <v>182</v>
      </c>
      <c r="V9" s="20" t="s">
        <v>182</v>
      </c>
      <c r="W9" s="18" t="n">
        <v>437.30484815</v>
      </c>
      <c r="X9" s="20" t="n">
        <v>11.73822051</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412.82477119</v>
      </c>
      <c r="F11" s="20" t="n">
        <v>5.81113373</v>
      </c>
      <c r="G11" s="18" t="n">
        <v>452.50342363</v>
      </c>
      <c r="H11" s="20" t="n">
        <v>4.78573505</v>
      </c>
      <c r="I11" s="18" t="n">
        <v>449.58182734</v>
      </c>
      <c r="J11" s="20" t="n">
        <v>5.11799803</v>
      </c>
      <c r="K11" s="18" t="n">
        <v>440.32516453</v>
      </c>
      <c r="L11" s="20" t="n">
        <v>6.11507039</v>
      </c>
      <c r="M11" s="18" t="n">
        <v>420.38446509</v>
      </c>
      <c r="N11" s="20" t="n">
        <v>7.1345863</v>
      </c>
      <c r="O11" s="18" t="n">
        <v>242.57020808</v>
      </c>
      <c r="P11" s="20" t="n">
        <v>35.6653722</v>
      </c>
      <c r="Q11" s="18" t="s">
        <v>182</v>
      </c>
      <c r="R11" s="20" t="s">
        <v>182</v>
      </c>
      <c r="S11" s="18" t="s">
        <v>182</v>
      </c>
      <c r="T11" s="20" t="s">
        <v>182</v>
      </c>
      <c r="U11" s="18" t="s">
        <v>182</v>
      </c>
      <c r="V11" s="20" t="s">
        <v>182</v>
      </c>
      <c r="W11" s="18" t="n">
        <v>372.23399796</v>
      </c>
      <c r="X11" s="20" t="n">
        <v>9.10680398</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489.19874452</v>
      </c>
      <c r="F23" s="20" t="n">
        <v>3.32767267</v>
      </c>
      <c r="G23" s="18" t="n">
        <v>508.92752287</v>
      </c>
      <c r="H23" s="20" t="n">
        <v>4.24697817</v>
      </c>
      <c r="I23" s="18" t="n">
        <v>496.66343625</v>
      </c>
      <c r="J23" s="20" t="n">
        <v>4.58373306</v>
      </c>
      <c r="K23" s="18" t="n">
        <v>471.39486917</v>
      </c>
      <c r="L23" s="20" t="n">
        <v>7.19145168</v>
      </c>
      <c r="M23" s="18" t="n">
        <v>458.26127835</v>
      </c>
      <c r="N23" s="20" t="n">
        <v>8.19186195</v>
      </c>
      <c r="O23" s="18" t="n">
        <v>495.32224404</v>
      </c>
      <c r="P23" s="20" t="n">
        <v>30.15373552</v>
      </c>
      <c r="Q23" s="18" t="s">
        <v>182</v>
      </c>
      <c r="R23" s="20" t="s">
        <v>182</v>
      </c>
      <c r="S23" s="18" t="s">
        <v>182</v>
      </c>
      <c r="T23" s="20" t="s">
        <v>182</v>
      </c>
      <c r="U23" s="18" t="s">
        <v>182</v>
      </c>
      <c r="V23" s="20" t="s">
        <v>182</v>
      </c>
      <c r="W23" s="18" t="n">
        <v>417.91019513</v>
      </c>
      <c r="X23" s="20" t="n">
        <v>7.91379504</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489.68772422</v>
      </c>
      <c r="F29" s="20" t="n">
        <v>5.35018216</v>
      </c>
      <c r="G29" s="18" t="n">
        <v>517.86103617</v>
      </c>
      <c r="H29" s="20" t="n">
        <v>4.10940586</v>
      </c>
      <c r="I29" s="18" t="n">
        <v>522.02441117</v>
      </c>
      <c r="J29" s="20" t="n">
        <v>3.93277607</v>
      </c>
      <c r="K29" s="18" t="n">
        <v>534.01382337</v>
      </c>
      <c r="L29" s="20" t="n">
        <v>5.29065291</v>
      </c>
      <c r="M29" s="18" t="n">
        <v>519.8911695199999</v>
      </c>
      <c r="N29" s="20" t="n">
        <v>10.538704</v>
      </c>
      <c r="O29" s="18" t="n">
        <v>307.37065989</v>
      </c>
      <c r="P29" s="20" t="n">
        <v>58.72514683</v>
      </c>
      <c r="Q29" s="18" t="s">
        <v>182</v>
      </c>
      <c r="R29" s="20" t="s">
        <v>182</v>
      </c>
      <c r="S29" s="18" t="n">
        <v>312.41250141</v>
      </c>
      <c r="T29" s="20" t="n">
        <v>62.61666854</v>
      </c>
      <c r="U29" s="18" t="s">
        <v>182</v>
      </c>
      <c r="V29" s="20" t="s">
        <v>182</v>
      </c>
      <c r="W29" s="18" t="n">
        <v>389.56853392</v>
      </c>
      <c r="X29" s="20" t="n">
        <v>12.92922488</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501.09523098</v>
      </c>
      <c r="F32" s="20" t="n">
        <v>5.10389936</v>
      </c>
      <c r="G32" s="18" t="n">
        <v>504.65480584</v>
      </c>
      <c r="H32" s="20" t="n">
        <v>5.10087424</v>
      </c>
      <c r="I32" s="18" t="n">
        <v>491.40420391</v>
      </c>
      <c r="J32" s="20" t="n">
        <v>3.51007258</v>
      </c>
      <c r="K32" s="18" t="n">
        <v>483.03459331</v>
      </c>
      <c r="L32" s="20" t="n">
        <v>4.81044291</v>
      </c>
      <c r="M32" s="18" t="n">
        <v>455.17685242</v>
      </c>
      <c r="N32" s="20" t="n">
        <v>5.9018878</v>
      </c>
      <c r="O32" s="18" t="n">
        <v>405.05011164</v>
      </c>
      <c r="P32" s="20" t="n">
        <v>29.54013842</v>
      </c>
      <c r="Q32" s="18" t="s">
        <v>182</v>
      </c>
      <c r="R32" s="20" t="s">
        <v>182</v>
      </c>
      <c r="S32" s="18" t="s">
        <v>182</v>
      </c>
      <c r="T32" s="20" t="s">
        <v>182</v>
      </c>
      <c r="U32" s="18" t="s">
        <v>182</v>
      </c>
      <c r="V32" s="20" t="s">
        <v>182</v>
      </c>
      <c r="W32" s="18" t="n">
        <v>366.38845818</v>
      </c>
      <c r="X32" s="20" t="n">
        <v>10.73649503</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434.87679264</v>
      </c>
      <c r="F34" s="20" t="n">
        <v>5.71502254</v>
      </c>
      <c r="G34" s="18" t="n">
        <v>474.11330735</v>
      </c>
      <c r="H34" s="20" t="n">
        <v>6.12973679</v>
      </c>
      <c r="I34" s="18" t="n">
        <v>476.69750421</v>
      </c>
      <c r="J34" s="20" t="n">
        <v>5.24605436</v>
      </c>
      <c r="K34" s="18" t="n">
        <v>427.46969634</v>
      </c>
      <c r="L34" s="20" t="n">
        <v>7.59533835</v>
      </c>
      <c r="M34" s="18" t="n">
        <v>411.72781585</v>
      </c>
      <c r="N34" s="20" t="n">
        <v>9.594667749999999</v>
      </c>
      <c r="O34" s="18" t="n">
        <v>331.33972745</v>
      </c>
      <c r="P34" s="20" t="n">
        <v>20.51689139</v>
      </c>
      <c r="Q34" s="18" t="s">
        <v>182</v>
      </c>
      <c r="R34" s="20" t="s">
        <v>182</v>
      </c>
      <c r="S34" s="18" t="n">
        <v>425.79595373</v>
      </c>
      <c r="T34" s="20" t="n">
        <v>68.66277131</v>
      </c>
      <c r="U34" s="18" t="s">
        <v>182</v>
      </c>
      <c r="V34" s="20" t="s">
        <v>182</v>
      </c>
      <c r="W34" s="18" t="n">
        <v>344.50643572</v>
      </c>
      <c r="X34" s="20" t="n">
        <v>11.65519603</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468.55656233</v>
      </c>
      <c r="F36" s="20" t="n">
        <v>3.64067013</v>
      </c>
      <c r="G36" s="18" t="n">
        <v>485.66739271</v>
      </c>
      <c r="H36" s="20" t="n">
        <v>3.75761255</v>
      </c>
      <c r="I36" s="18" t="n">
        <v>480.51775063</v>
      </c>
      <c r="J36" s="20" t="n">
        <v>5.27497749</v>
      </c>
      <c r="K36" s="18" t="n">
        <v>472.37662596</v>
      </c>
      <c r="L36" s="20" t="n">
        <v>5.95455628</v>
      </c>
      <c r="M36" s="18" t="n">
        <v>457.58444708</v>
      </c>
      <c r="N36" s="20" t="n">
        <v>11.38269126</v>
      </c>
      <c r="O36" s="18" t="n">
        <v>318.78254525</v>
      </c>
      <c r="P36" s="20" t="n">
        <v>26.49409239</v>
      </c>
      <c r="Q36" s="18" t="s">
        <v>182</v>
      </c>
      <c r="R36" s="20" t="s">
        <v>182</v>
      </c>
      <c r="S36" s="18" t="s">
        <v>182</v>
      </c>
      <c r="T36" s="20" t="s">
        <v>182</v>
      </c>
      <c r="U36" s="18" t="s">
        <v>182</v>
      </c>
      <c r="V36" s="20" t="s">
        <v>182</v>
      </c>
      <c r="W36" s="18" t="n">
        <v>364.40078032</v>
      </c>
      <c r="X36" s="20" t="n">
        <v>8.943444420000001</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404.72618443</v>
      </c>
      <c r="F46" s="20" t="n">
        <v>5.05070456</v>
      </c>
      <c r="G46" s="18" t="n">
        <v>418.08320941</v>
      </c>
      <c r="H46" s="20" t="n">
        <v>5.76099482</v>
      </c>
      <c r="I46" s="18" t="n">
        <v>428.24888783</v>
      </c>
      <c r="J46" s="20" t="n">
        <v>6.20628682</v>
      </c>
      <c r="K46" s="18" t="n">
        <v>424.28673071</v>
      </c>
      <c r="L46" s="20" t="n">
        <v>7.0596274</v>
      </c>
      <c r="M46" s="18" t="n">
        <v>396.5957122</v>
      </c>
      <c r="N46" s="20" t="n">
        <v>9.86217351</v>
      </c>
      <c r="O46" s="18" t="n">
        <v>292.24954052</v>
      </c>
      <c r="P46" s="20" t="n">
        <v>19.30116177</v>
      </c>
      <c r="Q46" s="18" t="s">
        <v>182</v>
      </c>
      <c r="R46" s="20" t="s">
        <v>182</v>
      </c>
      <c r="S46" s="18" t="s">
        <v>182</v>
      </c>
      <c r="T46" s="20" t="s">
        <v>182</v>
      </c>
      <c r="U46" s="18" t="s">
        <v>182</v>
      </c>
      <c r="V46" s="20" t="s">
        <v>182</v>
      </c>
      <c r="W46" s="18" t="n">
        <v>365.81384304</v>
      </c>
      <c r="X46" s="20" t="n">
        <v>5.04978439</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572.52417242</v>
      </c>
      <c r="F48" s="20" t="n">
        <v>5.5905693</v>
      </c>
      <c r="G48" s="18" t="n">
        <v>584.22824048</v>
      </c>
      <c r="H48" s="20" t="n">
        <v>12.29025278</v>
      </c>
      <c r="I48" s="18" t="n">
        <v>571.20753775</v>
      </c>
      <c r="J48" s="20" t="n">
        <v>10.53681284</v>
      </c>
      <c r="K48" s="18" t="n">
        <v>522.5945572000001</v>
      </c>
      <c r="L48" s="20" t="n">
        <v>13.68129381</v>
      </c>
      <c r="M48" s="18" t="n">
        <v>493.50351405</v>
      </c>
      <c r="N48" s="20" t="n">
        <v>15.33424024</v>
      </c>
      <c r="O48" s="18" t="n">
        <v>402.41118319</v>
      </c>
      <c r="P48" s="20" t="n">
        <v>11.43518649</v>
      </c>
      <c r="Q48" s="18" t="s">
        <v>182</v>
      </c>
      <c r="R48" s="20" t="s">
        <v>182</v>
      </c>
      <c r="S48" s="18" t="s">
        <v>182</v>
      </c>
      <c r="T48" s="20" t="s">
        <v>182</v>
      </c>
      <c r="U48" s="18" t="s">
        <v>182</v>
      </c>
      <c r="V48" s="20" t="s">
        <v>182</v>
      </c>
      <c r="W48" s="18" t="n">
        <v>467.52389432</v>
      </c>
      <c r="X48" s="20" t="n">
        <v>37.08521353</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444.24782774</v>
      </c>
      <c r="F61" s="20" t="n">
        <v>4.88442016</v>
      </c>
      <c r="G61" s="18" t="n">
        <v>475.96037555</v>
      </c>
      <c r="H61" s="20" t="n">
        <v>4.32390725</v>
      </c>
      <c r="I61" s="18" t="n">
        <v>459.38704388</v>
      </c>
      <c r="J61" s="20" t="n">
        <v>4.2542086</v>
      </c>
      <c r="K61" s="18" t="n">
        <v>462.25728381</v>
      </c>
      <c r="L61" s="20" t="n">
        <v>5.32013016</v>
      </c>
      <c r="M61" s="18" t="n">
        <v>426.39736439</v>
      </c>
      <c r="N61" s="20" t="n">
        <v>6.28907151</v>
      </c>
      <c r="O61" s="18" t="n">
        <v>336.03516218</v>
      </c>
      <c r="P61" s="20" t="n">
        <v>19.01899636</v>
      </c>
      <c r="Q61" s="18" t="s">
        <v>182</v>
      </c>
      <c r="R61" s="20" t="s">
        <v>182</v>
      </c>
      <c r="S61" s="18" t="s">
        <v>182</v>
      </c>
      <c r="T61" s="20" t="s">
        <v>182</v>
      </c>
      <c r="U61" s="18" t="s">
        <v>182</v>
      </c>
      <c r="V61" s="20" t="s">
        <v>182</v>
      </c>
      <c r="W61" s="18" t="n">
        <v>339.66262472</v>
      </c>
      <c r="X61" s="20" t="n">
        <v>10.51058824</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362.77338926</v>
      </c>
      <c r="F67" s="20" t="n">
        <v>4.11151604</v>
      </c>
      <c r="G67" s="18" t="n">
        <v>393.17184979</v>
      </c>
      <c r="H67" s="20" t="n">
        <v>4.95964942</v>
      </c>
      <c r="I67" s="18" t="n">
        <v>435.51174662</v>
      </c>
      <c r="J67" s="20" t="n">
        <v>3.52099096</v>
      </c>
      <c r="K67" s="18" t="n">
        <v>436.72586612</v>
      </c>
      <c r="L67" s="20" t="n">
        <v>4.26741238</v>
      </c>
      <c r="M67" s="18" t="n">
        <v>422.52156277</v>
      </c>
      <c r="N67" s="20" t="n">
        <v>7.56287374</v>
      </c>
      <c r="O67" s="18" t="n">
        <v>271.85979569</v>
      </c>
      <c r="P67" s="20" t="n">
        <v>7.01894536</v>
      </c>
      <c r="Q67" s="18" t="s">
        <v>182</v>
      </c>
      <c r="R67" s="20" t="s">
        <v>182</v>
      </c>
      <c r="S67" s="18" t="s">
        <v>182</v>
      </c>
      <c r="T67" s="20" t="s">
        <v>182</v>
      </c>
      <c r="U67" s="18" t="s">
        <v>182</v>
      </c>
      <c r="V67" s="20" t="s">
        <v>182</v>
      </c>
      <c r="W67" s="18" t="n">
        <v>316.92424615</v>
      </c>
      <c r="X67" s="20" t="n">
        <v>7.24158577</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511.32724097</v>
      </c>
      <c r="F70" s="20" t="n">
        <v>4.39368831</v>
      </c>
      <c r="G70" s="18" t="n">
        <v>526.08634416</v>
      </c>
      <c r="H70" s="20" t="n">
        <v>5.1579855</v>
      </c>
      <c r="I70" s="18" t="n">
        <v>522.16103806</v>
      </c>
      <c r="J70" s="20" t="n">
        <v>4.34970286</v>
      </c>
      <c r="K70" s="18" t="n">
        <v>519.45588429</v>
      </c>
      <c r="L70" s="20" t="n">
        <v>4.91197143</v>
      </c>
      <c r="M70" s="18" t="n">
        <v>509.50236294</v>
      </c>
      <c r="N70" s="20" t="n">
        <v>5.48946821</v>
      </c>
      <c r="O70" s="18" t="n">
        <v>403.36019621</v>
      </c>
      <c r="P70" s="20" t="n">
        <v>21.15203684</v>
      </c>
      <c r="Q70" s="18" t="s">
        <v>182</v>
      </c>
      <c r="R70" s="20" t="s">
        <v>182</v>
      </c>
      <c r="S70" s="18" t="s">
        <v>182</v>
      </c>
      <c r="T70" s="20" t="s">
        <v>182</v>
      </c>
      <c r="U70" s="18" t="s">
        <v>182</v>
      </c>
      <c r="V70" s="20" t="s">
        <v>182</v>
      </c>
      <c r="W70" s="18" t="n">
        <v>457.83217107</v>
      </c>
      <c r="X70" s="20" t="n">
        <v>7.47018651</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339</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523.4828307499999</v>
      </c>
      <c r="F7" s="20" t="n">
        <v>2.32621863</v>
      </c>
      <c r="G7" s="18" t="n">
        <v>519.82832325</v>
      </c>
      <c r="H7" s="20" t="n">
        <v>3.62389839</v>
      </c>
      <c r="I7" s="18" t="n">
        <v>498.87203289</v>
      </c>
      <c r="J7" s="20" t="n">
        <v>3.48742559</v>
      </c>
      <c r="K7" s="18" t="n">
        <v>497.17573495</v>
      </c>
      <c r="L7" s="20" t="n">
        <v>4.30841462</v>
      </c>
      <c r="M7" s="18" t="n">
        <v>486.28236503</v>
      </c>
      <c r="N7" s="20" t="n">
        <v>6.81903835</v>
      </c>
      <c r="O7" s="18" t="n">
        <v>373.14736758</v>
      </c>
      <c r="P7" s="20" t="n">
        <v>15.2618719</v>
      </c>
      <c r="Q7" s="18" t="s">
        <v>182</v>
      </c>
      <c r="R7" s="20" t="s">
        <v>182</v>
      </c>
      <c r="S7" s="18" t="s">
        <v>182</v>
      </c>
      <c r="T7" s="20" t="s">
        <v>182</v>
      </c>
      <c r="U7" s="18" t="s">
        <v>182</v>
      </c>
      <c r="V7" s="20" t="s">
        <v>182</v>
      </c>
      <c r="W7" s="18" t="n">
        <v>445.20695436</v>
      </c>
      <c r="X7" s="20" t="n">
        <v>6.15387518</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568.15023758</v>
      </c>
      <c r="F9" s="20" t="n">
        <v>3.43615218</v>
      </c>
      <c r="G9" s="18" t="n">
        <v>568.55809821</v>
      </c>
      <c r="H9" s="20" t="n">
        <v>5.02783106</v>
      </c>
      <c r="I9" s="18" t="n">
        <v>536.94469811</v>
      </c>
      <c r="J9" s="20" t="n">
        <v>5.90004204</v>
      </c>
      <c r="K9" s="18" t="n">
        <v>511.45955654</v>
      </c>
      <c r="L9" s="20" t="n">
        <v>7.34657543</v>
      </c>
      <c r="M9" s="18" t="n">
        <v>492.72889832</v>
      </c>
      <c r="N9" s="20" t="n">
        <v>9.28107436</v>
      </c>
      <c r="O9" s="18" t="n">
        <v>463.55012155</v>
      </c>
      <c r="P9" s="20" t="n">
        <v>53.50850444</v>
      </c>
      <c r="Q9" s="18" t="s">
        <v>182</v>
      </c>
      <c r="R9" s="20" t="s">
        <v>182</v>
      </c>
      <c r="S9" s="18" t="n">
        <v>363.74174124</v>
      </c>
      <c r="T9" s="20" t="n">
        <v>33.3778787</v>
      </c>
      <c r="U9" s="18" t="s">
        <v>182</v>
      </c>
      <c r="V9" s="20" t="s">
        <v>182</v>
      </c>
      <c r="W9" s="18" t="n">
        <v>444.78673965</v>
      </c>
      <c r="X9" s="20" t="n">
        <v>11.43462818</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439.91292771</v>
      </c>
      <c r="F11" s="20" t="n">
        <v>5.56388523</v>
      </c>
      <c r="G11" s="18" t="n">
        <v>449.13802017</v>
      </c>
      <c r="H11" s="20" t="n">
        <v>4.92268357</v>
      </c>
      <c r="I11" s="18" t="n">
        <v>444.93931123</v>
      </c>
      <c r="J11" s="20" t="n">
        <v>5.41608049</v>
      </c>
      <c r="K11" s="18" t="n">
        <v>436.82867006</v>
      </c>
      <c r="L11" s="20" t="n">
        <v>6.1992758</v>
      </c>
      <c r="M11" s="18" t="n">
        <v>412.91406169</v>
      </c>
      <c r="N11" s="20" t="n">
        <v>6.86362668</v>
      </c>
      <c r="O11" s="18" t="n">
        <v>242.57020808</v>
      </c>
      <c r="P11" s="20" t="n">
        <v>35.6653722</v>
      </c>
      <c r="Q11" s="18" t="s">
        <v>182</v>
      </c>
      <c r="R11" s="20" t="s">
        <v>182</v>
      </c>
      <c r="S11" s="18" t="s">
        <v>182</v>
      </c>
      <c r="T11" s="20" t="s">
        <v>182</v>
      </c>
      <c r="U11" s="18" t="s">
        <v>182</v>
      </c>
      <c r="V11" s="20" t="s">
        <v>182</v>
      </c>
      <c r="W11" s="18" t="n">
        <v>373.77695606</v>
      </c>
      <c r="X11" s="20" t="n">
        <v>8.43706003</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500.92876429</v>
      </c>
      <c r="F23" s="20" t="n">
        <v>2.9853661</v>
      </c>
      <c r="G23" s="18" t="n">
        <v>503.7162109</v>
      </c>
      <c r="H23" s="20" t="n">
        <v>4.66243607</v>
      </c>
      <c r="I23" s="18" t="n">
        <v>480.63033027</v>
      </c>
      <c r="J23" s="20" t="n">
        <v>4.24165069</v>
      </c>
      <c r="K23" s="18" t="n">
        <v>465.4324065</v>
      </c>
      <c r="L23" s="20" t="n">
        <v>7.54771969</v>
      </c>
      <c r="M23" s="18" t="n">
        <v>455.77427152</v>
      </c>
      <c r="N23" s="20" t="n">
        <v>9.063852150000001</v>
      </c>
      <c r="O23" s="18" t="n">
        <v>495.32224404</v>
      </c>
      <c r="P23" s="20" t="n">
        <v>30.15373552</v>
      </c>
      <c r="Q23" s="18" t="s">
        <v>182</v>
      </c>
      <c r="R23" s="20" t="s">
        <v>182</v>
      </c>
      <c r="S23" s="18" t="s">
        <v>182</v>
      </c>
      <c r="T23" s="20" t="s">
        <v>182</v>
      </c>
      <c r="U23" s="18" t="s">
        <v>182</v>
      </c>
      <c r="V23" s="20" t="s">
        <v>182</v>
      </c>
      <c r="W23" s="18" t="n">
        <v>419.10709307</v>
      </c>
      <c r="X23" s="20" t="n">
        <v>7.9593077</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528.8365249</v>
      </c>
      <c r="F29" s="20" t="n">
        <v>3.56578577</v>
      </c>
      <c r="G29" s="18" t="n">
        <v>522.3893111</v>
      </c>
      <c r="H29" s="20" t="n">
        <v>4.53553434</v>
      </c>
      <c r="I29" s="18" t="n">
        <v>510.32361975</v>
      </c>
      <c r="J29" s="20" t="n">
        <v>5.54307196</v>
      </c>
      <c r="K29" s="18" t="n">
        <v>497.31462563</v>
      </c>
      <c r="L29" s="20" t="n">
        <v>7.04970062</v>
      </c>
      <c r="M29" s="18" t="n">
        <v>463.40803015</v>
      </c>
      <c r="N29" s="20" t="n">
        <v>12.15565337</v>
      </c>
      <c r="O29" s="18" t="n">
        <v>307.37065989</v>
      </c>
      <c r="P29" s="20" t="n">
        <v>58.72514683</v>
      </c>
      <c r="Q29" s="18" t="s">
        <v>182</v>
      </c>
      <c r="R29" s="20" t="s">
        <v>182</v>
      </c>
      <c r="S29" s="18" t="n">
        <v>312.41250141</v>
      </c>
      <c r="T29" s="20" t="n">
        <v>62.61666854</v>
      </c>
      <c r="U29" s="18" t="s">
        <v>182</v>
      </c>
      <c r="V29" s="20" t="s">
        <v>182</v>
      </c>
      <c r="W29" s="18" t="n">
        <v>404.55828199</v>
      </c>
      <c r="X29" s="20" t="n">
        <v>12.83923777</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516.08817603</v>
      </c>
      <c r="F32" s="20" t="n">
        <v>4.0112222</v>
      </c>
      <c r="G32" s="18" t="n">
        <v>487.89865012</v>
      </c>
      <c r="H32" s="20" t="n">
        <v>4.81789187</v>
      </c>
      <c r="I32" s="18" t="n">
        <v>490.47275884</v>
      </c>
      <c r="J32" s="20" t="n">
        <v>4.52909829</v>
      </c>
      <c r="K32" s="18" t="n">
        <v>473.66802902</v>
      </c>
      <c r="L32" s="20" t="n">
        <v>4.93808425</v>
      </c>
      <c r="M32" s="18" t="n">
        <v>454.23845442</v>
      </c>
      <c r="N32" s="20" t="n">
        <v>5.77651934</v>
      </c>
      <c r="O32" s="18" t="n">
        <v>405.05011164</v>
      </c>
      <c r="P32" s="20" t="n">
        <v>29.54013842</v>
      </c>
      <c r="Q32" s="18" t="s">
        <v>182</v>
      </c>
      <c r="R32" s="20" t="s">
        <v>182</v>
      </c>
      <c r="S32" s="18" t="s">
        <v>182</v>
      </c>
      <c r="T32" s="20" t="s">
        <v>182</v>
      </c>
      <c r="U32" s="18" t="s">
        <v>182</v>
      </c>
      <c r="V32" s="20" t="s">
        <v>182</v>
      </c>
      <c r="W32" s="18" t="n">
        <v>382.66621084</v>
      </c>
      <c r="X32" s="20" t="n">
        <v>10.40595914</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482.12720803</v>
      </c>
      <c r="F34" s="20" t="n">
        <v>4.29646287</v>
      </c>
      <c r="G34" s="18" t="n">
        <v>444.74400729</v>
      </c>
      <c r="H34" s="20" t="n">
        <v>7.24305612</v>
      </c>
      <c r="I34" s="18" t="n">
        <v>438.4757401</v>
      </c>
      <c r="J34" s="20" t="n">
        <v>6.13000292</v>
      </c>
      <c r="K34" s="18" t="n">
        <v>408.47164326</v>
      </c>
      <c r="L34" s="20" t="n">
        <v>7.0312296</v>
      </c>
      <c r="M34" s="18" t="n">
        <v>399.83133066</v>
      </c>
      <c r="N34" s="20" t="n">
        <v>10.46940503</v>
      </c>
      <c r="O34" s="18" t="n">
        <v>331.33972745</v>
      </c>
      <c r="P34" s="20" t="n">
        <v>20.51689139</v>
      </c>
      <c r="Q34" s="18" t="s">
        <v>182</v>
      </c>
      <c r="R34" s="20" t="s">
        <v>182</v>
      </c>
      <c r="S34" s="18" t="n">
        <v>425.79595373</v>
      </c>
      <c r="T34" s="20" t="n">
        <v>68.66277131</v>
      </c>
      <c r="U34" s="18" t="s">
        <v>182</v>
      </c>
      <c r="V34" s="20" t="s">
        <v>182</v>
      </c>
      <c r="W34" s="18" t="n">
        <v>352.18417484</v>
      </c>
      <c r="X34" s="20" t="n">
        <v>11.24579256</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484.35370618</v>
      </c>
      <c r="F36" s="20" t="n">
        <v>3.26375076</v>
      </c>
      <c r="G36" s="18" t="n">
        <v>474.03683302</v>
      </c>
      <c r="H36" s="20" t="n">
        <v>5.19611802</v>
      </c>
      <c r="I36" s="18" t="n">
        <v>466.20206847</v>
      </c>
      <c r="J36" s="20" t="n">
        <v>6.88899029</v>
      </c>
      <c r="K36" s="18" t="n">
        <v>442.02203425</v>
      </c>
      <c r="L36" s="20" t="n">
        <v>8.011769960000001</v>
      </c>
      <c r="M36" s="18" t="n">
        <v>429.90098452</v>
      </c>
      <c r="N36" s="20" t="n">
        <v>8.762109629999999</v>
      </c>
      <c r="O36" s="18" t="n">
        <v>318.78254525</v>
      </c>
      <c r="P36" s="20" t="n">
        <v>26.49409239</v>
      </c>
      <c r="Q36" s="18" t="s">
        <v>182</v>
      </c>
      <c r="R36" s="20" t="s">
        <v>182</v>
      </c>
      <c r="S36" s="18" t="s">
        <v>182</v>
      </c>
      <c r="T36" s="20" t="s">
        <v>182</v>
      </c>
      <c r="U36" s="18" t="s">
        <v>182</v>
      </c>
      <c r="V36" s="20" t="s">
        <v>182</v>
      </c>
      <c r="W36" s="18" t="n">
        <v>379.67909836</v>
      </c>
      <c r="X36" s="20" t="n">
        <v>7.5605437</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416.47437642</v>
      </c>
      <c r="F46" s="20" t="n">
        <v>5.1654322</v>
      </c>
      <c r="G46" s="18" t="n">
        <v>416.80906742</v>
      </c>
      <c r="H46" s="20" t="n">
        <v>5.94446732</v>
      </c>
      <c r="I46" s="18" t="n">
        <v>421.56031035</v>
      </c>
      <c r="J46" s="20" t="n">
        <v>6.22219521</v>
      </c>
      <c r="K46" s="18" t="n">
        <v>421.99851745</v>
      </c>
      <c r="L46" s="20" t="n">
        <v>6.79121305</v>
      </c>
      <c r="M46" s="18" t="n">
        <v>388.59342118</v>
      </c>
      <c r="N46" s="20" t="n">
        <v>8.210607489999999</v>
      </c>
      <c r="O46" s="18" t="n">
        <v>292.24954052</v>
      </c>
      <c r="P46" s="20" t="n">
        <v>19.30116177</v>
      </c>
      <c r="Q46" s="18" t="s">
        <v>182</v>
      </c>
      <c r="R46" s="20" t="s">
        <v>182</v>
      </c>
      <c r="S46" s="18" t="s">
        <v>182</v>
      </c>
      <c r="T46" s="20" t="s">
        <v>182</v>
      </c>
      <c r="U46" s="18" t="s">
        <v>182</v>
      </c>
      <c r="V46" s="20" t="s">
        <v>182</v>
      </c>
      <c r="W46" s="18" t="n">
        <v>365.95370641</v>
      </c>
      <c r="X46" s="20" t="n">
        <v>4.93609783</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575.30830912</v>
      </c>
      <c r="F48" s="20" t="n">
        <v>5.83807742</v>
      </c>
      <c r="G48" s="18" t="n">
        <v>573.29705061</v>
      </c>
      <c r="H48" s="20" t="n">
        <v>10.86419929</v>
      </c>
      <c r="I48" s="18" t="n">
        <v>569.95024071</v>
      </c>
      <c r="J48" s="20" t="n">
        <v>8.9172431</v>
      </c>
      <c r="K48" s="18" t="n">
        <v>532.67486072</v>
      </c>
      <c r="L48" s="20" t="n">
        <v>12.89175632</v>
      </c>
      <c r="M48" s="18" t="n">
        <v>484.70509283</v>
      </c>
      <c r="N48" s="20" t="n">
        <v>15.93139242</v>
      </c>
      <c r="O48" s="18" t="n">
        <v>402.41118319</v>
      </c>
      <c r="P48" s="20" t="n">
        <v>11.43518649</v>
      </c>
      <c r="Q48" s="18" t="s">
        <v>182</v>
      </c>
      <c r="R48" s="20" t="s">
        <v>182</v>
      </c>
      <c r="S48" s="18" t="s">
        <v>182</v>
      </c>
      <c r="T48" s="20" t="s">
        <v>182</v>
      </c>
      <c r="U48" s="18" t="s">
        <v>182</v>
      </c>
      <c r="V48" s="20" t="s">
        <v>182</v>
      </c>
      <c r="W48" s="18" t="n">
        <v>505.22863658</v>
      </c>
      <c r="X48" s="20" t="n">
        <v>23.17934429</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476.88083397</v>
      </c>
      <c r="F61" s="20" t="n">
        <v>3.63870446</v>
      </c>
      <c r="G61" s="18" t="n">
        <v>461.69894619</v>
      </c>
      <c r="H61" s="20" t="n">
        <v>5.04928067</v>
      </c>
      <c r="I61" s="18" t="n">
        <v>446.01184149</v>
      </c>
      <c r="J61" s="20" t="n">
        <v>4.36376549</v>
      </c>
      <c r="K61" s="18" t="n">
        <v>440.82001362</v>
      </c>
      <c r="L61" s="20" t="n">
        <v>6.17424324</v>
      </c>
      <c r="M61" s="18" t="n">
        <v>419.53759523</v>
      </c>
      <c r="N61" s="20" t="n">
        <v>7.60306892</v>
      </c>
      <c r="O61" s="18" t="n">
        <v>336.03516218</v>
      </c>
      <c r="P61" s="20" t="n">
        <v>19.01899636</v>
      </c>
      <c r="Q61" s="18" t="s">
        <v>182</v>
      </c>
      <c r="R61" s="20" t="s">
        <v>182</v>
      </c>
      <c r="S61" s="18" t="s">
        <v>182</v>
      </c>
      <c r="T61" s="20" t="s">
        <v>182</v>
      </c>
      <c r="U61" s="18" t="s">
        <v>182</v>
      </c>
      <c r="V61" s="20" t="s">
        <v>182</v>
      </c>
      <c r="W61" s="18" t="n">
        <v>349.52835583</v>
      </c>
      <c r="X61" s="20" t="n">
        <v>10.39480399</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405.22146468</v>
      </c>
      <c r="F67" s="20" t="n">
        <v>3.5322374</v>
      </c>
      <c r="G67" s="18" t="n">
        <v>426.17189666</v>
      </c>
      <c r="H67" s="20" t="n">
        <v>6.00969984</v>
      </c>
      <c r="I67" s="18" t="n">
        <v>448.54189333</v>
      </c>
      <c r="J67" s="20" t="n">
        <v>5.66968317</v>
      </c>
      <c r="K67" s="18" t="n">
        <v>430.78902708</v>
      </c>
      <c r="L67" s="20" t="n">
        <v>6.92353272</v>
      </c>
      <c r="M67" s="18" t="n">
        <v>411.47097425</v>
      </c>
      <c r="N67" s="20" t="n">
        <v>10.95660819</v>
      </c>
      <c r="O67" s="18" t="n">
        <v>271.85979569</v>
      </c>
      <c r="P67" s="20" t="n">
        <v>7.01894536</v>
      </c>
      <c r="Q67" s="18" t="s">
        <v>182</v>
      </c>
      <c r="R67" s="20" t="s">
        <v>182</v>
      </c>
      <c r="S67" s="18" t="s">
        <v>182</v>
      </c>
      <c r="T67" s="20" t="s">
        <v>182</v>
      </c>
      <c r="U67" s="18" t="s">
        <v>182</v>
      </c>
      <c r="V67" s="20" t="s">
        <v>182</v>
      </c>
      <c r="W67" s="18" t="n">
        <v>325.99820975</v>
      </c>
      <c r="X67" s="20" t="n">
        <v>5.85510409</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536.01944059</v>
      </c>
      <c r="F70" s="20" t="n">
        <v>3.58180007</v>
      </c>
      <c r="G70" s="18" t="n">
        <v>509.55684342</v>
      </c>
      <c r="H70" s="20" t="n">
        <v>5.37681987</v>
      </c>
      <c r="I70" s="18" t="n">
        <v>515.36314894</v>
      </c>
      <c r="J70" s="20" t="n">
        <v>5.46018119</v>
      </c>
      <c r="K70" s="18" t="n">
        <v>506.40504454</v>
      </c>
      <c r="L70" s="20" t="n">
        <v>5.22815549</v>
      </c>
      <c r="M70" s="18" t="n">
        <v>499.98815044</v>
      </c>
      <c r="N70" s="20" t="n">
        <v>5.70544203</v>
      </c>
      <c r="O70" s="18" t="n">
        <v>403.36019621</v>
      </c>
      <c r="P70" s="20" t="n">
        <v>21.15203684</v>
      </c>
      <c r="Q70" s="18" t="s">
        <v>182</v>
      </c>
      <c r="R70" s="20" t="s">
        <v>182</v>
      </c>
      <c r="S70" s="18" t="s">
        <v>182</v>
      </c>
      <c r="T70" s="20" t="s">
        <v>182</v>
      </c>
      <c r="U70" s="18" t="s">
        <v>182</v>
      </c>
      <c r="V70" s="20" t="s">
        <v>182</v>
      </c>
      <c r="W70" s="18" t="n">
        <v>463.85098808</v>
      </c>
      <c r="X70" s="20" t="n">
        <v>7.70189259</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340</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526.5285529499999</v>
      </c>
      <c r="F7" s="20" t="n">
        <v>1.95398747</v>
      </c>
      <c r="G7" s="18" t="n">
        <v>531.33264072</v>
      </c>
      <c r="H7" s="20" t="n">
        <v>3.20823191</v>
      </c>
      <c r="I7" s="18" t="n">
        <v>464.82213654</v>
      </c>
      <c r="J7" s="20" t="n">
        <v>4.48495232</v>
      </c>
      <c r="K7" s="18" t="n">
        <v>451.78202561</v>
      </c>
      <c r="L7" s="20" t="n">
        <v>5.19152106</v>
      </c>
      <c r="M7" s="18" t="n">
        <v>433.22472168</v>
      </c>
      <c r="N7" s="20" t="n">
        <v>6.9673393</v>
      </c>
      <c r="O7" s="18" t="n">
        <v>373.14736758</v>
      </c>
      <c r="P7" s="20" t="n">
        <v>15.2618719</v>
      </c>
      <c r="Q7" s="18" t="s">
        <v>182</v>
      </c>
      <c r="R7" s="20" t="s">
        <v>182</v>
      </c>
      <c r="S7" s="18" t="s">
        <v>182</v>
      </c>
      <c r="T7" s="20" t="s">
        <v>182</v>
      </c>
      <c r="U7" s="18" t="s">
        <v>182</v>
      </c>
      <c r="V7" s="20" t="s">
        <v>182</v>
      </c>
      <c r="W7" s="18" t="n">
        <v>445.05102353</v>
      </c>
      <c r="X7" s="20" t="n">
        <v>6.25233183</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573.49867154</v>
      </c>
      <c r="F9" s="20" t="n">
        <v>3.3802265</v>
      </c>
      <c r="G9" s="18" t="n">
        <v>563.26074166</v>
      </c>
      <c r="H9" s="20" t="n">
        <v>4.52706394</v>
      </c>
      <c r="I9" s="18" t="n">
        <v>510.00581498</v>
      </c>
      <c r="J9" s="20" t="n">
        <v>8.088419269999999</v>
      </c>
      <c r="K9" s="18" t="n">
        <v>493.55122229</v>
      </c>
      <c r="L9" s="20" t="n">
        <v>7.24002908</v>
      </c>
      <c r="M9" s="18" t="n">
        <v>483.44791369</v>
      </c>
      <c r="N9" s="20" t="n">
        <v>8.828352239999999</v>
      </c>
      <c r="O9" s="18" t="n">
        <v>463.55012155</v>
      </c>
      <c r="P9" s="20" t="n">
        <v>53.50850444</v>
      </c>
      <c r="Q9" s="18" t="s">
        <v>182</v>
      </c>
      <c r="R9" s="20" t="s">
        <v>182</v>
      </c>
      <c r="S9" s="18" t="n">
        <v>363.74174124</v>
      </c>
      <c r="T9" s="20" t="n">
        <v>33.3778787</v>
      </c>
      <c r="U9" s="18" t="s">
        <v>182</v>
      </c>
      <c r="V9" s="20" t="s">
        <v>182</v>
      </c>
      <c r="W9" s="18" t="n">
        <v>440.15936169</v>
      </c>
      <c r="X9" s="20" t="n">
        <v>11.01372623</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451.7551599</v>
      </c>
      <c r="F11" s="20" t="n">
        <v>4.88708005</v>
      </c>
      <c r="G11" s="18" t="n">
        <v>451.83555457</v>
      </c>
      <c r="H11" s="20" t="n">
        <v>5.14442474</v>
      </c>
      <c r="I11" s="18" t="n">
        <v>419.10340801</v>
      </c>
      <c r="J11" s="20" t="n">
        <v>5.61386035</v>
      </c>
      <c r="K11" s="18" t="n">
        <v>397.74338934</v>
      </c>
      <c r="L11" s="20" t="n">
        <v>7.73160118</v>
      </c>
      <c r="M11" s="18" t="n">
        <v>389.50491422</v>
      </c>
      <c r="N11" s="20" t="n">
        <v>8.19761066</v>
      </c>
      <c r="O11" s="18" t="n">
        <v>242.57020808</v>
      </c>
      <c r="P11" s="20" t="n">
        <v>35.6653722</v>
      </c>
      <c r="Q11" s="18" t="s">
        <v>182</v>
      </c>
      <c r="R11" s="20" t="s">
        <v>182</v>
      </c>
      <c r="S11" s="18" t="s">
        <v>182</v>
      </c>
      <c r="T11" s="20" t="s">
        <v>182</v>
      </c>
      <c r="U11" s="18" t="s">
        <v>182</v>
      </c>
      <c r="V11" s="20" t="s">
        <v>182</v>
      </c>
      <c r="W11" s="18" t="n">
        <v>371.46990565</v>
      </c>
      <c r="X11" s="20" t="n">
        <v>8.938673850000001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502.74225288</v>
      </c>
      <c r="F23" s="20" t="n">
        <v>2.84685731</v>
      </c>
      <c r="G23" s="18" t="n">
        <v>507.96914838</v>
      </c>
      <c r="H23" s="20" t="n">
        <v>4.96387681</v>
      </c>
      <c r="I23" s="18" t="n">
        <v>467.02982811</v>
      </c>
      <c r="J23" s="20" t="n">
        <v>6.20975113</v>
      </c>
      <c r="K23" s="18" t="n">
        <v>453.0577546</v>
      </c>
      <c r="L23" s="20" t="n">
        <v>6.84191087</v>
      </c>
      <c r="M23" s="18" t="n">
        <v>446.77954272</v>
      </c>
      <c r="N23" s="20" t="n">
        <v>8.53417651</v>
      </c>
      <c r="O23" s="18" t="n">
        <v>495.32224404</v>
      </c>
      <c r="P23" s="20" t="n">
        <v>30.15373552</v>
      </c>
      <c r="Q23" s="18" t="s">
        <v>182</v>
      </c>
      <c r="R23" s="20" t="s">
        <v>182</v>
      </c>
      <c r="S23" s="18" t="s">
        <v>182</v>
      </c>
      <c r="T23" s="20" t="s">
        <v>182</v>
      </c>
      <c r="U23" s="18" t="s">
        <v>182</v>
      </c>
      <c r="V23" s="20" t="s">
        <v>182</v>
      </c>
      <c r="W23" s="18" t="n">
        <v>414.98513602</v>
      </c>
      <c r="X23" s="20" t="n">
        <v>7.84108871</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534.0642051900001</v>
      </c>
      <c r="F29" s="20" t="n">
        <v>2.92733299</v>
      </c>
      <c r="G29" s="18" t="n">
        <v>525.43761817</v>
      </c>
      <c r="H29" s="20" t="n">
        <v>4.61894242</v>
      </c>
      <c r="I29" s="18" t="n">
        <v>472.24706538</v>
      </c>
      <c r="J29" s="20" t="n">
        <v>6.13149695</v>
      </c>
      <c r="K29" s="18" t="n">
        <v>469.5637277</v>
      </c>
      <c r="L29" s="20" t="n">
        <v>8.48514084</v>
      </c>
      <c r="M29" s="18" t="n">
        <v>470.27847065</v>
      </c>
      <c r="N29" s="20" t="n">
        <v>10.62042805</v>
      </c>
      <c r="O29" s="18" t="n">
        <v>307.37065989</v>
      </c>
      <c r="P29" s="20" t="n">
        <v>58.72514683</v>
      </c>
      <c r="Q29" s="18" t="s">
        <v>182</v>
      </c>
      <c r="R29" s="20" t="s">
        <v>182</v>
      </c>
      <c r="S29" s="18" t="n">
        <v>312.41250141</v>
      </c>
      <c r="T29" s="20" t="n">
        <v>62.61666854</v>
      </c>
      <c r="U29" s="18" t="s">
        <v>182</v>
      </c>
      <c r="V29" s="20" t="s">
        <v>182</v>
      </c>
      <c r="W29" s="18" t="n">
        <v>380.95270676</v>
      </c>
      <c r="X29" s="20" t="n">
        <v>14.01499348</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510.4504343</v>
      </c>
      <c r="F32" s="20" t="n">
        <v>3.26491282</v>
      </c>
      <c r="G32" s="18" t="n">
        <v>493.69952653</v>
      </c>
      <c r="H32" s="20" t="n">
        <v>5.09252374</v>
      </c>
      <c r="I32" s="18" t="n">
        <v>459.16409131</v>
      </c>
      <c r="J32" s="20" t="n">
        <v>4.7675344</v>
      </c>
      <c r="K32" s="18" t="n">
        <v>436.80592964</v>
      </c>
      <c r="L32" s="20" t="n">
        <v>6.07706194</v>
      </c>
      <c r="M32" s="18" t="n">
        <v>423.40897437</v>
      </c>
      <c r="N32" s="20" t="n">
        <v>8.249798350000001</v>
      </c>
      <c r="O32" s="18" t="n">
        <v>405.05011164</v>
      </c>
      <c r="P32" s="20" t="n">
        <v>29.54013842</v>
      </c>
      <c r="Q32" s="18" t="s">
        <v>182</v>
      </c>
      <c r="R32" s="20" t="s">
        <v>182</v>
      </c>
      <c r="S32" s="18" t="s">
        <v>182</v>
      </c>
      <c r="T32" s="20" t="s">
        <v>182</v>
      </c>
      <c r="U32" s="18" t="s">
        <v>182</v>
      </c>
      <c r="V32" s="20" t="s">
        <v>182</v>
      </c>
      <c r="W32" s="18" t="n">
        <v>378.74093965</v>
      </c>
      <c r="X32" s="20" t="n">
        <v>11.59367811</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481.14442624</v>
      </c>
      <c r="F34" s="20" t="n">
        <v>4.44271553</v>
      </c>
      <c r="G34" s="18" t="n">
        <v>459.83266503</v>
      </c>
      <c r="H34" s="20" t="n">
        <v>6.11447578</v>
      </c>
      <c r="I34" s="18" t="n">
        <v>429.85268136</v>
      </c>
      <c r="J34" s="20" t="n">
        <v>6.13942864</v>
      </c>
      <c r="K34" s="18" t="n">
        <v>405.02965865</v>
      </c>
      <c r="L34" s="20" t="n">
        <v>6.96933283</v>
      </c>
      <c r="M34" s="18" t="n">
        <v>397.59729987</v>
      </c>
      <c r="N34" s="20" t="n">
        <v>8.889120670000001</v>
      </c>
      <c r="O34" s="18" t="n">
        <v>331.33972745</v>
      </c>
      <c r="P34" s="20" t="n">
        <v>20.51689139</v>
      </c>
      <c r="Q34" s="18" t="s">
        <v>182</v>
      </c>
      <c r="R34" s="20" t="s">
        <v>182</v>
      </c>
      <c r="S34" s="18" t="n">
        <v>425.79595373</v>
      </c>
      <c r="T34" s="20" t="n">
        <v>68.66277131</v>
      </c>
      <c r="U34" s="18" t="s">
        <v>182</v>
      </c>
      <c r="V34" s="20" t="s">
        <v>182</v>
      </c>
      <c r="W34" s="18" t="n">
        <v>342.07039242</v>
      </c>
      <c r="X34" s="20" t="n">
        <v>12.02013072</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486.59179887</v>
      </c>
      <c r="F36" s="20" t="n">
        <v>3.29208274</v>
      </c>
      <c r="G36" s="18" t="n">
        <v>469.08310129</v>
      </c>
      <c r="H36" s="20" t="n">
        <v>5.02288602</v>
      </c>
      <c r="I36" s="18" t="n">
        <v>447.65468242</v>
      </c>
      <c r="J36" s="20" t="n">
        <v>7.83373747</v>
      </c>
      <c r="K36" s="18" t="n">
        <v>409.03297888</v>
      </c>
      <c r="L36" s="20" t="n">
        <v>9.33583771</v>
      </c>
      <c r="M36" s="18" t="n">
        <v>415.53187761</v>
      </c>
      <c r="N36" s="20" t="n">
        <v>10.48757607</v>
      </c>
      <c r="O36" s="18" t="n">
        <v>318.78254525</v>
      </c>
      <c r="P36" s="20" t="n">
        <v>26.49409239</v>
      </c>
      <c r="Q36" s="18" t="s">
        <v>182</v>
      </c>
      <c r="R36" s="20" t="s">
        <v>182</v>
      </c>
      <c r="S36" s="18" t="s">
        <v>182</v>
      </c>
      <c r="T36" s="20" t="s">
        <v>182</v>
      </c>
      <c r="U36" s="18" t="s">
        <v>182</v>
      </c>
      <c r="V36" s="20" t="s">
        <v>182</v>
      </c>
      <c r="W36" s="18" t="n">
        <v>366.75864955</v>
      </c>
      <c r="X36" s="20" t="n">
        <v>9.07351321</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423.78317601</v>
      </c>
      <c r="F46" s="20" t="n">
        <v>4.81552717</v>
      </c>
      <c r="G46" s="18" t="n">
        <v>420.78684965</v>
      </c>
      <c r="H46" s="20" t="n">
        <v>6.70007073</v>
      </c>
      <c r="I46" s="18" t="n">
        <v>414.95239197</v>
      </c>
      <c r="J46" s="20" t="n">
        <v>7.99194572</v>
      </c>
      <c r="K46" s="18" t="n">
        <v>401.62865164</v>
      </c>
      <c r="L46" s="20" t="n">
        <v>9.514135720000001</v>
      </c>
      <c r="M46" s="18" t="n">
        <v>380.23294516</v>
      </c>
      <c r="N46" s="20" t="n">
        <v>9.148651940000001</v>
      </c>
      <c r="O46" s="18" t="n">
        <v>292.24954052</v>
      </c>
      <c r="P46" s="20" t="n">
        <v>19.30116177</v>
      </c>
      <c r="Q46" s="18" t="s">
        <v>182</v>
      </c>
      <c r="R46" s="20" t="s">
        <v>182</v>
      </c>
      <c r="S46" s="18" t="s">
        <v>182</v>
      </c>
      <c r="T46" s="20" t="s">
        <v>182</v>
      </c>
      <c r="U46" s="18" t="s">
        <v>182</v>
      </c>
      <c r="V46" s="20" t="s">
        <v>182</v>
      </c>
      <c r="W46" s="18" t="n">
        <v>365.61655257</v>
      </c>
      <c r="X46" s="20" t="n">
        <v>5.01681162</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561.51440925</v>
      </c>
      <c r="F48" s="20" t="n">
        <v>5.85406554</v>
      </c>
      <c r="G48" s="18" t="n">
        <v>592.09897026</v>
      </c>
      <c r="H48" s="20" t="n">
        <v>7.60706437</v>
      </c>
      <c r="I48" s="18" t="n">
        <v>578.56344813</v>
      </c>
      <c r="J48" s="20" t="n">
        <v>8.410281700000001</v>
      </c>
      <c r="K48" s="18" t="n">
        <v>551.22731938</v>
      </c>
      <c r="L48" s="20" t="n">
        <v>12.47442687</v>
      </c>
      <c r="M48" s="18" t="n">
        <v>520.4687605</v>
      </c>
      <c r="N48" s="20" t="n">
        <v>13.14416963</v>
      </c>
      <c r="O48" s="18" t="n">
        <v>402.41118319</v>
      </c>
      <c r="P48" s="20" t="n">
        <v>11.43518649</v>
      </c>
      <c r="Q48" s="18" t="s">
        <v>182</v>
      </c>
      <c r="R48" s="20" t="s">
        <v>182</v>
      </c>
      <c r="S48" s="18" t="s">
        <v>182</v>
      </c>
      <c r="T48" s="20" t="s">
        <v>182</v>
      </c>
      <c r="U48" s="18" t="s">
        <v>182</v>
      </c>
      <c r="V48" s="20" t="s">
        <v>182</v>
      </c>
      <c r="W48" s="18" t="n">
        <v>468.37072799</v>
      </c>
      <c r="X48" s="20" t="n">
        <v>34.03122309</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479.11463588</v>
      </c>
      <c r="F61" s="20" t="n">
        <v>3.13395501</v>
      </c>
      <c r="G61" s="18" t="n">
        <v>474.92454948</v>
      </c>
      <c r="H61" s="20" t="n">
        <v>4.64017622</v>
      </c>
      <c r="I61" s="18" t="n">
        <v>426.86962149</v>
      </c>
      <c r="J61" s="20" t="n">
        <v>5.8454668</v>
      </c>
      <c r="K61" s="18" t="n">
        <v>422.26098655</v>
      </c>
      <c r="L61" s="20" t="n">
        <v>6.63502656</v>
      </c>
      <c r="M61" s="18" t="n">
        <v>401.85469684</v>
      </c>
      <c r="N61" s="20" t="n">
        <v>7.82430577</v>
      </c>
      <c r="O61" s="18" t="n">
        <v>336.03516218</v>
      </c>
      <c r="P61" s="20" t="n">
        <v>19.01899636</v>
      </c>
      <c r="Q61" s="18" t="s">
        <v>182</v>
      </c>
      <c r="R61" s="20" t="s">
        <v>182</v>
      </c>
      <c r="S61" s="18" t="s">
        <v>182</v>
      </c>
      <c r="T61" s="20" t="s">
        <v>182</v>
      </c>
      <c r="U61" s="18" t="s">
        <v>182</v>
      </c>
      <c r="V61" s="20" t="s">
        <v>182</v>
      </c>
      <c r="W61" s="18" t="n">
        <v>343.11717291</v>
      </c>
      <c r="X61" s="20" t="n">
        <v>10.15105773</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415.48575791</v>
      </c>
      <c r="F67" s="20" t="n">
        <v>3.42694974</v>
      </c>
      <c r="G67" s="18" t="n">
        <v>431.44650117</v>
      </c>
      <c r="H67" s="20" t="n">
        <v>5.04306124</v>
      </c>
      <c r="I67" s="18" t="n">
        <v>414.8681982</v>
      </c>
      <c r="J67" s="20" t="n">
        <v>7.59014481</v>
      </c>
      <c r="K67" s="18" t="n">
        <v>391.97031251</v>
      </c>
      <c r="L67" s="20" t="n">
        <v>8.33915743</v>
      </c>
      <c r="M67" s="18" t="n">
        <v>335.05302573</v>
      </c>
      <c r="N67" s="20" t="n">
        <v>14.73114029</v>
      </c>
      <c r="O67" s="18" t="n">
        <v>271.85979569</v>
      </c>
      <c r="P67" s="20" t="n">
        <v>7.01894536</v>
      </c>
      <c r="Q67" s="18" t="s">
        <v>182</v>
      </c>
      <c r="R67" s="20" t="s">
        <v>182</v>
      </c>
      <c r="S67" s="18" t="s">
        <v>182</v>
      </c>
      <c r="T67" s="20" t="s">
        <v>182</v>
      </c>
      <c r="U67" s="18" t="s">
        <v>182</v>
      </c>
      <c r="V67" s="20" t="s">
        <v>182</v>
      </c>
      <c r="W67" s="18" t="n">
        <v>318.80404941</v>
      </c>
      <c r="X67" s="20" t="n">
        <v>7.07308237</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531.1663850899999</v>
      </c>
      <c r="F70" s="20" t="n">
        <v>3.72060455</v>
      </c>
      <c r="G70" s="18" t="n">
        <v>523.53689453</v>
      </c>
      <c r="H70" s="20" t="n">
        <v>4.20490742</v>
      </c>
      <c r="I70" s="18" t="n">
        <v>511.26655349</v>
      </c>
      <c r="J70" s="20" t="n">
        <v>5.60740053</v>
      </c>
      <c r="K70" s="18" t="n">
        <v>507.12886187</v>
      </c>
      <c r="L70" s="20" t="n">
        <v>5.21498608</v>
      </c>
      <c r="M70" s="18" t="n">
        <v>501.35331278</v>
      </c>
      <c r="N70" s="20" t="n">
        <v>6.09966818</v>
      </c>
      <c r="O70" s="18" t="n">
        <v>403.36019621</v>
      </c>
      <c r="P70" s="20" t="n">
        <v>21.15203684</v>
      </c>
      <c r="Q70" s="18" t="s">
        <v>182</v>
      </c>
      <c r="R70" s="20" t="s">
        <v>182</v>
      </c>
      <c r="S70" s="18" t="s">
        <v>182</v>
      </c>
      <c r="T70" s="20" t="s">
        <v>182</v>
      </c>
      <c r="U70" s="18" t="s">
        <v>182</v>
      </c>
      <c r="V70" s="20" t="s">
        <v>182</v>
      </c>
      <c r="W70" s="18" t="n">
        <v>461.93511031</v>
      </c>
      <c r="X70" s="20" t="n">
        <v>7.47061887</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341</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(1273.0/B7*100)</f>
        <v/>
      </c>
      <c r="D7" s="19" t="n">
        <v>13257</v>
      </c>
      <c r="E7" s="18" t="n">
        <v>525.50294973</v>
      </c>
      <c r="F7" s="20" t="n">
        <v>1.85298615</v>
      </c>
      <c r="G7" s="18" t="n">
        <v>526.66947635</v>
      </c>
      <c r="H7" s="20" t="n">
        <v>4.1549914</v>
      </c>
      <c r="I7" s="18" t="n">
        <v>451.36803098</v>
      </c>
      <c r="J7" s="20" t="n">
        <v>5.48247193</v>
      </c>
      <c r="K7" s="18" t="n">
        <v>450.49743747</v>
      </c>
      <c r="L7" s="20" t="n">
        <v>6.62239921</v>
      </c>
      <c r="M7" s="18" t="n">
        <v>429.51836261</v>
      </c>
      <c r="N7" s="20" t="n">
        <v>6.99512191</v>
      </c>
      <c r="O7" s="18" t="n">
        <v>373.14736758</v>
      </c>
      <c r="P7" s="20" t="n">
        <v>15.2618719</v>
      </c>
      <c r="Q7" s="18" t="s">
        <v>182</v>
      </c>
      <c r="R7" s="20" t="s">
        <v>182</v>
      </c>
      <c r="S7" s="18" t="s">
        <v>182</v>
      </c>
      <c r="T7" s="20" t="s">
        <v>182</v>
      </c>
      <c r="U7" s="18" t="s">
        <v>182</v>
      </c>
      <c r="V7" s="20" t="s">
        <v>182</v>
      </c>
      <c r="W7" s="18" t="n">
        <v>443.29100458</v>
      </c>
      <c r="X7" s="20" t="n">
        <v>6.38642793</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(428.0/B9*100)</f>
        <v/>
      </c>
      <c r="D9" s="19" t="n">
        <v>5247</v>
      </c>
      <c r="E9" s="18" t="n">
        <v>569.41968087</v>
      </c>
      <c r="F9" s="20" t="n">
        <v>3.32290522</v>
      </c>
      <c r="G9" s="18" t="n">
        <v>558.5556012</v>
      </c>
      <c r="H9" s="20" t="n">
        <v>5.79918497</v>
      </c>
      <c r="I9" s="18" t="n">
        <v>509.07547307</v>
      </c>
      <c r="J9" s="20" t="n">
        <v>7.80635414</v>
      </c>
      <c r="K9" s="18" t="n">
        <v>498.09075544</v>
      </c>
      <c r="L9" s="20" t="n">
        <v>9.13183948</v>
      </c>
      <c r="M9" s="18" t="n">
        <v>483.15622086</v>
      </c>
      <c r="N9" s="20" t="n">
        <v>9.45881734</v>
      </c>
      <c r="O9" s="18" t="n">
        <v>463.55012155</v>
      </c>
      <c r="P9" s="20" t="n">
        <v>53.50850444</v>
      </c>
      <c r="Q9" s="18" t="s">
        <v>182</v>
      </c>
      <c r="R9" s="20" t="s">
        <v>182</v>
      </c>
      <c r="S9" s="18" t="n">
        <v>363.74174124</v>
      </c>
      <c r="T9" s="20" t="n">
        <v>33.3778787</v>
      </c>
      <c r="U9" s="18" t="s">
        <v>182</v>
      </c>
      <c r="V9" s="20" t="s">
        <v>182</v>
      </c>
      <c r="W9" s="18" t="n">
        <v>440.24394094</v>
      </c>
      <c r="X9" s="20" t="n">
        <v>11.26767665</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(125.0/B11*100)</f>
        <v/>
      </c>
      <c r="D11" s="19" t="n">
        <v>6928</v>
      </c>
      <c r="E11" s="18" t="n">
        <v>451.94976908</v>
      </c>
      <c r="F11" s="20" t="n">
        <v>4.46577339</v>
      </c>
      <c r="G11" s="18" t="n">
        <v>441.45378818</v>
      </c>
      <c r="H11" s="20" t="n">
        <v>5.26392276</v>
      </c>
      <c r="I11" s="18" t="n">
        <v>416.80925066</v>
      </c>
      <c r="J11" s="20" t="n">
        <v>6.68194638</v>
      </c>
      <c r="K11" s="18" t="n">
        <v>399.35059319</v>
      </c>
      <c r="L11" s="20" t="n">
        <v>7.40702679</v>
      </c>
      <c r="M11" s="18" t="n">
        <v>385.24792447</v>
      </c>
      <c r="N11" s="20" t="n">
        <v>9.524295179999999</v>
      </c>
      <c r="O11" s="18" t="n">
        <v>242.57020808</v>
      </c>
      <c r="P11" s="20" t="n">
        <v>35.6653722</v>
      </c>
      <c r="Q11" s="18" t="s">
        <v>182</v>
      </c>
      <c r="R11" s="20" t="s">
        <v>182</v>
      </c>
      <c r="S11" s="18" t="s">
        <v>182</v>
      </c>
      <c r="T11" s="20" t="s">
        <v>182</v>
      </c>
      <c r="U11" s="18" t="s">
        <v>182</v>
      </c>
      <c r="V11" s="20" t="s">
        <v>182</v>
      </c>
      <c r="W11" s="18" t="n">
        <v>373.93289861</v>
      </c>
      <c r="X11" s="20" t="n">
        <v>8.644828240000001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(522.0/B23*100)</f>
        <v/>
      </c>
      <c r="D23" s="19" t="n">
        <v>11061</v>
      </c>
      <c r="E23" s="18" t="n">
        <v>500.62994362</v>
      </c>
      <c r="F23" s="20" t="n">
        <v>2.85652755</v>
      </c>
      <c r="G23" s="18" t="n">
        <v>506.10888868</v>
      </c>
      <c r="H23" s="20" t="n">
        <v>5.27895683</v>
      </c>
      <c r="I23" s="18" t="n">
        <v>474.05814193</v>
      </c>
      <c r="J23" s="20" t="n">
        <v>5.4982028</v>
      </c>
      <c r="K23" s="18" t="n">
        <v>454.01452674</v>
      </c>
      <c r="L23" s="20" t="n">
        <v>6.85376469</v>
      </c>
      <c r="M23" s="18" t="n">
        <v>446.91586891</v>
      </c>
      <c r="N23" s="20" t="n">
        <v>8.399301879999999</v>
      </c>
      <c r="O23" s="18" t="n">
        <v>495.32224404</v>
      </c>
      <c r="P23" s="20" t="n">
        <v>30.15373552</v>
      </c>
      <c r="Q23" s="18" t="s">
        <v>182</v>
      </c>
      <c r="R23" s="20" t="s">
        <v>182</v>
      </c>
      <c r="S23" s="18" t="s">
        <v>182</v>
      </c>
      <c r="T23" s="20" t="s">
        <v>182</v>
      </c>
      <c r="U23" s="18" t="s">
        <v>182</v>
      </c>
      <c r="V23" s="20" t="s">
        <v>182</v>
      </c>
      <c r="W23" s="18" t="n">
        <v>416.01235594</v>
      </c>
      <c r="X23" s="20" t="n">
        <v>8.36107535</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534.76300483</v>
      </c>
      <c r="F29" s="20" t="n">
        <v>2.91136724</v>
      </c>
      <c r="G29" s="18" t="n">
        <v>499.73086649</v>
      </c>
      <c r="H29" s="20" t="n">
        <v>6.90692219</v>
      </c>
      <c r="I29" s="18" t="n">
        <v>449.57919111</v>
      </c>
      <c r="J29" s="20" t="n">
        <v>7.25220963</v>
      </c>
      <c r="K29" s="18" t="n">
        <v>439.12983773</v>
      </c>
      <c r="L29" s="20" t="n">
        <v>10.63902074</v>
      </c>
      <c r="M29" s="18" t="n">
        <v>431.80519415</v>
      </c>
      <c r="N29" s="20" t="n">
        <v>14.50366604</v>
      </c>
      <c r="O29" s="18" t="n">
        <v>307.37065989</v>
      </c>
      <c r="P29" s="20" t="n">
        <v>58.72514683</v>
      </c>
      <c r="Q29" s="18" t="s">
        <v>182</v>
      </c>
      <c r="R29" s="20" t="s">
        <v>182</v>
      </c>
      <c r="S29" s="18" t="n">
        <v>312.41250141</v>
      </c>
      <c r="T29" s="20" t="n">
        <v>62.61666854</v>
      </c>
      <c r="U29" s="18" t="s">
        <v>182</v>
      </c>
      <c r="V29" s="20" t="s">
        <v>182</v>
      </c>
      <c r="W29" s="18" t="n">
        <v>382.49610567</v>
      </c>
      <c r="X29" s="20" t="n">
        <v>13.85459205</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(17.0/B32*100)</f>
        <v/>
      </c>
      <c r="D32" s="19" t="n">
        <v>4461</v>
      </c>
      <c r="E32" s="18" t="n">
        <v>511.1405958</v>
      </c>
      <c r="F32" s="20" t="n">
        <v>3.04835543</v>
      </c>
      <c r="G32" s="18" t="n">
        <v>484.19464289</v>
      </c>
      <c r="H32" s="20" t="n">
        <v>5.49460624</v>
      </c>
      <c r="I32" s="18" t="n">
        <v>455.33798245</v>
      </c>
      <c r="J32" s="20" t="n">
        <v>5.92602075</v>
      </c>
      <c r="K32" s="18" t="n">
        <v>433.72116404</v>
      </c>
      <c r="L32" s="20" t="n">
        <v>6.90100198</v>
      </c>
      <c r="M32" s="18" t="n">
        <v>412.23521586</v>
      </c>
      <c r="N32" s="20" t="n">
        <v>7.80449292</v>
      </c>
      <c r="O32" s="18" t="n">
        <v>405.05011164</v>
      </c>
      <c r="P32" s="20" t="n">
        <v>29.54013842</v>
      </c>
      <c r="Q32" s="18" t="s">
        <v>182</v>
      </c>
      <c r="R32" s="20" t="s">
        <v>182</v>
      </c>
      <c r="S32" s="18" t="s">
        <v>182</v>
      </c>
      <c r="T32" s="20" t="s">
        <v>182</v>
      </c>
      <c r="U32" s="18" t="s">
        <v>182</v>
      </c>
      <c r="V32" s="20" t="s">
        <v>182</v>
      </c>
      <c r="W32" s="18" t="n">
        <v>368.50353746</v>
      </c>
      <c r="X32" s="20" t="n">
        <v>10.45039459</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(87.0/B34*100)</f>
        <v/>
      </c>
      <c r="D34" s="19" t="n">
        <v>6263</v>
      </c>
      <c r="E34" s="18" t="n">
        <v>482.22196766</v>
      </c>
      <c r="F34" s="20" t="n">
        <v>4.10233205</v>
      </c>
      <c r="G34" s="18" t="n">
        <v>443.49032488</v>
      </c>
      <c r="H34" s="20" t="n">
        <v>7.03179476</v>
      </c>
      <c r="I34" s="18" t="n">
        <v>420.57029966</v>
      </c>
      <c r="J34" s="20" t="n">
        <v>6.73692506</v>
      </c>
      <c r="K34" s="18" t="n">
        <v>395.44166949</v>
      </c>
      <c r="L34" s="20" t="n">
        <v>8.087974839999999</v>
      </c>
      <c r="M34" s="18" t="n">
        <v>390.56305085</v>
      </c>
      <c r="N34" s="20" t="n">
        <v>9.410951369999999</v>
      </c>
      <c r="O34" s="18" t="n">
        <v>331.33972745</v>
      </c>
      <c r="P34" s="20" t="n">
        <v>20.51689139</v>
      </c>
      <c r="Q34" s="18" t="s">
        <v>182</v>
      </c>
      <c r="R34" s="20" t="s">
        <v>182</v>
      </c>
      <c r="S34" s="18" t="n">
        <v>425.79595373</v>
      </c>
      <c r="T34" s="20" t="n">
        <v>68.66277131</v>
      </c>
      <c r="U34" s="18" t="s">
        <v>182</v>
      </c>
      <c r="V34" s="20" t="s">
        <v>182</v>
      </c>
      <c r="W34" s="18" t="n">
        <v>342.24739779</v>
      </c>
      <c r="X34" s="20" t="n">
        <v>12.13765995</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(54.0/B36*100)</f>
        <v/>
      </c>
      <c r="D36" s="19" t="n">
        <v>6682</v>
      </c>
      <c r="E36" s="18" t="n">
        <v>482.93677349</v>
      </c>
      <c r="F36" s="20" t="n">
        <v>3.27486997</v>
      </c>
      <c r="G36" s="18" t="n">
        <v>477.93066711</v>
      </c>
      <c r="H36" s="20" t="n">
        <v>5.727483</v>
      </c>
      <c r="I36" s="18" t="n">
        <v>445.52286537</v>
      </c>
      <c r="J36" s="20" t="n">
        <v>8.88271821</v>
      </c>
      <c r="K36" s="18" t="n">
        <v>407.95742636</v>
      </c>
      <c r="L36" s="20" t="n">
        <v>9.64487177</v>
      </c>
      <c r="M36" s="18" t="n">
        <v>413.28897039</v>
      </c>
      <c r="N36" s="20" t="n">
        <v>11.42428859</v>
      </c>
      <c r="O36" s="18" t="n">
        <v>318.78254525</v>
      </c>
      <c r="P36" s="20" t="n">
        <v>26.49409239</v>
      </c>
      <c r="Q36" s="18" t="s">
        <v>182</v>
      </c>
      <c r="R36" s="20" t="s">
        <v>182</v>
      </c>
      <c r="S36" s="18" t="s">
        <v>182</v>
      </c>
      <c r="T36" s="20" t="s">
        <v>182</v>
      </c>
      <c r="U36" s="18" t="s">
        <v>182</v>
      </c>
      <c r="V36" s="20" t="s">
        <v>182</v>
      </c>
      <c r="W36" s="18" t="n">
        <v>366.1183371</v>
      </c>
      <c r="X36" s="20" t="n">
        <v>8.66930118</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(2819.0/B46*100)</f>
        <v/>
      </c>
      <c r="D46" s="19" t="n">
        <v>20322</v>
      </c>
      <c r="E46" s="18" t="n">
        <v>424.6165358</v>
      </c>
      <c r="F46" s="20" t="n">
        <v>4.6479775</v>
      </c>
      <c r="G46" s="18" t="n">
        <v>418.31917789</v>
      </c>
      <c r="H46" s="20" t="n">
        <v>7.0036312</v>
      </c>
      <c r="I46" s="18" t="n">
        <v>410.99481747</v>
      </c>
      <c r="J46" s="20" t="n">
        <v>8.74809967</v>
      </c>
      <c r="K46" s="18" t="n">
        <v>397.21973928</v>
      </c>
      <c r="L46" s="20" t="n">
        <v>9.043827439999999</v>
      </c>
      <c r="M46" s="18" t="n">
        <v>375.76886016</v>
      </c>
      <c r="N46" s="20" t="n">
        <v>9.390111449999999</v>
      </c>
      <c r="O46" s="18" t="n">
        <v>292.24954052</v>
      </c>
      <c r="P46" s="20" t="n">
        <v>19.30116177</v>
      </c>
      <c r="Q46" s="18" t="s">
        <v>182</v>
      </c>
      <c r="R46" s="20" t="s">
        <v>182</v>
      </c>
      <c r="S46" s="18" t="s">
        <v>182</v>
      </c>
      <c r="T46" s="20" t="s">
        <v>182</v>
      </c>
      <c r="U46" s="18" t="s">
        <v>182</v>
      </c>
      <c r="V46" s="20" t="s">
        <v>182</v>
      </c>
      <c r="W46" s="18" t="n">
        <v>366.02568175</v>
      </c>
      <c r="X46" s="20" t="n">
        <v>5.08896838</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571.04144553</v>
      </c>
      <c r="F48" s="20" t="n">
        <v>6.03994174</v>
      </c>
      <c r="G48" s="18" t="n">
        <v>587.86543253</v>
      </c>
      <c r="H48" s="20" t="n">
        <v>8.81200125</v>
      </c>
      <c r="I48" s="18" t="n">
        <v>566.25522926</v>
      </c>
      <c r="J48" s="20" t="n">
        <v>7.93301235</v>
      </c>
      <c r="K48" s="18" t="n">
        <v>543.41955532</v>
      </c>
      <c r="L48" s="20" t="n">
        <v>13.40651528</v>
      </c>
      <c r="M48" s="18" t="n">
        <v>502.31536531</v>
      </c>
      <c r="N48" s="20" t="n">
        <v>13.44476725</v>
      </c>
      <c r="O48" s="18" t="n">
        <v>402.41118319</v>
      </c>
      <c r="P48" s="20" t="n">
        <v>11.43518649</v>
      </c>
      <c r="Q48" s="18" t="s">
        <v>182</v>
      </c>
      <c r="R48" s="20" t="s">
        <v>182</v>
      </c>
      <c r="S48" s="18" t="s">
        <v>182</v>
      </c>
      <c r="T48" s="20" t="s">
        <v>182</v>
      </c>
      <c r="U48" s="18" t="s">
        <v>182</v>
      </c>
      <c r="V48" s="20" t="s">
        <v>182</v>
      </c>
      <c r="W48" s="18" t="n">
        <v>485.92291357</v>
      </c>
      <c r="X48" s="20" t="n">
        <v>25.60808631</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(266.0/B61*100)</f>
        <v/>
      </c>
      <c r="D61" s="19" t="n">
        <v>6259</v>
      </c>
      <c r="E61" s="18" t="n">
        <v>481.65450358</v>
      </c>
      <c r="F61" s="20" t="n">
        <v>3.12021149</v>
      </c>
      <c r="G61" s="18" t="n">
        <v>460.77792483</v>
      </c>
      <c r="H61" s="20" t="n">
        <v>5.32240901</v>
      </c>
      <c r="I61" s="18" t="n">
        <v>419.23729826</v>
      </c>
      <c r="J61" s="20" t="n">
        <v>6.48268014</v>
      </c>
      <c r="K61" s="18" t="n">
        <v>417.56045482</v>
      </c>
      <c r="L61" s="20" t="n">
        <v>5.90783079</v>
      </c>
      <c r="M61" s="18" t="n">
        <v>395.38103377</v>
      </c>
      <c r="N61" s="20" t="n">
        <v>7.07103255</v>
      </c>
      <c r="O61" s="18" t="n">
        <v>336.03516218</v>
      </c>
      <c r="P61" s="20" t="n">
        <v>19.01899636</v>
      </c>
      <c r="Q61" s="18" t="s">
        <v>182</v>
      </c>
      <c r="R61" s="20" t="s">
        <v>182</v>
      </c>
      <c r="S61" s="18" t="s">
        <v>182</v>
      </c>
      <c r="T61" s="20" t="s">
        <v>182</v>
      </c>
      <c r="U61" s="18" t="s">
        <v>182</v>
      </c>
      <c r="V61" s="20" t="s">
        <v>182</v>
      </c>
      <c r="W61" s="18" t="n">
        <v>342.06424788</v>
      </c>
      <c r="X61" s="20" t="n">
        <v>10.12456395</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(109.0/B67*100)</f>
        <v/>
      </c>
      <c r="D67" s="19" t="n">
        <v>6862</v>
      </c>
      <c r="E67" s="18" t="n">
        <v>420.63694437</v>
      </c>
      <c r="F67" s="20" t="n">
        <v>3.48048689</v>
      </c>
      <c r="G67" s="18" t="n">
        <v>416.136535</v>
      </c>
      <c r="H67" s="20" t="n">
        <v>5.08038718</v>
      </c>
      <c r="I67" s="18" t="n">
        <v>409.31835082</v>
      </c>
      <c r="J67" s="20" t="n">
        <v>7.73094518</v>
      </c>
      <c r="K67" s="18" t="n">
        <v>386.96433958</v>
      </c>
      <c r="L67" s="20" t="n">
        <v>9.941524810000001</v>
      </c>
      <c r="M67" s="18" t="n">
        <v>310.1363164</v>
      </c>
      <c r="N67" s="20" t="n">
        <v>13.56175663</v>
      </c>
      <c r="O67" s="18" t="n">
        <v>271.85979569</v>
      </c>
      <c r="P67" s="20" t="n">
        <v>7.01894536</v>
      </c>
      <c r="Q67" s="18" t="s">
        <v>182</v>
      </c>
      <c r="R67" s="20" t="s">
        <v>182</v>
      </c>
      <c r="S67" s="18" t="s">
        <v>182</v>
      </c>
      <c r="T67" s="20" t="s">
        <v>182</v>
      </c>
      <c r="U67" s="18" t="s">
        <v>182</v>
      </c>
      <c r="V67" s="20" t="s">
        <v>182</v>
      </c>
      <c r="W67" s="18" t="n">
        <v>320.9040793</v>
      </c>
      <c r="X67" s="20" t="n">
        <v>6.53116369</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532.9599105999999</v>
      </c>
      <c r="F70" s="20" t="n">
        <v>3.3453082</v>
      </c>
      <c r="G70" s="18" t="n">
        <v>518.39975966</v>
      </c>
      <c r="H70" s="20" t="n">
        <v>5.43706847</v>
      </c>
      <c r="I70" s="18" t="n">
        <v>511.07375144</v>
      </c>
      <c r="J70" s="20" t="n">
        <v>5.787158</v>
      </c>
      <c r="K70" s="18" t="n">
        <v>504.59249027</v>
      </c>
      <c r="L70" s="20" t="n">
        <v>5.33556677</v>
      </c>
      <c r="M70" s="18" t="n">
        <v>498.77074219</v>
      </c>
      <c r="N70" s="20" t="n">
        <v>5.84675259</v>
      </c>
      <c r="O70" s="18" t="n">
        <v>403.36019621</v>
      </c>
      <c r="P70" s="20" t="n">
        <v>21.15203684</v>
      </c>
      <c r="Q70" s="18" t="s">
        <v>182</v>
      </c>
      <c r="R70" s="20" t="s">
        <v>182</v>
      </c>
      <c r="S70" s="18" t="s">
        <v>182</v>
      </c>
      <c r="T70" s="20" t="s">
        <v>182</v>
      </c>
      <c r="U70" s="18" t="s">
        <v>182</v>
      </c>
      <c r="V70" s="20" t="s">
        <v>182</v>
      </c>
      <c r="W70" s="18" t="n">
        <v>460.71209075</v>
      </c>
      <c r="X70" s="20" t="n">
        <v>7.3184488</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342</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(1415.0/B7*100)</f>
        <v/>
      </c>
      <c r="D7" s="19" t="n">
        <v>13115</v>
      </c>
      <c r="E7" s="18" t="n">
        <v>523.49490058</v>
      </c>
      <c r="F7" s="20" t="n">
        <v>2.28020906</v>
      </c>
      <c r="G7" s="18" t="n">
        <v>516.77851128</v>
      </c>
      <c r="H7" s="20" t="n">
        <v>4.37117905</v>
      </c>
      <c r="I7" s="18" t="n">
        <v>506.66853376</v>
      </c>
      <c r="J7" s="20" t="n">
        <v>3.07063486</v>
      </c>
      <c r="K7" s="18" t="n">
        <v>497.23515829</v>
      </c>
      <c r="L7" s="20" t="n">
        <v>4.67987414</v>
      </c>
      <c r="M7" s="18" t="n">
        <v>474.98043844</v>
      </c>
      <c r="N7" s="20" t="n">
        <v>5.7495508</v>
      </c>
      <c r="O7" s="18" t="n">
        <v>373.14736758</v>
      </c>
      <c r="P7" s="20" t="n">
        <v>15.2618719</v>
      </c>
      <c r="Q7" s="18" t="s">
        <v>182</v>
      </c>
      <c r="R7" s="20" t="s">
        <v>182</v>
      </c>
      <c r="S7" s="18" t="s">
        <v>182</v>
      </c>
      <c r="T7" s="20" t="s">
        <v>182</v>
      </c>
      <c r="U7" s="18" t="s">
        <v>182</v>
      </c>
      <c r="V7" s="20" t="s">
        <v>182</v>
      </c>
      <c r="W7" s="18" t="n">
        <v>450.062148</v>
      </c>
      <c r="X7" s="20" t="n">
        <v>6.35878</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(439.0/B9*100)</f>
        <v/>
      </c>
      <c r="D9" s="19" t="n">
        <v>5236</v>
      </c>
      <c r="E9" s="18" t="n">
        <v>570.61212019</v>
      </c>
      <c r="F9" s="20" t="n">
        <v>3.25021746</v>
      </c>
      <c r="G9" s="18" t="n">
        <v>550.7946189100001</v>
      </c>
      <c r="H9" s="20" t="n">
        <v>6.42880252</v>
      </c>
      <c r="I9" s="18" t="n">
        <v>542.70366208</v>
      </c>
      <c r="J9" s="20" t="n">
        <v>5.15955265</v>
      </c>
      <c r="K9" s="18" t="n">
        <v>524.41916797</v>
      </c>
      <c r="L9" s="20" t="n">
        <v>5.69516417</v>
      </c>
      <c r="M9" s="18" t="n">
        <v>494.14757039</v>
      </c>
      <c r="N9" s="20" t="n">
        <v>8.553075310000001</v>
      </c>
      <c r="O9" s="18" t="n">
        <v>463.55012155</v>
      </c>
      <c r="P9" s="20" t="n">
        <v>53.50850444</v>
      </c>
      <c r="Q9" s="18" t="s">
        <v>182</v>
      </c>
      <c r="R9" s="20" t="s">
        <v>182</v>
      </c>
      <c r="S9" s="18" t="n">
        <v>363.74174124</v>
      </c>
      <c r="T9" s="20" t="n">
        <v>33.3778787</v>
      </c>
      <c r="U9" s="18" t="s">
        <v>182</v>
      </c>
      <c r="V9" s="20" t="s">
        <v>182</v>
      </c>
      <c r="W9" s="18" t="n">
        <v>437.23689554</v>
      </c>
      <c r="X9" s="20" t="n">
        <v>14.65625931</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(143.0/B11*100)</f>
        <v/>
      </c>
      <c r="D11" s="19" t="n">
        <v>6910</v>
      </c>
      <c r="E11" s="18" t="n">
        <v>444.49445838</v>
      </c>
      <c r="F11" s="20" t="n">
        <v>5.23226658</v>
      </c>
      <c r="G11" s="18" t="n">
        <v>427.66860804</v>
      </c>
      <c r="H11" s="20" t="n">
        <v>5.63060819</v>
      </c>
      <c r="I11" s="18" t="n">
        <v>440.06324876</v>
      </c>
      <c r="J11" s="20" t="n">
        <v>6.59098264</v>
      </c>
      <c r="K11" s="18" t="n">
        <v>439.6405559</v>
      </c>
      <c r="L11" s="20" t="n">
        <v>6.09936824</v>
      </c>
      <c r="M11" s="18" t="n">
        <v>425.5956674</v>
      </c>
      <c r="N11" s="20" t="n">
        <v>5.09241497</v>
      </c>
      <c r="O11" s="18" t="n">
        <v>242.57020808</v>
      </c>
      <c r="P11" s="20" t="n">
        <v>35.6653722</v>
      </c>
      <c r="Q11" s="18" t="s">
        <v>182</v>
      </c>
      <c r="R11" s="20" t="s">
        <v>182</v>
      </c>
      <c r="S11" s="18" t="s">
        <v>182</v>
      </c>
      <c r="T11" s="20" t="s">
        <v>182</v>
      </c>
      <c r="U11" s="18" t="s">
        <v>182</v>
      </c>
      <c r="V11" s="20" t="s">
        <v>182</v>
      </c>
      <c r="W11" s="18" t="n">
        <v>380.96217316</v>
      </c>
      <c r="X11" s="20" t="n">
        <v>9.46531502</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(535.0/B23*100)</f>
        <v/>
      </c>
      <c r="D23" s="19" t="n">
        <v>11048</v>
      </c>
      <c r="E23" s="18" t="n">
        <v>501.99331331</v>
      </c>
      <c r="F23" s="20" t="n">
        <v>3.20716386</v>
      </c>
      <c r="G23" s="18" t="n">
        <v>476.39391911</v>
      </c>
      <c r="H23" s="20" t="n">
        <v>5.06367344</v>
      </c>
      <c r="I23" s="18" t="n">
        <v>490.43490433</v>
      </c>
      <c r="J23" s="20" t="n">
        <v>4.65222383</v>
      </c>
      <c r="K23" s="18" t="n">
        <v>483.15290691</v>
      </c>
      <c r="L23" s="20" t="n">
        <v>6.10323481</v>
      </c>
      <c r="M23" s="18" t="n">
        <v>474.23009213</v>
      </c>
      <c r="N23" s="20" t="n">
        <v>6.00855438</v>
      </c>
      <c r="O23" s="18" t="n">
        <v>495.32224404</v>
      </c>
      <c r="P23" s="20" t="n">
        <v>30.15373552</v>
      </c>
      <c r="Q23" s="18" t="s">
        <v>182</v>
      </c>
      <c r="R23" s="20" t="s">
        <v>182</v>
      </c>
      <c r="S23" s="18" t="s">
        <v>182</v>
      </c>
      <c r="T23" s="20" t="s">
        <v>182</v>
      </c>
      <c r="U23" s="18" t="s">
        <v>182</v>
      </c>
      <c r="V23" s="20" t="s">
        <v>182</v>
      </c>
      <c r="W23" s="18" t="n">
        <v>416.65982061</v>
      </c>
      <c r="X23" s="20" t="n">
        <v>8.51513926</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522.1661186</v>
      </c>
      <c r="F29" s="20" t="n">
        <v>4.35500843</v>
      </c>
      <c r="G29" s="18" t="n">
        <v>510.29001774</v>
      </c>
      <c r="H29" s="20" t="n">
        <v>8.77643866</v>
      </c>
      <c r="I29" s="18" t="n">
        <v>510.59989848</v>
      </c>
      <c r="J29" s="20" t="n">
        <v>6.52410703</v>
      </c>
      <c r="K29" s="18" t="n">
        <v>521.76580124</v>
      </c>
      <c r="L29" s="20" t="n">
        <v>5.03417226</v>
      </c>
      <c r="M29" s="18" t="n">
        <v>509.77436811</v>
      </c>
      <c r="N29" s="20" t="n">
        <v>4.98398047</v>
      </c>
      <c r="O29" s="18" t="n">
        <v>307.37065989</v>
      </c>
      <c r="P29" s="20" t="n">
        <v>58.72514683</v>
      </c>
      <c r="Q29" s="18" t="s">
        <v>182</v>
      </c>
      <c r="R29" s="20" t="s">
        <v>182</v>
      </c>
      <c r="S29" s="18" t="n">
        <v>312.41250141</v>
      </c>
      <c r="T29" s="20" t="n">
        <v>62.61666854</v>
      </c>
      <c r="U29" s="18" t="s">
        <v>182</v>
      </c>
      <c r="V29" s="20" t="s">
        <v>182</v>
      </c>
      <c r="W29" s="18" t="n">
        <v>394.65870656</v>
      </c>
      <c r="X29" s="20" t="n">
        <v>19.15152365</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(18.0/B32*100)</f>
        <v/>
      </c>
      <c r="D32" s="19" t="n">
        <v>4460</v>
      </c>
      <c r="E32" s="18" t="n">
        <v>497.70477109</v>
      </c>
      <c r="F32" s="20" t="n">
        <v>3.33729847</v>
      </c>
      <c r="G32" s="18" t="n">
        <v>477.77409401</v>
      </c>
      <c r="H32" s="20" t="n">
        <v>6.8464359</v>
      </c>
      <c r="I32" s="18" t="n">
        <v>480.58758471</v>
      </c>
      <c r="J32" s="20" t="n">
        <v>6.50496505</v>
      </c>
      <c r="K32" s="18" t="n">
        <v>473.63570784</v>
      </c>
      <c r="L32" s="20" t="n">
        <v>5.68057176</v>
      </c>
      <c r="M32" s="18" t="n">
        <v>460.33888422</v>
      </c>
      <c r="N32" s="20" t="n">
        <v>6.49497167</v>
      </c>
      <c r="O32" s="18" t="n">
        <v>405.05011164</v>
      </c>
      <c r="P32" s="20" t="n">
        <v>29.54013842</v>
      </c>
      <c r="Q32" s="18" t="s">
        <v>182</v>
      </c>
      <c r="R32" s="20" t="s">
        <v>182</v>
      </c>
      <c r="S32" s="18" t="s">
        <v>182</v>
      </c>
      <c r="T32" s="20" t="s">
        <v>182</v>
      </c>
      <c r="U32" s="18" t="s">
        <v>182</v>
      </c>
      <c r="V32" s="20" t="s">
        <v>182</v>
      </c>
      <c r="W32" s="18" t="n">
        <v>373.84240963</v>
      </c>
      <c r="X32" s="20" t="n">
        <v>14.24900989</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(94.0/B34*100)</f>
        <v/>
      </c>
      <c r="D34" s="19" t="n">
        <v>6256</v>
      </c>
      <c r="E34" s="18" t="n">
        <v>461.36116652</v>
      </c>
      <c r="F34" s="20" t="n">
        <v>5.77329087</v>
      </c>
      <c r="G34" s="18" t="n">
        <v>432.94580715</v>
      </c>
      <c r="H34" s="20" t="n">
        <v>6.39776017</v>
      </c>
      <c r="I34" s="18" t="n">
        <v>456.80023205</v>
      </c>
      <c r="J34" s="20" t="n">
        <v>7.63901484</v>
      </c>
      <c r="K34" s="18" t="n">
        <v>462.79003921</v>
      </c>
      <c r="L34" s="20" t="n">
        <v>5.41388901</v>
      </c>
      <c r="M34" s="18" t="n">
        <v>436.9167938</v>
      </c>
      <c r="N34" s="20" t="n">
        <v>5.18711162</v>
      </c>
      <c r="O34" s="18" t="n">
        <v>331.33972745</v>
      </c>
      <c r="P34" s="20" t="n">
        <v>20.51689139</v>
      </c>
      <c r="Q34" s="18" t="s">
        <v>182</v>
      </c>
      <c r="R34" s="20" t="s">
        <v>182</v>
      </c>
      <c r="S34" s="18" t="n">
        <v>425.79595373</v>
      </c>
      <c r="T34" s="20" t="n">
        <v>68.66277131</v>
      </c>
      <c r="U34" s="18" t="s">
        <v>182</v>
      </c>
      <c r="V34" s="20" t="s">
        <v>182</v>
      </c>
      <c r="W34" s="18" t="n">
        <v>350.23273653</v>
      </c>
      <c r="X34" s="20" t="n">
        <v>14.04602762</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(67.0/B36*100)</f>
        <v/>
      </c>
      <c r="D36" s="19" t="n">
        <v>6669</v>
      </c>
      <c r="E36" s="18" t="n">
        <v>482.88118394</v>
      </c>
      <c r="F36" s="20" t="n">
        <v>3.34193274</v>
      </c>
      <c r="G36" s="18" t="n">
        <v>463.30615405</v>
      </c>
      <c r="H36" s="20" t="n">
        <v>6.85132885</v>
      </c>
      <c r="I36" s="18" t="n">
        <v>452.83044178</v>
      </c>
      <c r="J36" s="20" t="n">
        <v>6.5828394</v>
      </c>
      <c r="K36" s="18" t="n">
        <v>463.32795166</v>
      </c>
      <c r="L36" s="20" t="n">
        <v>6.600736</v>
      </c>
      <c r="M36" s="18" t="n">
        <v>449.30121171</v>
      </c>
      <c r="N36" s="20" t="n">
        <v>6.55176212</v>
      </c>
      <c r="O36" s="18" t="n">
        <v>318.78254525</v>
      </c>
      <c r="P36" s="20" t="n">
        <v>26.49409239</v>
      </c>
      <c r="Q36" s="18" t="s">
        <v>182</v>
      </c>
      <c r="R36" s="20" t="s">
        <v>182</v>
      </c>
      <c r="S36" s="18" t="s">
        <v>182</v>
      </c>
      <c r="T36" s="20" t="s">
        <v>182</v>
      </c>
      <c r="U36" s="18" t="s">
        <v>182</v>
      </c>
      <c r="V36" s="20" t="s">
        <v>182</v>
      </c>
      <c r="W36" s="18" t="n">
        <v>360.383406</v>
      </c>
      <c r="X36" s="20" t="n">
        <v>10.77967879</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(2873.0/B46*100)</f>
        <v/>
      </c>
      <c r="D46" s="19" t="n">
        <v>20268</v>
      </c>
      <c r="E46" s="18" t="n">
        <v>417.0316778</v>
      </c>
      <c r="F46" s="20" t="n">
        <v>5.00631397</v>
      </c>
      <c r="G46" s="18" t="n">
        <v>392.276294</v>
      </c>
      <c r="H46" s="20" t="n">
        <v>9.019775920000001</v>
      </c>
      <c r="I46" s="18" t="n">
        <v>417.97970717</v>
      </c>
      <c r="J46" s="20" t="n">
        <v>8.481473729999999</v>
      </c>
      <c r="K46" s="18" t="n">
        <v>412.28221328</v>
      </c>
      <c r="L46" s="20" t="n">
        <v>8.52261047</v>
      </c>
      <c r="M46" s="18" t="n">
        <v>387.60199111</v>
      </c>
      <c r="N46" s="20" t="n">
        <v>8.252502679999999</v>
      </c>
      <c r="O46" s="18" t="n">
        <v>292.24954052</v>
      </c>
      <c r="P46" s="20" t="n">
        <v>19.30116177</v>
      </c>
      <c r="Q46" s="18" t="s">
        <v>182</v>
      </c>
      <c r="R46" s="20" t="s">
        <v>182</v>
      </c>
      <c r="S46" s="18" t="s">
        <v>182</v>
      </c>
      <c r="T46" s="20" t="s">
        <v>182</v>
      </c>
      <c r="U46" s="18" t="s">
        <v>182</v>
      </c>
      <c r="V46" s="20" t="s">
        <v>182</v>
      </c>
      <c r="W46" s="18" t="n">
        <v>368.42256746</v>
      </c>
      <c r="X46" s="20" t="n">
        <v>5.16308034</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585.02145211</v>
      </c>
      <c r="F48" s="20" t="n">
        <v>5.22984994</v>
      </c>
      <c r="G48" s="18" t="n">
        <v>538.97970541</v>
      </c>
      <c r="H48" s="20" t="n">
        <v>7.99533421</v>
      </c>
      <c r="I48" s="18" t="n">
        <v>544.74843934</v>
      </c>
      <c r="J48" s="20" t="n">
        <v>9.28519695</v>
      </c>
      <c r="K48" s="18" t="n">
        <v>558.19345322</v>
      </c>
      <c r="L48" s="20" t="n">
        <v>14.82265587</v>
      </c>
      <c r="M48" s="18" t="n">
        <v>545.33283123</v>
      </c>
      <c r="N48" s="20" t="n">
        <v>13.87910565</v>
      </c>
      <c r="O48" s="18" t="n">
        <v>402.41118319</v>
      </c>
      <c r="P48" s="20" t="n">
        <v>11.43518649</v>
      </c>
      <c r="Q48" s="18" t="s">
        <v>182</v>
      </c>
      <c r="R48" s="20" t="s">
        <v>182</v>
      </c>
      <c r="S48" s="18" t="s">
        <v>182</v>
      </c>
      <c r="T48" s="20" t="s">
        <v>182</v>
      </c>
      <c r="U48" s="18" t="s">
        <v>182</v>
      </c>
      <c r="V48" s="20" t="s">
        <v>182</v>
      </c>
      <c r="W48" s="18" t="n">
        <v>493.38418602</v>
      </c>
      <c r="X48" s="20" t="n">
        <v>35.93665621</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(270.0/B61*100)</f>
        <v/>
      </c>
      <c r="D61" s="19" t="n">
        <v>6255</v>
      </c>
      <c r="E61" s="18" t="n">
        <v>471.78987192</v>
      </c>
      <c r="F61" s="20" t="n">
        <v>3.12639181</v>
      </c>
      <c r="G61" s="18" t="n">
        <v>435.93254494</v>
      </c>
      <c r="H61" s="20" t="n">
        <v>7.05997952</v>
      </c>
      <c r="I61" s="18" t="n">
        <v>415.25030528</v>
      </c>
      <c r="J61" s="20" t="n">
        <v>6.62813381</v>
      </c>
      <c r="K61" s="18" t="n">
        <v>428.17795332</v>
      </c>
      <c r="L61" s="20" t="n">
        <v>7.69815527</v>
      </c>
      <c r="M61" s="18" t="n">
        <v>394.46851143</v>
      </c>
      <c r="N61" s="20" t="n">
        <v>8.40208299</v>
      </c>
      <c r="O61" s="18" t="n">
        <v>336.03516218</v>
      </c>
      <c r="P61" s="20" t="n">
        <v>19.01899636</v>
      </c>
      <c r="Q61" s="18" t="s">
        <v>182</v>
      </c>
      <c r="R61" s="20" t="s">
        <v>182</v>
      </c>
      <c r="S61" s="18" t="s">
        <v>182</v>
      </c>
      <c r="T61" s="20" t="s">
        <v>182</v>
      </c>
      <c r="U61" s="18" t="s">
        <v>182</v>
      </c>
      <c r="V61" s="20" t="s">
        <v>182</v>
      </c>
      <c r="W61" s="18" t="n">
        <v>340.3596518</v>
      </c>
      <c r="X61" s="20" t="n">
        <v>11.00627166</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(300.0/B67*100)</f>
        <v/>
      </c>
      <c r="D67" s="19" t="n">
        <v>6671</v>
      </c>
      <c r="E67" s="18" t="n">
        <v>417.94500152</v>
      </c>
      <c r="F67" s="20" t="n">
        <v>3.79067967</v>
      </c>
      <c r="G67" s="18" t="n">
        <v>406.93092476</v>
      </c>
      <c r="H67" s="20" t="n">
        <v>5.68070116</v>
      </c>
      <c r="I67" s="18" t="n">
        <v>409.57351256</v>
      </c>
      <c r="J67" s="20" t="n">
        <v>6.00354844</v>
      </c>
      <c r="K67" s="18" t="n">
        <v>408.39994146</v>
      </c>
      <c r="L67" s="20" t="n">
        <v>9.84005237</v>
      </c>
      <c r="M67" s="18" t="n">
        <v>374.22356756</v>
      </c>
      <c r="N67" s="20" t="n">
        <v>15.43112664</v>
      </c>
      <c r="O67" s="18" t="n">
        <v>271.85979569</v>
      </c>
      <c r="P67" s="20" t="n">
        <v>7.01894536</v>
      </c>
      <c r="Q67" s="18" t="s">
        <v>182</v>
      </c>
      <c r="R67" s="20" t="s">
        <v>182</v>
      </c>
      <c r="S67" s="18" t="s">
        <v>182</v>
      </c>
      <c r="T67" s="20" t="s">
        <v>182</v>
      </c>
      <c r="U67" s="18" t="s">
        <v>182</v>
      </c>
      <c r="V67" s="20" t="s">
        <v>182</v>
      </c>
      <c r="W67" s="18" t="n">
        <v>331.29839178</v>
      </c>
      <c r="X67" s="20" t="n">
        <v>10.29574142</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528.89445936</v>
      </c>
      <c r="F70" s="20" t="n">
        <v>3.64716262</v>
      </c>
      <c r="G70" s="18" t="n">
        <v>510.26521577</v>
      </c>
      <c r="H70" s="20" t="n">
        <v>5.19600387</v>
      </c>
      <c r="I70" s="18" t="n">
        <v>506.03535448</v>
      </c>
      <c r="J70" s="20" t="n">
        <v>5.71456421</v>
      </c>
      <c r="K70" s="18" t="n">
        <v>508.01397225</v>
      </c>
      <c r="L70" s="20" t="n">
        <v>6.01902613</v>
      </c>
      <c r="M70" s="18" t="n">
        <v>497.61341309</v>
      </c>
      <c r="N70" s="20" t="n">
        <v>7.54475233</v>
      </c>
      <c r="O70" s="18" t="n">
        <v>403.36019621</v>
      </c>
      <c r="P70" s="20" t="n">
        <v>21.15203684</v>
      </c>
      <c r="Q70" s="18" t="s">
        <v>182</v>
      </c>
      <c r="R70" s="20" t="s">
        <v>182</v>
      </c>
      <c r="S70" s="18" t="s">
        <v>182</v>
      </c>
      <c r="T70" s="20" t="s">
        <v>182</v>
      </c>
      <c r="U70" s="18" t="s">
        <v>182</v>
      </c>
      <c r="V70" s="20" t="s">
        <v>182</v>
      </c>
      <c r="W70" s="18" t="n">
        <v>461.43693749</v>
      </c>
      <c r="X70" s="20" t="n">
        <v>9.46875854</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343</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(1415.0/B7*100)</f>
        <v/>
      </c>
      <c r="D7" s="19" t="n">
        <v>13115</v>
      </c>
      <c r="E7" s="18" t="n">
        <v>473.83802769</v>
      </c>
      <c r="F7" s="20" t="n">
        <v>3.22739283</v>
      </c>
      <c r="G7" s="18" t="n">
        <v>506.15364229</v>
      </c>
      <c r="H7" s="20" t="n">
        <v>4.13581751</v>
      </c>
      <c r="I7" s="18" t="n">
        <v>521.8642986999999</v>
      </c>
      <c r="J7" s="20" t="n">
        <v>2.77386363</v>
      </c>
      <c r="K7" s="18" t="n">
        <v>530.25990653</v>
      </c>
      <c r="L7" s="20" t="n">
        <v>3.0801898</v>
      </c>
      <c r="M7" s="18" t="n">
        <v>536.84403664</v>
      </c>
      <c r="N7" s="20" t="n">
        <v>4.47299408</v>
      </c>
      <c r="O7" s="18" t="n">
        <v>373.14736758</v>
      </c>
      <c r="P7" s="20" t="n">
        <v>15.2618719</v>
      </c>
      <c r="Q7" s="18" t="s">
        <v>182</v>
      </c>
      <c r="R7" s="20" t="s">
        <v>182</v>
      </c>
      <c r="S7" s="18" t="s">
        <v>182</v>
      </c>
      <c r="T7" s="20" t="s">
        <v>182</v>
      </c>
      <c r="U7" s="18" t="s">
        <v>182</v>
      </c>
      <c r="V7" s="20" t="s">
        <v>182</v>
      </c>
      <c r="W7" s="18" t="n">
        <v>452.65197576</v>
      </c>
      <c r="X7" s="20" t="n">
        <v>5.89532774</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(439.0/B9*100)</f>
        <v/>
      </c>
      <c r="D9" s="19" t="n">
        <v>5236</v>
      </c>
      <c r="E9" s="18" t="n">
        <v>557.20764645</v>
      </c>
      <c r="F9" s="20" t="n">
        <v>3.62215613</v>
      </c>
      <c r="G9" s="18" t="n">
        <v>569.35254398</v>
      </c>
      <c r="H9" s="20" t="n">
        <v>5.14504391</v>
      </c>
      <c r="I9" s="18" t="n">
        <v>548.42977911</v>
      </c>
      <c r="J9" s="20" t="n">
        <v>5.1332701</v>
      </c>
      <c r="K9" s="18" t="n">
        <v>524.31409591</v>
      </c>
      <c r="L9" s="20" t="n">
        <v>8.27933616</v>
      </c>
      <c r="M9" s="18" t="n">
        <v>492.51364101</v>
      </c>
      <c r="N9" s="20" t="n">
        <v>12.98606727</v>
      </c>
      <c r="O9" s="18" t="n">
        <v>463.55012155</v>
      </c>
      <c r="P9" s="20" t="n">
        <v>53.50850444</v>
      </c>
      <c r="Q9" s="18" t="s">
        <v>182</v>
      </c>
      <c r="R9" s="20" t="s">
        <v>182</v>
      </c>
      <c r="S9" s="18" t="n">
        <v>363.74174124</v>
      </c>
      <c r="T9" s="20" t="n">
        <v>33.3778787</v>
      </c>
      <c r="U9" s="18" t="s">
        <v>182</v>
      </c>
      <c r="V9" s="20" t="s">
        <v>182</v>
      </c>
      <c r="W9" s="18" t="n">
        <v>446.23559839</v>
      </c>
      <c r="X9" s="20" t="n">
        <v>13.22788346</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(143.0/B11*100)</f>
        <v/>
      </c>
      <c r="D11" s="19" t="n">
        <v>6910</v>
      </c>
      <c r="E11" s="18" t="n">
        <v>432.78186443</v>
      </c>
      <c r="F11" s="20" t="n">
        <v>4.23833069</v>
      </c>
      <c r="G11" s="18" t="n">
        <v>457.46121019</v>
      </c>
      <c r="H11" s="20" t="n">
        <v>6.37776564</v>
      </c>
      <c r="I11" s="18" t="n">
        <v>458.47064664</v>
      </c>
      <c r="J11" s="20" t="n">
        <v>7.85403229</v>
      </c>
      <c r="K11" s="18" t="n">
        <v>412.02210164</v>
      </c>
      <c r="L11" s="20" t="n">
        <v>8.22483448</v>
      </c>
      <c r="M11" s="18" t="n">
        <v>385.49441693</v>
      </c>
      <c r="N11" s="20" t="n">
        <v>10.36492303</v>
      </c>
      <c r="O11" s="18" t="n">
        <v>242.57020808</v>
      </c>
      <c r="P11" s="20" t="n">
        <v>35.6653722</v>
      </c>
      <c r="Q11" s="18" t="s">
        <v>182</v>
      </c>
      <c r="R11" s="20" t="s">
        <v>182</v>
      </c>
      <c r="S11" s="18" t="s">
        <v>182</v>
      </c>
      <c r="T11" s="20" t="s">
        <v>182</v>
      </c>
      <c r="U11" s="18" t="s">
        <v>182</v>
      </c>
      <c r="V11" s="20" t="s">
        <v>182</v>
      </c>
      <c r="W11" s="18" t="n">
        <v>382.80670401</v>
      </c>
      <c r="X11" s="20" t="n">
        <v>8.28356176</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(535.0/B23*100)</f>
        <v/>
      </c>
      <c r="D23" s="19" t="n">
        <v>11048</v>
      </c>
      <c r="E23" s="18" t="n">
        <v>496.06370741</v>
      </c>
      <c r="F23" s="20" t="n">
        <v>2.9819647</v>
      </c>
      <c r="G23" s="18" t="n">
        <v>489.326895</v>
      </c>
      <c r="H23" s="20" t="n">
        <v>4.96531711</v>
      </c>
      <c r="I23" s="18" t="n">
        <v>482.26423964</v>
      </c>
      <c r="J23" s="20" t="n">
        <v>7.20966319</v>
      </c>
      <c r="K23" s="18" t="n">
        <v>470.55306928</v>
      </c>
      <c r="L23" s="20" t="n">
        <v>7.5728241</v>
      </c>
      <c r="M23" s="18" t="n">
        <v>455.92967462</v>
      </c>
      <c r="N23" s="20" t="n">
        <v>11.25289433</v>
      </c>
      <c r="O23" s="18" t="n">
        <v>495.32224404</v>
      </c>
      <c r="P23" s="20" t="n">
        <v>30.15373552</v>
      </c>
      <c r="Q23" s="18" t="s">
        <v>182</v>
      </c>
      <c r="R23" s="20" t="s">
        <v>182</v>
      </c>
      <c r="S23" s="18" t="s">
        <v>182</v>
      </c>
      <c r="T23" s="20" t="s">
        <v>182</v>
      </c>
      <c r="U23" s="18" t="s">
        <v>182</v>
      </c>
      <c r="V23" s="20" t="s">
        <v>182</v>
      </c>
      <c r="W23" s="18" t="n">
        <v>419.25203454</v>
      </c>
      <c r="X23" s="20" t="n">
        <v>8.32453123</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505.13236132</v>
      </c>
      <c r="F29" s="20" t="n">
        <v>4.73358542</v>
      </c>
      <c r="G29" s="18" t="n">
        <v>528.0084041699999</v>
      </c>
      <c r="H29" s="20" t="n">
        <v>4.20227176</v>
      </c>
      <c r="I29" s="18" t="n">
        <v>533.45201359</v>
      </c>
      <c r="J29" s="20" t="n">
        <v>4.23604225</v>
      </c>
      <c r="K29" s="18" t="n">
        <v>516.87053621</v>
      </c>
      <c r="L29" s="20" t="n">
        <v>10.0665802</v>
      </c>
      <c r="M29" s="18" t="n">
        <v>465.84902027</v>
      </c>
      <c r="N29" s="20" t="n">
        <v>10.78048277</v>
      </c>
      <c r="O29" s="18" t="n">
        <v>307.37065989</v>
      </c>
      <c r="P29" s="20" t="n">
        <v>58.72514683</v>
      </c>
      <c r="Q29" s="18" t="s">
        <v>182</v>
      </c>
      <c r="R29" s="20" t="s">
        <v>182</v>
      </c>
      <c r="S29" s="18" t="n">
        <v>312.41250141</v>
      </c>
      <c r="T29" s="20" t="n">
        <v>62.61666854</v>
      </c>
      <c r="U29" s="18" t="s">
        <v>182</v>
      </c>
      <c r="V29" s="20" t="s">
        <v>182</v>
      </c>
      <c r="W29" s="18" t="n">
        <v>418.10368891</v>
      </c>
      <c r="X29" s="20" t="n">
        <v>16.28491432</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(18.0/B32*100)</f>
        <v/>
      </c>
      <c r="D32" s="19" t="n">
        <v>4460</v>
      </c>
      <c r="E32" s="18" t="n">
        <v>497.85285359</v>
      </c>
      <c r="F32" s="20" t="n">
        <v>2.92327462</v>
      </c>
      <c r="G32" s="18" t="n">
        <v>488.92801036</v>
      </c>
      <c r="H32" s="20" t="n">
        <v>5.4305611</v>
      </c>
      <c r="I32" s="18" t="n">
        <v>461.04299277</v>
      </c>
      <c r="J32" s="20" t="n">
        <v>7.36631019</v>
      </c>
      <c r="K32" s="18" t="n">
        <v>455.40339229</v>
      </c>
      <c r="L32" s="20" t="n">
        <v>10.29278213</v>
      </c>
      <c r="M32" s="18" t="n">
        <v>436.85762995</v>
      </c>
      <c r="N32" s="20" t="n">
        <v>9.38413373</v>
      </c>
      <c r="O32" s="18" t="n">
        <v>405.05011164</v>
      </c>
      <c r="P32" s="20" t="n">
        <v>29.54013842</v>
      </c>
      <c r="Q32" s="18" t="s">
        <v>182</v>
      </c>
      <c r="R32" s="20" t="s">
        <v>182</v>
      </c>
      <c r="S32" s="18" t="s">
        <v>182</v>
      </c>
      <c r="T32" s="20" t="s">
        <v>182</v>
      </c>
      <c r="U32" s="18" t="s">
        <v>182</v>
      </c>
      <c r="V32" s="20" t="s">
        <v>182</v>
      </c>
      <c r="W32" s="18" t="n">
        <v>384.17909942</v>
      </c>
      <c r="X32" s="20" t="n">
        <v>11.7815608</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(94.0/B34*100)</f>
        <v/>
      </c>
      <c r="D34" s="19" t="n">
        <v>6256</v>
      </c>
      <c r="E34" s="18" t="n">
        <v>458.63404422</v>
      </c>
      <c r="F34" s="20" t="n">
        <v>4.56992432</v>
      </c>
      <c r="G34" s="18" t="n">
        <v>456.56987353</v>
      </c>
      <c r="H34" s="20" t="n">
        <v>6.56386094</v>
      </c>
      <c r="I34" s="18" t="n">
        <v>458.18662108</v>
      </c>
      <c r="J34" s="20" t="n">
        <v>5.64194535</v>
      </c>
      <c r="K34" s="18" t="n">
        <v>434.42003262</v>
      </c>
      <c r="L34" s="20" t="n">
        <v>7.5151831</v>
      </c>
      <c r="M34" s="18" t="n">
        <v>421.83981979</v>
      </c>
      <c r="N34" s="20" t="n">
        <v>7.49565942</v>
      </c>
      <c r="O34" s="18" t="n">
        <v>331.33972745</v>
      </c>
      <c r="P34" s="20" t="n">
        <v>20.51689139</v>
      </c>
      <c r="Q34" s="18" t="s">
        <v>182</v>
      </c>
      <c r="R34" s="20" t="s">
        <v>182</v>
      </c>
      <c r="S34" s="18" t="n">
        <v>425.79595373</v>
      </c>
      <c r="T34" s="20" t="n">
        <v>68.66277131</v>
      </c>
      <c r="U34" s="18" t="s">
        <v>182</v>
      </c>
      <c r="V34" s="20" t="s">
        <v>182</v>
      </c>
      <c r="W34" s="18" t="n">
        <v>355.5745318</v>
      </c>
      <c r="X34" s="20" t="n">
        <v>13.06874603</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(67.0/B36*100)</f>
        <v/>
      </c>
      <c r="D36" s="19" t="n">
        <v>6669</v>
      </c>
      <c r="E36" s="18" t="n">
        <v>470.23087182</v>
      </c>
      <c r="F36" s="20" t="n">
        <v>3.66184322</v>
      </c>
      <c r="G36" s="18" t="n">
        <v>481.43253393</v>
      </c>
      <c r="H36" s="20" t="n">
        <v>4.68991957</v>
      </c>
      <c r="I36" s="18" t="n">
        <v>487.38302536</v>
      </c>
      <c r="J36" s="20" t="n">
        <v>5.68000534</v>
      </c>
      <c r="K36" s="18" t="n">
        <v>463.91811411</v>
      </c>
      <c r="L36" s="20" t="n">
        <v>8.52454058</v>
      </c>
      <c r="M36" s="18" t="n">
        <v>459.27144737</v>
      </c>
      <c r="N36" s="20" t="n">
        <v>13.96395619</v>
      </c>
      <c r="O36" s="18" t="n">
        <v>318.78254525</v>
      </c>
      <c r="P36" s="20" t="n">
        <v>26.49409239</v>
      </c>
      <c r="Q36" s="18" t="s">
        <v>182</v>
      </c>
      <c r="R36" s="20" t="s">
        <v>182</v>
      </c>
      <c r="S36" s="18" t="s">
        <v>182</v>
      </c>
      <c r="T36" s="20" t="s">
        <v>182</v>
      </c>
      <c r="U36" s="18" t="s">
        <v>182</v>
      </c>
      <c r="V36" s="20" t="s">
        <v>182</v>
      </c>
      <c r="W36" s="18" t="n">
        <v>385.37971686</v>
      </c>
      <c r="X36" s="20" t="n">
        <v>9.225302810000001</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(2873.0/B46*100)</f>
        <v/>
      </c>
      <c r="D46" s="19" t="n">
        <v>20268</v>
      </c>
      <c r="E46" s="18" t="n">
        <v>419.07399192</v>
      </c>
      <c r="F46" s="20" t="n">
        <v>4.9649571</v>
      </c>
      <c r="G46" s="18" t="n">
        <v>402.45231022</v>
      </c>
      <c r="H46" s="20" t="n">
        <v>7.99490572</v>
      </c>
      <c r="I46" s="18" t="n">
        <v>416.60152246</v>
      </c>
      <c r="J46" s="20" t="n">
        <v>9.35791176</v>
      </c>
      <c r="K46" s="18" t="n">
        <v>406.69849361</v>
      </c>
      <c r="L46" s="20" t="n">
        <v>12.76929211</v>
      </c>
      <c r="M46" s="18" t="n">
        <v>363.20551965</v>
      </c>
      <c r="N46" s="20" t="n">
        <v>11.20531116</v>
      </c>
      <c r="O46" s="18" t="n">
        <v>292.24954052</v>
      </c>
      <c r="P46" s="20" t="n">
        <v>19.30116177</v>
      </c>
      <c r="Q46" s="18" t="s">
        <v>182</v>
      </c>
      <c r="R46" s="20" t="s">
        <v>182</v>
      </c>
      <c r="S46" s="18" t="s">
        <v>182</v>
      </c>
      <c r="T46" s="20" t="s">
        <v>182</v>
      </c>
      <c r="U46" s="18" t="s">
        <v>182</v>
      </c>
      <c r="V46" s="20" t="s">
        <v>182</v>
      </c>
      <c r="W46" s="18" t="n">
        <v>367.34497532</v>
      </c>
      <c r="X46" s="20" t="n">
        <v>5.02938972</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574.63921576</v>
      </c>
      <c r="F48" s="20" t="n">
        <v>5.36131625</v>
      </c>
      <c r="G48" s="18" t="n">
        <v>559.4922834499999</v>
      </c>
      <c r="H48" s="20" t="n">
        <v>18.62589415</v>
      </c>
      <c r="I48" s="18" t="n">
        <v>546.42925639</v>
      </c>
      <c r="J48" s="20" t="n">
        <v>14.03758063</v>
      </c>
      <c r="K48" s="18" t="n">
        <v>540.83518178</v>
      </c>
      <c r="L48" s="20" t="n">
        <v>24.79675754</v>
      </c>
      <c r="M48" s="18" t="n">
        <v>498.55455616</v>
      </c>
      <c r="N48" s="20" t="n">
        <v>18.14544249</v>
      </c>
      <c r="O48" s="18" t="n">
        <v>402.41118319</v>
      </c>
      <c r="P48" s="20" t="n">
        <v>11.43518649</v>
      </c>
      <c r="Q48" s="18" t="s">
        <v>182</v>
      </c>
      <c r="R48" s="20" t="s">
        <v>182</v>
      </c>
      <c r="S48" s="18" t="s">
        <v>182</v>
      </c>
      <c r="T48" s="20" t="s">
        <v>182</v>
      </c>
      <c r="U48" s="18" t="s">
        <v>182</v>
      </c>
      <c r="V48" s="20" t="s">
        <v>182</v>
      </c>
      <c r="W48" s="18" t="n">
        <v>506.2857182</v>
      </c>
      <c r="X48" s="20" t="n">
        <v>23.82566587</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(270.0/B61*100)</f>
        <v/>
      </c>
      <c r="D61" s="19" t="n">
        <v>6255</v>
      </c>
      <c r="E61" s="18" t="n">
        <v>463.18846569</v>
      </c>
      <c r="F61" s="20" t="n">
        <v>3.51190613</v>
      </c>
      <c r="G61" s="18" t="n">
        <v>469.56138869</v>
      </c>
      <c r="H61" s="20" t="n">
        <v>3.86099046</v>
      </c>
      <c r="I61" s="18" t="n">
        <v>452.83220451</v>
      </c>
      <c r="J61" s="20" t="n">
        <v>5.81987973</v>
      </c>
      <c r="K61" s="18" t="n">
        <v>426.96575117</v>
      </c>
      <c r="L61" s="20" t="n">
        <v>7.25467226</v>
      </c>
      <c r="M61" s="18" t="n">
        <v>399.64902513</v>
      </c>
      <c r="N61" s="20" t="n">
        <v>9.25967101</v>
      </c>
      <c r="O61" s="18" t="n">
        <v>336.03516218</v>
      </c>
      <c r="P61" s="20" t="n">
        <v>19.01899636</v>
      </c>
      <c r="Q61" s="18" t="s">
        <v>182</v>
      </c>
      <c r="R61" s="20" t="s">
        <v>182</v>
      </c>
      <c r="S61" s="18" t="s">
        <v>182</v>
      </c>
      <c r="T61" s="20" t="s">
        <v>182</v>
      </c>
      <c r="U61" s="18" t="s">
        <v>182</v>
      </c>
      <c r="V61" s="20" t="s">
        <v>182</v>
      </c>
      <c r="W61" s="18" t="n">
        <v>346.42354985</v>
      </c>
      <c r="X61" s="20" t="n">
        <v>10.79779007</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(300.0/B67*100)</f>
        <v/>
      </c>
      <c r="D67" s="19" t="n">
        <v>6671</v>
      </c>
      <c r="E67" s="18" t="n">
        <v>418.15747476</v>
      </c>
      <c r="F67" s="20" t="n">
        <v>3.73565207</v>
      </c>
      <c r="G67" s="18" t="n">
        <v>414.74816315</v>
      </c>
      <c r="H67" s="20" t="n">
        <v>5.79668236</v>
      </c>
      <c r="I67" s="18" t="n">
        <v>404.18065668</v>
      </c>
      <c r="J67" s="20" t="n">
        <v>7.23399197</v>
      </c>
      <c r="K67" s="18" t="n">
        <v>378.02747198</v>
      </c>
      <c r="L67" s="20" t="n">
        <v>12.5871638</v>
      </c>
      <c r="M67" s="18" t="n">
        <v>338.4429799</v>
      </c>
      <c r="N67" s="20" t="n">
        <v>20.42547254</v>
      </c>
      <c r="O67" s="18" t="n">
        <v>271.85979569</v>
      </c>
      <c r="P67" s="20" t="n">
        <v>7.01894536</v>
      </c>
      <c r="Q67" s="18" t="s">
        <v>182</v>
      </c>
      <c r="R67" s="20" t="s">
        <v>182</v>
      </c>
      <c r="S67" s="18" t="s">
        <v>182</v>
      </c>
      <c r="T67" s="20" t="s">
        <v>182</v>
      </c>
      <c r="U67" s="18" t="s">
        <v>182</v>
      </c>
      <c r="V67" s="20" t="s">
        <v>182</v>
      </c>
      <c r="W67" s="18" t="n">
        <v>349.38459296</v>
      </c>
      <c r="X67" s="20" t="n">
        <v>8.87414192</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530.54371113</v>
      </c>
      <c r="F70" s="20" t="n">
        <v>3.44631705</v>
      </c>
      <c r="G70" s="18" t="n">
        <v>510.55404518</v>
      </c>
      <c r="H70" s="20" t="n">
        <v>5.10988661</v>
      </c>
      <c r="I70" s="18" t="n">
        <v>505.46161438</v>
      </c>
      <c r="J70" s="20" t="n">
        <v>5.80082038</v>
      </c>
      <c r="K70" s="18" t="n">
        <v>498.33385052</v>
      </c>
      <c r="L70" s="20" t="n">
        <v>7.47005982</v>
      </c>
      <c r="M70" s="18" t="n">
        <v>489.65005382</v>
      </c>
      <c r="N70" s="20" t="n">
        <v>10.11753366</v>
      </c>
      <c r="O70" s="18" t="n">
        <v>403.36019621</v>
      </c>
      <c r="P70" s="20" t="n">
        <v>21.15203684</v>
      </c>
      <c r="Q70" s="18" t="s">
        <v>182</v>
      </c>
      <c r="R70" s="20" t="s">
        <v>182</v>
      </c>
      <c r="S70" s="18" t="s">
        <v>182</v>
      </c>
      <c r="T70" s="20" t="s">
        <v>182</v>
      </c>
      <c r="U70" s="18" t="s">
        <v>182</v>
      </c>
      <c r="V70" s="20" t="s">
        <v>182</v>
      </c>
      <c r="W70" s="18" t="n">
        <v>465.65566945</v>
      </c>
      <c r="X70" s="20" t="n">
        <v>8.193873010000001</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344</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(1415.0/B7*100)</f>
        <v/>
      </c>
      <c r="D7" s="19" t="n">
        <v>13115</v>
      </c>
      <c r="E7" s="18" t="n">
        <v>448.33725943</v>
      </c>
      <c r="F7" s="20" t="n">
        <v>4.94622261</v>
      </c>
      <c r="G7" s="18" t="n">
        <v>484.43393403</v>
      </c>
      <c r="H7" s="20" t="n">
        <v>4.48346777</v>
      </c>
      <c r="I7" s="18" t="n">
        <v>507.2796722</v>
      </c>
      <c r="J7" s="20" t="n">
        <v>2.8070123</v>
      </c>
      <c r="K7" s="18" t="n">
        <v>529.0634834799999</v>
      </c>
      <c r="L7" s="20" t="n">
        <v>2.73311137</v>
      </c>
      <c r="M7" s="18" t="n">
        <v>539.15266569</v>
      </c>
      <c r="N7" s="20" t="n">
        <v>3.81720559</v>
      </c>
      <c r="O7" s="18" t="n">
        <v>373.14736758</v>
      </c>
      <c r="P7" s="20" t="n">
        <v>15.2618719</v>
      </c>
      <c r="Q7" s="18" t="s">
        <v>182</v>
      </c>
      <c r="R7" s="20" t="s">
        <v>182</v>
      </c>
      <c r="S7" s="18" t="s">
        <v>182</v>
      </c>
      <c r="T7" s="20" t="s">
        <v>182</v>
      </c>
      <c r="U7" s="18" t="s">
        <v>182</v>
      </c>
      <c r="V7" s="20" t="s">
        <v>182</v>
      </c>
      <c r="W7" s="18" t="n">
        <v>456.00757774</v>
      </c>
      <c r="X7" s="20" t="n">
        <v>5.65070694</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(439.0/B9*100)</f>
        <v/>
      </c>
      <c r="D9" s="19" t="n">
        <v>5236</v>
      </c>
      <c r="E9" s="18" t="n">
        <v>547.37372873</v>
      </c>
      <c r="F9" s="20" t="n">
        <v>4.98167358</v>
      </c>
      <c r="G9" s="18" t="n">
        <v>573.5794441100001</v>
      </c>
      <c r="H9" s="20" t="n">
        <v>3.96358379</v>
      </c>
      <c r="I9" s="18" t="n">
        <v>559.11221361</v>
      </c>
      <c r="J9" s="20" t="n">
        <v>4.41647723</v>
      </c>
      <c r="K9" s="18" t="n">
        <v>526.80498388</v>
      </c>
      <c r="L9" s="20" t="n">
        <v>7.22176762</v>
      </c>
      <c r="M9" s="18" t="n">
        <v>489.91935429</v>
      </c>
      <c r="N9" s="20" t="n">
        <v>10.69183043</v>
      </c>
      <c r="O9" s="18" t="n">
        <v>463.55012155</v>
      </c>
      <c r="P9" s="20" t="n">
        <v>53.50850444</v>
      </c>
      <c r="Q9" s="18" t="s">
        <v>182</v>
      </c>
      <c r="R9" s="20" t="s">
        <v>182</v>
      </c>
      <c r="S9" s="18" t="n">
        <v>363.74174124</v>
      </c>
      <c r="T9" s="20" t="n">
        <v>33.3778787</v>
      </c>
      <c r="U9" s="18" t="s">
        <v>182</v>
      </c>
      <c r="V9" s="20" t="s">
        <v>182</v>
      </c>
      <c r="W9" s="18" t="n">
        <v>449.45345615</v>
      </c>
      <c r="X9" s="20" t="n">
        <v>12.26006629</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(143.0/B11*100)</f>
        <v/>
      </c>
      <c r="D11" s="19" t="n">
        <v>6910</v>
      </c>
      <c r="E11" s="18" t="n">
        <v>427.70415226</v>
      </c>
      <c r="F11" s="20" t="n">
        <v>5.09128241</v>
      </c>
      <c r="G11" s="18" t="n">
        <v>452.56100876</v>
      </c>
      <c r="H11" s="20" t="n">
        <v>5.47592966</v>
      </c>
      <c r="I11" s="18" t="n">
        <v>449.29358871</v>
      </c>
      <c r="J11" s="20" t="n">
        <v>5.5081541</v>
      </c>
      <c r="K11" s="18" t="n">
        <v>423.71927966</v>
      </c>
      <c r="L11" s="20" t="n">
        <v>5.92078275</v>
      </c>
      <c r="M11" s="18" t="n">
        <v>401.17484763</v>
      </c>
      <c r="N11" s="20" t="n">
        <v>7.63596278</v>
      </c>
      <c r="O11" s="18" t="n">
        <v>242.57020808</v>
      </c>
      <c r="P11" s="20" t="n">
        <v>35.6653722</v>
      </c>
      <c r="Q11" s="18" t="s">
        <v>182</v>
      </c>
      <c r="R11" s="20" t="s">
        <v>182</v>
      </c>
      <c r="S11" s="18" t="s">
        <v>182</v>
      </c>
      <c r="T11" s="20" t="s">
        <v>182</v>
      </c>
      <c r="U11" s="18" t="s">
        <v>182</v>
      </c>
      <c r="V11" s="20" t="s">
        <v>182</v>
      </c>
      <c r="W11" s="18" t="n">
        <v>386.95475477</v>
      </c>
      <c r="X11" s="20" t="n">
        <v>8.147449999999999</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(535.0/B23*100)</f>
        <v/>
      </c>
      <c r="D23" s="19" t="n">
        <v>11048</v>
      </c>
      <c r="E23" s="18" t="n">
        <v>495.24591225</v>
      </c>
      <c r="F23" s="20" t="n">
        <v>3.5624172</v>
      </c>
      <c r="G23" s="18" t="n">
        <v>493.82186455</v>
      </c>
      <c r="H23" s="20" t="n">
        <v>4.41266363</v>
      </c>
      <c r="I23" s="18" t="n">
        <v>495.19856794</v>
      </c>
      <c r="J23" s="20" t="n">
        <v>4.20993568</v>
      </c>
      <c r="K23" s="18" t="n">
        <v>484.60525644</v>
      </c>
      <c r="L23" s="20" t="n">
        <v>5.08197208</v>
      </c>
      <c r="M23" s="18" t="n">
        <v>467.93024734</v>
      </c>
      <c r="N23" s="20" t="n">
        <v>7.78177836</v>
      </c>
      <c r="O23" s="18" t="n">
        <v>495.32224404</v>
      </c>
      <c r="P23" s="20" t="n">
        <v>30.15373552</v>
      </c>
      <c r="Q23" s="18" t="s">
        <v>182</v>
      </c>
      <c r="R23" s="20" t="s">
        <v>182</v>
      </c>
      <c r="S23" s="18" t="s">
        <v>182</v>
      </c>
      <c r="T23" s="20" t="s">
        <v>182</v>
      </c>
      <c r="U23" s="18" t="s">
        <v>182</v>
      </c>
      <c r="V23" s="20" t="s">
        <v>182</v>
      </c>
      <c r="W23" s="18" t="n">
        <v>425.20555242</v>
      </c>
      <c r="X23" s="20" t="n">
        <v>7.72027219</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479.0931647</v>
      </c>
      <c r="F29" s="20" t="n">
        <v>8.33654621</v>
      </c>
      <c r="G29" s="18" t="n">
        <v>525.44029807</v>
      </c>
      <c r="H29" s="20" t="n">
        <v>6.28397105</v>
      </c>
      <c r="I29" s="18" t="n">
        <v>529.5310031</v>
      </c>
      <c r="J29" s="20" t="n">
        <v>3.8557139</v>
      </c>
      <c r="K29" s="18" t="n">
        <v>521.5482206299999</v>
      </c>
      <c r="L29" s="20" t="n">
        <v>4.94605115</v>
      </c>
      <c r="M29" s="18" t="n">
        <v>497.18318187</v>
      </c>
      <c r="N29" s="20" t="n">
        <v>8.49459528</v>
      </c>
      <c r="O29" s="18" t="n">
        <v>307.37065989</v>
      </c>
      <c r="P29" s="20" t="n">
        <v>58.72514683</v>
      </c>
      <c r="Q29" s="18" t="s">
        <v>182</v>
      </c>
      <c r="R29" s="20" t="s">
        <v>182</v>
      </c>
      <c r="S29" s="18" t="n">
        <v>312.41250141</v>
      </c>
      <c r="T29" s="20" t="n">
        <v>62.61666854</v>
      </c>
      <c r="U29" s="18" t="s">
        <v>182</v>
      </c>
      <c r="V29" s="20" t="s">
        <v>182</v>
      </c>
      <c r="W29" s="18" t="n">
        <v>408.92347059</v>
      </c>
      <c r="X29" s="20" t="n">
        <v>15.63367803</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(18.0/B32*100)</f>
        <v/>
      </c>
      <c r="D32" s="19" t="n">
        <v>4460</v>
      </c>
      <c r="E32" s="18" t="n">
        <v>496.93792407</v>
      </c>
      <c r="F32" s="20" t="n">
        <v>3.94455148</v>
      </c>
      <c r="G32" s="18" t="n">
        <v>496.18918979</v>
      </c>
      <c r="H32" s="20" t="n">
        <v>4.12707769</v>
      </c>
      <c r="I32" s="18" t="n">
        <v>492.37026413</v>
      </c>
      <c r="J32" s="20" t="n">
        <v>4.17768095</v>
      </c>
      <c r="K32" s="18" t="n">
        <v>474.78410788</v>
      </c>
      <c r="L32" s="20" t="n">
        <v>5.75869293</v>
      </c>
      <c r="M32" s="18" t="n">
        <v>437.9220323</v>
      </c>
      <c r="N32" s="20" t="n">
        <v>6.54442589</v>
      </c>
      <c r="O32" s="18" t="n">
        <v>405.05011164</v>
      </c>
      <c r="P32" s="20" t="n">
        <v>29.54013842</v>
      </c>
      <c r="Q32" s="18" t="s">
        <v>182</v>
      </c>
      <c r="R32" s="20" t="s">
        <v>182</v>
      </c>
      <c r="S32" s="18" t="s">
        <v>182</v>
      </c>
      <c r="T32" s="20" t="s">
        <v>182</v>
      </c>
      <c r="U32" s="18" t="s">
        <v>182</v>
      </c>
      <c r="V32" s="20" t="s">
        <v>182</v>
      </c>
      <c r="W32" s="18" t="n">
        <v>389.53270381</v>
      </c>
      <c r="X32" s="20" t="n">
        <v>12.12538936</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(94.0/B34*100)</f>
        <v/>
      </c>
      <c r="D34" s="19" t="n">
        <v>6256</v>
      </c>
      <c r="E34" s="18" t="n">
        <v>441.28699978</v>
      </c>
      <c r="F34" s="20" t="n">
        <v>5.60714997</v>
      </c>
      <c r="G34" s="18" t="n">
        <v>465.25249435</v>
      </c>
      <c r="H34" s="20" t="n">
        <v>5.98051112</v>
      </c>
      <c r="I34" s="18" t="n">
        <v>467.28355961</v>
      </c>
      <c r="J34" s="20" t="n">
        <v>5.41659068</v>
      </c>
      <c r="K34" s="18" t="n">
        <v>443.14747923</v>
      </c>
      <c r="L34" s="20" t="n">
        <v>6.76641861</v>
      </c>
      <c r="M34" s="18" t="n">
        <v>425.87977591</v>
      </c>
      <c r="N34" s="20" t="n">
        <v>7.4482776</v>
      </c>
      <c r="O34" s="18" t="n">
        <v>331.33972745</v>
      </c>
      <c r="P34" s="20" t="n">
        <v>20.51689139</v>
      </c>
      <c r="Q34" s="18" t="s">
        <v>182</v>
      </c>
      <c r="R34" s="20" t="s">
        <v>182</v>
      </c>
      <c r="S34" s="18" t="n">
        <v>425.79595373</v>
      </c>
      <c r="T34" s="20" t="n">
        <v>68.66277131</v>
      </c>
      <c r="U34" s="18" t="s">
        <v>182</v>
      </c>
      <c r="V34" s="20" t="s">
        <v>182</v>
      </c>
      <c r="W34" s="18" t="n">
        <v>364.67542654</v>
      </c>
      <c r="X34" s="20" t="n">
        <v>12.10662543</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(67.0/B36*100)</f>
        <v/>
      </c>
      <c r="D36" s="19" t="n">
        <v>6669</v>
      </c>
      <c r="E36" s="18" t="n">
        <v>459.72042329</v>
      </c>
      <c r="F36" s="20" t="n">
        <v>4.28967494</v>
      </c>
      <c r="G36" s="18" t="n">
        <v>483.2596807</v>
      </c>
      <c r="H36" s="20" t="n">
        <v>4.29750505</v>
      </c>
      <c r="I36" s="18" t="n">
        <v>484.20724684</v>
      </c>
      <c r="J36" s="20" t="n">
        <v>4.93262136</v>
      </c>
      <c r="K36" s="18" t="n">
        <v>473.44020958</v>
      </c>
      <c r="L36" s="20" t="n">
        <v>6.37916575</v>
      </c>
      <c r="M36" s="18" t="n">
        <v>450.14603498</v>
      </c>
      <c r="N36" s="20" t="n">
        <v>10.97259765</v>
      </c>
      <c r="O36" s="18" t="n">
        <v>318.78254525</v>
      </c>
      <c r="P36" s="20" t="n">
        <v>26.49409239</v>
      </c>
      <c r="Q36" s="18" t="s">
        <v>182</v>
      </c>
      <c r="R36" s="20" t="s">
        <v>182</v>
      </c>
      <c r="S36" s="18" t="s">
        <v>182</v>
      </c>
      <c r="T36" s="20" t="s">
        <v>182</v>
      </c>
      <c r="U36" s="18" t="s">
        <v>182</v>
      </c>
      <c r="V36" s="20" t="s">
        <v>182</v>
      </c>
      <c r="W36" s="18" t="n">
        <v>390.16613398</v>
      </c>
      <c r="X36" s="20" t="n">
        <v>9.25612357</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(2873.0/B46*100)</f>
        <v/>
      </c>
      <c r="D46" s="19" t="n">
        <v>20268</v>
      </c>
      <c r="E46" s="18" t="n">
        <v>416.33160588</v>
      </c>
      <c r="F46" s="20" t="n">
        <v>5.9148915</v>
      </c>
      <c r="G46" s="18" t="n">
        <v>410.96882716</v>
      </c>
      <c r="H46" s="20" t="n">
        <v>7.20952427</v>
      </c>
      <c r="I46" s="18" t="n">
        <v>423.85621656</v>
      </c>
      <c r="J46" s="20" t="n">
        <v>7.27634047</v>
      </c>
      <c r="K46" s="18" t="n">
        <v>407.61538249</v>
      </c>
      <c r="L46" s="20" t="n">
        <v>7.72319824</v>
      </c>
      <c r="M46" s="18" t="n">
        <v>371.3828587</v>
      </c>
      <c r="N46" s="20" t="n">
        <v>9.25331935</v>
      </c>
      <c r="O46" s="18" t="n">
        <v>292.24954052</v>
      </c>
      <c r="P46" s="20" t="n">
        <v>19.30116177</v>
      </c>
      <c r="Q46" s="18" t="s">
        <v>182</v>
      </c>
      <c r="R46" s="20" t="s">
        <v>182</v>
      </c>
      <c r="S46" s="18" t="s">
        <v>182</v>
      </c>
      <c r="T46" s="20" t="s">
        <v>182</v>
      </c>
      <c r="U46" s="18" t="s">
        <v>182</v>
      </c>
      <c r="V46" s="20" t="s">
        <v>182</v>
      </c>
      <c r="W46" s="18" t="n">
        <v>367.65727935</v>
      </c>
      <c r="X46" s="20" t="n">
        <v>5.05471553</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568.73196764</v>
      </c>
      <c r="F48" s="20" t="n">
        <v>5.31655789</v>
      </c>
      <c r="G48" s="18" t="n">
        <v>578.32021511</v>
      </c>
      <c r="H48" s="20" t="n">
        <v>9.97016809</v>
      </c>
      <c r="I48" s="18" t="n">
        <v>582.5682449</v>
      </c>
      <c r="J48" s="20" t="n">
        <v>9.6501267</v>
      </c>
      <c r="K48" s="18" t="n">
        <v>574.30161596</v>
      </c>
      <c r="L48" s="20" t="n">
        <v>25.32352156</v>
      </c>
      <c r="M48" s="18" t="n">
        <v>502.21138643</v>
      </c>
      <c r="N48" s="20" t="n">
        <v>14.349589</v>
      </c>
      <c r="O48" s="18" t="n">
        <v>402.41118319</v>
      </c>
      <c r="P48" s="20" t="n">
        <v>11.43518649</v>
      </c>
      <c r="Q48" s="18" t="s">
        <v>182</v>
      </c>
      <c r="R48" s="20" t="s">
        <v>182</v>
      </c>
      <c r="S48" s="18" t="s">
        <v>182</v>
      </c>
      <c r="T48" s="20" t="s">
        <v>182</v>
      </c>
      <c r="U48" s="18" t="s">
        <v>182</v>
      </c>
      <c r="V48" s="20" t="s">
        <v>182</v>
      </c>
      <c r="W48" s="18" t="n">
        <v>515.5580827</v>
      </c>
      <c r="X48" s="20" t="n">
        <v>19.81952605</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(270.0/B61*100)</f>
        <v/>
      </c>
      <c r="D61" s="19" t="n">
        <v>6255</v>
      </c>
      <c r="E61" s="18" t="n">
        <v>458.95637345</v>
      </c>
      <c r="F61" s="20" t="n">
        <v>3.35195476</v>
      </c>
      <c r="G61" s="18" t="n">
        <v>470.63906218</v>
      </c>
      <c r="H61" s="20" t="n">
        <v>4.0594946</v>
      </c>
      <c r="I61" s="18" t="n">
        <v>455.73014283</v>
      </c>
      <c r="J61" s="20" t="n">
        <v>5.57863006</v>
      </c>
      <c r="K61" s="18" t="n">
        <v>446.17226639</v>
      </c>
      <c r="L61" s="20" t="n">
        <v>6.43320044</v>
      </c>
      <c r="M61" s="18" t="n">
        <v>402.40911513</v>
      </c>
      <c r="N61" s="20" t="n">
        <v>8.329915939999999</v>
      </c>
      <c r="O61" s="18" t="n">
        <v>336.03516218</v>
      </c>
      <c r="P61" s="20" t="n">
        <v>19.01899636</v>
      </c>
      <c r="Q61" s="18" t="s">
        <v>182</v>
      </c>
      <c r="R61" s="20" t="s">
        <v>182</v>
      </c>
      <c r="S61" s="18" t="s">
        <v>182</v>
      </c>
      <c r="T61" s="20" t="s">
        <v>182</v>
      </c>
      <c r="U61" s="18" t="s">
        <v>182</v>
      </c>
      <c r="V61" s="20" t="s">
        <v>182</v>
      </c>
      <c r="W61" s="18" t="n">
        <v>352.0043221</v>
      </c>
      <c r="X61" s="20" t="n">
        <v>9.861242900000001</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(300.0/B67*100)</f>
        <v/>
      </c>
      <c r="D67" s="19" t="n">
        <v>6671</v>
      </c>
      <c r="E67" s="18" t="n">
        <v>416.39114258</v>
      </c>
      <c r="F67" s="20" t="n">
        <v>4.16558474</v>
      </c>
      <c r="G67" s="18" t="n">
        <v>414.40920316</v>
      </c>
      <c r="H67" s="20" t="n">
        <v>5.11187279</v>
      </c>
      <c r="I67" s="18" t="n">
        <v>422.74475042</v>
      </c>
      <c r="J67" s="20" t="n">
        <v>5.10206968</v>
      </c>
      <c r="K67" s="18" t="n">
        <v>410.99683049</v>
      </c>
      <c r="L67" s="20" t="n">
        <v>6.06294043</v>
      </c>
      <c r="M67" s="18" t="n">
        <v>364.69274908</v>
      </c>
      <c r="N67" s="20" t="n">
        <v>11.37001971</v>
      </c>
      <c r="O67" s="18" t="n">
        <v>271.85979569</v>
      </c>
      <c r="P67" s="20" t="n">
        <v>7.01894536</v>
      </c>
      <c r="Q67" s="18" t="s">
        <v>182</v>
      </c>
      <c r="R67" s="20" t="s">
        <v>182</v>
      </c>
      <c r="S67" s="18" t="s">
        <v>182</v>
      </c>
      <c r="T67" s="20" t="s">
        <v>182</v>
      </c>
      <c r="U67" s="18" t="s">
        <v>182</v>
      </c>
      <c r="V67" s="20" t="s">
        <v>182</v>
      </c>
      <c r="W67" s="18" t="n">
        <v>355.1591589</v>
      </c>
      <c r="X67" s="20" t="n">
        <v>7.52917612</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531.58904583</v>
      </c>
      <c r="F70" s="20" t="n">
        <v>3.79307908</v>
      </c>
      <c r="G70" s="18" t="n">
        <v>520.6000727000001</v>
      </c>
      <c r="H70" s="20" t="n">
        <v>4.6456869</v>
      </c>
      <c r="I70" s="18" t="n">
        <v>510.39600917</v>
      </c>
      <c r="J70" s="20" t="n">
        <v>4.4650794</v>
      </c>
      <c r="K70" s="18" t="n">
        <v>507.83017225</v>
      </c>
      <c r="L70" s="20" t="n">
        <v>5.38226899</v>
      </c>
      <c r="M70" s="18" t="n">
        <v>497.49472712</v>
      </c>
      <c r="N70" s="20" t="n">
        <v>7.57701325</v>
      </c>
      <c r="O70" s="18" t="n">
        <v>403.36019621</v>
      </c>
      <c r="P70" s="20" t="n">
        <v>21.15203684</v>
      </c>
      <c r="Q70" s="18" t="s">
        <v>182</v>
      </c>
      <c r="R70" s="20" t="s">
        <v>182</v>
      </c>
      <c r="S70" s="18" t="s">
        <v>182</v>
      </c>
      <c r="T70" s="20" t="s">
        <v>182</v>
      </c>
      <c r="U70" s="18" t="s">
        <v>182</v>
      </c>
      <c r="V70" s="20" t="s">
        <v>182</v>
      </c>
      <c r="W70" s="18" t="n">
        <v>461.34632989</v>
      </c>
      <c r="X70" s="20" t="n">
        <v>8.892872970000001</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345</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(1415.0/B7*100)</f>
        <v/>
      </c>
      <c r="D7" s="19" t="n">
        <v>13115</v>
      </c>
      <c r="E7" s="18" t="n">
        <v>499.39885654</v>
      </c>
      <c r="F7" s="20" t="n">
        <v>2.72338703</v>
      </c>
      <c r="G7" s="18" t="n">
        <v>517.26073331</v>
      </c>
      <c r="H7" s="20" t="n">
        <v>3.41199069</v>
      </c>
      <c r="I7" s="18" t="n">
        <v>522.6115552700001</v>
      </c>
      <c r="J7" s="20" t="n">
        <v>3.32985094</v>
      </c>
      <c r="K7" s="18" t="n">
        <v>529.13653675</v>
      </c>
      <c r="L7" s="20" t="n">
        <v>4.03035356</v>
      </c>
      <c r="M7" s="18" t="n">
        <v>518.63269285</v>
      </c>
      <c r="N7" s="20" t="n">
        <v>6.07602531</v>
      </c>
      <c r="O7" s="18" t="n">
        <v>373.14736758</v>
      </c>
      <c r="P7" s="20" t="n">
        <v>15.2618719</v>
      </c>
      <c r="Q7" s="18" t="s">
        <v>182</v>
      </c>
      <c r="R7" s="20" t="s">
        <v>182</v>
      </c>
      <c r="S7" s="18" t="s">
        <v>182</v>
      </c>
      <c r="T7" s="20" t="s">
        <v>182</v>
      </c>
      <c r="U7" s="18" t="s">
        <v>182</v>
      </c>
      <c r="V7" s="20" t="s">
        <v>182</v>
      </c>
      <c r="W7" s="18" t="n">
        <v>450.4030951</v>
      </c>
      <c r="X7" s="20" t="n">
        <v>6.06696996</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(439.0/B9*100)</f>
        <v/>
      </c>
      <c r="D9" s="19" t="n">
        <v>5236</v>
      </c>
      <c r="E9" s="18" t="n">
        <v>550.9578718499999</v>
      </c>
      <c r="F9" s="20" t="n">
        <v>4.01301096</v>
      </c>
      <c r="G9" s="18" t="n">
        <v>571.53557747</v>
      </c>
      <c r="H9" s="20" t="n">
        <v>4.48001215</v>
      </c>
      <c r="I9" s="18" t="n">
        <v>565.13000063</v>
      </c>
      <c r="J9" s="20" t="n">
        <v>5.33111871</v>
      </c>
      <c r="K9" s="18" t="n">
        <v>523.51366352</v>
      </c>
      <c r="L9" s="20" t="n">
        <v>9.66453241</v>
      </c>
      <c r="M9" s="18" t="n">
        <v>472.20011451</v>
      </c>
      <c r="N9" s="20" t="n">
        <v>11.22007394</v>
      </c>
      <c r="O9" s="18" t="n">
        <v>463.55012155</v>
      </c>
      <c r="P9" s="20" t="n">
        <v>53.50850444</v>
      </c>
      <c r="Q9" s="18" t="s">
        <v>182</v>
      </c>
      <c r="R9" s="20" t="s">
        <v>182</v>
      </c>
      <c r="S9" s="18" t="n">
        <v>363.74174124</v>
      </c>
      <c r="T9" s="20" t="n">
        <v>33.3778787</v>
      </c>
      <c r="U9" s="18" t="s">
        <v>182</v>
      </c>
      <c r="V9" s="20" t="s">
        <v>182</v>
      </c>
      <c r="W9" s="18" t="n">
        <v>448.17190637</v>
      </c>
      <c r="X9" s="20" t="n">
        <v>11.98802421</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(143.0/B11*100)</f>
        <v/>
      </c>
      <c r="D11" s="19" t="n">
        <v>6910</v>
      </c>
      <c r="E11" s="18" t="n">
        <v>453.88328801</v>
      </c>
      <c r="F11" s="20" t="n">
        <v>4.1016776</v>
      </c>
      <c r="G11" s="18" t="n">
        <v>432.69384409</v>
      </c>
      <c r="H11" s="20" t="n">
        <v>6.52058619</v>
      </c>
      <c r="I11" s="18" t="n">
        <v>415.87345794</v>
      </c>
      <c r="J11" s="20" t="n">
        <v>5.97396634</v>
      </c>
      <c r="K11" s="18" t="n">
        <v>403.37300894</v>
      </c>
      <c r="L11" s="20" t="n">
        <v>8.22077619</v>
      </c>
      <c r="M11" s="18" t="n">
        <v>364.68119332</v>
      </c>
      <c r="N11" s="20" t="n">
        <v>9.261430320000001</v>
      </c>
      <c r="O11" s="18" t="n">
        <v>242.57020808</v>
      </c>
      <c r="P11" s="20" t="n">
        <v>35.6653722</v>
      </c>
      <c r="Q11" s="18" t="s">
        <v>182</v>
      </c>
      <c r="R11" s="20" t="s">
        <v>182</v>
      </c>
      <c r="S11" s="18" t="s">
        <v>182</v>
      </c>
      <c r="T11" s="20" t="s">
        <v>182</v>
      </c>
      <c r="U11" s="18" t="s">
        <v>182</v>
      </c>
      <c r="V11" s="20" t="s">
        <v>182</v>
      </c>
      <c r="W11" s="18" t="n">
        <v>386.11001558</v>
      </c>
      <c r="X11" s="20" t="n">
        <v>8.81943834</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(535.0/B23*100)</f>
        <v/>
      </c>
      <c r="D23" s="19" t="n">
        <v>11048</v>
      </c>
      <c r="E23" s="18" t="n">
        <v>497.25537266</v>
      </c>
      <c r="F23" s="20" t="n">
        <v>3.08216719</v>
      </c>
      <c r="G23" s="18" t="n">
        <v>492.25561136</v>
      </c>
      <c r="H23" s="20" t="n">
        <v>5.63348692</v>
      </c>
      <c r="I23" s="18" t="n">
        <v>488.11114947</v>
      </c>
      <c r="J23" s="20" t="n">
        <v>5.79071072</v>
      </c>
      <c r="K23" s="18" t="n">
        <v>462.90472332</v>
      </c>
      <c r="L23" s="20" t="n">
        <v>7.63985829</v>
      </c>
      <c r="M23" s="18" t="n">
        <v>463.82323994</v>
      </c>
      <c r="N23" s="20" t="n">
        <v>11.86727217</v>
      </c>
      <c r="O23" s="18" t="n">
        <v>495.32224404</v>
      </c>
      <c r="P23" s="20" t="n">
        <v>30.15373552</v>
      </c>
      <c r="Q23" s="18" t="s">
        <v>182</v>
      </c>
      <c r="R23" s="20" t="s">
        <v>182</v>
      </c>
      <c r="S23" s="18" t="s">
        <v>182</v>
      </c>
      <c r="T23" s="20" t="s">
        <v>182</v>
      </c>
      <c r="U23" s="18" t="s">
        <v>182</v>
      </c>
      <c r="V23" s="20" t="s">
        <v>182</v>
      </c>
      <c r="W23" s="18" t="n">
        <v>420.39215462</v>
      </c>
      <c r="X23" s="20" t="n">
        <v>7.16199864</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507.30940726</v>
      </c>
      <c r="F29" s="20" t="n">
        <v>4.58783741</v>
      </c>
      <c r="G29" s="18" t="n">
        <v>532.61886737</v>
      </c>
      <c r="H29" s="20" t="n">
        <v>4.84998493</v>
      </c>
      <c r="I29" s="18" t="n">
        <v>524.13859791</v>
      </c>
      <c r="J29" s="20" t="n">
        <v>4.33114192</v>
      </c>
      <c r="K29" s="18" t="n">
        <v>523.56911196</v>
      </c>
      <c r="L29" s="20" t="n">
        <v>6.4391515</v>
      </c>
      <c r="M29" s="18" t="n">
        <v>489.85112302</v>
      </c>
      <c r="N29" s="20" t="n">
        <v>10.41942007</v>
      </c>
      <c r="O29" s="18" t="n">
        <v>307.37065989</v>
      </c>
      <c r="P29" s="20" t="n">
        <v>58.72514683</v>
      </c>
      <c r="Q29" s="18" t="s">
        <v>182</v>
      </c>
      <c r="R29" s="20" t="s">
        <v>182</v>
      </c>
      <c r="S29" s="18" t="n">
        <v>312.41250141</v>
      </c>
      <c r="T29" s="20" t="n">
        <v>62.61666854</v>
      </c>
      <c r="U29" s="18" t="s">
        <v>182</v>
      </c>
      <c r="V29" s="20" t="s">
        <v>182</v>
      </c>
      <c r="W29" s="18" t="n">
        <v>426.39665705</v>
      </c>
      <c r="X29" s="20" t="n">
        <v>17.59765994</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(18.0/B32*100)</f>
        <v/>
      </c>
      <c r="D32" s="19" t="n">
        <v>4460</v>
      </c>
      <c r="E32" s="18" t="n">
        <v>506.26387187</v>
      </c>
      <c r="F32" s="20" t="n">
        <v>2.89276537</v>
      </c>
      <c r="G32" s="18" t="n">
        <v>480.16113707</v>
      </c>
      <c r="H32" s="20" t="n">
        <v>5.72415615</v>
      </c>
      <c r="I32" s="18" t="n">
        <v>463.51074526</v>
      </c>
      <c r="J32" s="20" t="n">
        <v>5.69188982</v>
      </c>
      <c r="K32" s="18" t="n">
        <v>436.32166265</v>
      </c>
      <c r="L32" s="20" t="n">
        <v>6.30622616</v>
      </c>
      <c r="M32" s="18" t="n">
        <v>423.12060135</v>
      </c>
      <c r="N32" s="20" t="n">
        <v>7.96201652</v>
      </c>
      <c r="O32" s="18" t="n">
        <v>405.05011164</v>
      </c>
      <c r="P32" s="20" t="n">
        <v>29.54013842</v>
      </c>
      <c r="Q32" s="18" t="s">
        <v>182</v>
      </c>
      <c r="R32" s="20" t="s">
        <v>182</v>
      </c>
      <c r="S32" s="18" t="s">
        <v>182</v>
      </c>
      <c r="T32" s="20" t="s">
        <v>182</v>
      </c>
      <c r="U32" s="18" t="s">
        <v>182</v>
      </c>
      <c r="V32" s="20" t="s">
        <v>182</v>
      </c>
      <c r="W32" s="18" t="n">
        <v>382.22395311</v>
      </c>
      <c r="X32" s="20" t="n">
        <v>12.55244097</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(94.0/B34*100)</f>
        <v/>
      </c>
      <c r="D34" s="19" t="n">
        <v>6256</v>
      </c>
      <c r="E34" s="18" t="n">
        <v>465.72444422</v>
      </c>
      <c r="F34" s="20" t="n">
        <v>4.63234967</v>
      </c>
      <c r="G34" s="18" t="n">
        <v>453.35409656</v>
      </c>
      <c r="H34" s="20" t="n">
        <v>6.56341953</v>
      </c>
      <c r="I34" s="18" t="n">
        <v>444.92654493</v>
      </c>
      <c r="J34" s="20" t="n">
        <v>6.05201885</v>
      </c>
      <c r="K34" s="18" t="n">
        <v>428.12595693</v>
      </c>
      <c r="L34" s="20" t="n">
        <v>8.06638682</v>
      </c>
      <c r="M34" s="18" t="n">
        <v>412.2010315</v>
      </c>
      <c r="N34" s="20" t="n">
        <v>8.41231803</v>
      </c>
      <c r="O34" s="18" t="n">
        <v>331.33972745</v>
      </c>
      <c r="P34" s="20" t="n">
        <v>20.51689139</v>
      </c>
      <c r="Q34" s="18" t="s">
        <v>182</v>
      </c>
      <c r="R34" s="20" t="s">
        <v>182</v>
      </c>
      <c r="S34" s="18" t="n">
        <v>425.79595373</v>
      </c>
      <c r="T34" s="20" t="n">
        <v>68.66277131</v>
      </c>
      <c r="U34" s="18" t="s">
        <v>182</v>
      </c>
      <c r="V34" s="20" t="s">
        <v>182</v>
      </c>
      <c r="W34" s="18" t="n">
        <v>358.11811782</v>
      </c>
      <c r="X34" s="20" t="n">
        <v>13.3767969</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(67.0/B36*100)</f>
        <v/>
      </c>
      <c r="D36" s="19" t="n">
        <v>6669</v>
      </c>
      <c r="E36" s="18" t="n">
        <v>473.51914122</v>
      </c>
      <c r="F36" s="20" t="n">
        <v>3.34840889</v>
      </c>
      <c r="G36" s="18" t="n">
        <v>482.12185247</v>
      </c>
      <c r="H36" s="20" t="n">
        <v>5.18578662</v>
      </c>
      <c r="I36" s="18" t="n">
        <v>477.74874865</v>
      </c>
      <c r="J36" s="20" t="n">
        <v>6.43172746</v>
      </c>
      <c r="K36" s="18" t="n">
        <v>467.87141378</v>
      </c>
      <c r="L36" s="20" t="n">
        <v>8.858405810000001</v>
      </c>
      <c r="M36" s="18" t="n">
        <v>449.52107302</v>
      </c>
      <c r="N36" s="20" t="n">
        <v>13.3887944</v>
      </c>
      <c r="O36" s="18" t="n">
        <v>318.78254525</v>
      </c>
      <c r="P36" s="20" t="n">
        <v>26.49409239</v>
      </c>
      <c r="Q36" s="18" t="s">
        <v>182</v>
      </c>
      <c r="R36" s="20" t="s">
        <v>182</v>
      </c>
      <c r="S36" s="18" t="s">
        <v>182</v>
      </c>
      <c r="T36" s="20" t="s">
        <v>182</v>
      </c>
      <c r="U36" s="18" t="s">
        <v>182</v>
      </c>
      <c r="V36" s="20" t="s">
        <v>182</v>
      </c>
      <c r="W36" s="18" t="n">
        <v>380.83602501</v>
      </c>
      <c r="X36" s="20" t="n">
        <v>10.33473947</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(2873.0/B46*100)</f>
        <v/>
      </c>
      <c r="D46" s="19" t="n">
        <v>20268</v>
      </c>
      <c r="E46" s="18" t="n">
        <v>419.68897271</v>
      </c>
      <c r="F46" s="20" t="n">
        <v>5.06592857</v>
      </c>
      <c r="G46" s="18" t="n">
        <v>406.54589085</v>
      </c>
      <c r="H46" s="20" t="n">
        <v>9.608662320000001</v>
      </c>
      <c r="I46" s="18" t="n">
        <v>425.27467626</v>
      </c>
      <c r="J46" s="20" t="n">
        <v>8.215683009999999</v>
      </c>
      <c r="K46" s="18" t="n">
        <v>397.81223106</v>
      </c>
      <c r="L46" s="20" t="n">
        <v>12.51243525</v>
      </c>
      <c r="M46" s="18" t="n">
        <v>359.7895847</v>
      </c>
      <c r="N46" s="20" t="n">
        <v>11.13725515</v>
      </c>
      <c r="O46" s="18" t="n">
        <v>292.24954052</v>
      </c>
      <c r="P46" s="20" t="n">
        <v>19.30116177</v>
      </c>
      <c r="Q46" s="18" t="s">
        <v>182</v>
      </c>
      <c r="R46" s="20" t="s">
        <v>182</v>
      </c>
      <c r="S46" s="18" t="s">
        <v>182</v>
      </c>
      <c r="T46" s="20" t="s">
        <v>182</v>
      </c>
      <c r="U46" s="18" t="s">
        <v>182</v>
      </c>
      <c r="V46" s="20" t="s">
        <v>182</v>
      </c>
      <c r="W46" s="18" t="n">
        <v>366.91064298</v>
      </c>
      <c r="X46" s="20" t="n">
        <v>5.05296416</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575.42192444</v>
      </c>
      <c r="F48" s="20" t="n">
        <v>5.740966</v>
      </c>
      <c r="G48" s="18" t="n">
        <v>571.0288544700001</v>
      </c>
      <c r="H48" s="20" t="n">
        <v>9.450893969999999</v>
      </c>
      <c r="I48" s="18" t="n">
        <v>554.47036449</v>
      </c>
      <c r="J48" s="20" t="n">
        <v>10.84445224</v>
      </c>
      <c r="K48" s="18" t="n">
        <v>510.13772775</v>
      </c>
      <c r="L48" s="20" t="n">
        <v>23.44763135</v>
      </c>
      <c r="M48" s="18" t="n">
        <v>494.49218367</v>
      </c>
      <c r="N48" s="20" t="n">
        <v>16.48675753</v>
      </c>
      <c r="O48" s="18" t="n">
        <v>402.41118319</v>
      </c>
      <c r="P48" s="20" t="n">
        <v>11.43518649</v>
      </c>
      <c r="Q48" s="18" t="s">
        <v>182</v>
      </c>
      <c r="R48" s="20" t="s">
        <v>182</v>
      </c>
      <c r="S48" s="18" t="s">
        <v>182</v>
      </c>
      <c r="T48" s="20" t="s">
        <v>182</v>
      </c>
      <c r="U48" s="18" t="s">
        <v>182</v>
      </c>
      <c r="V48" s="20" t="s">
        <v>182</v>
      </c>
      <c r="W48" s="18" t="n">
        <v>496.76031287</v>
      </c>
      <c r="X48" s="20" t="n">
        <v>27.14547297</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(270.0/B61*100)</f>
        <v/>
      </c>
      <c r="D61" s="19" t="n">
        <v>6255</v>
      </c>
      <c r="E61" s="18" t="n">
        <v>478.16627875</v>
      </c>
      <c r="F61" s="20" t="n">
        <v>3.00242477</v>
      </c>
      <c r="G61" s="18" t="n">
        <v>448.75132869</v>
      </c>
      <c r="H61" s="20" t="n">
        <v>4.9105955</v>
      </c>
      <c r="I61" s="18" t="n">
        <v>431.24778817</v>
      </c>
      <c r="J61" s="20" t="n">
        <v>6.56856655</v>
      </c>
      <c r="K61" s="18" t="n">
        <v>407.15614348</v>
      </c>
      <c r="L61" s="20" t="n">
        <v>7.86461545</v>
      </c>
      <c r="M61" s="18" t="n">
        <v>386.03197667</v>
      </c>
      <c r="N61" s="20" t="n">
        <v>9.97234735</v>
      </c>
      <c r="O61" s="18" t="n">
        <v>336.03516218</v>
      </c>
      <c r="P61" s="20" t="n">
        <v>19.01899636</v>
      </c>
      <c r="Q61" s="18" t="s">
        <v>182</v>
      </c>
      <c r="R61" s="20" t="s">
        <v>182</v>
      </c>
      <c r="S61" s="18" t="s">
        <v>182</v>
      </c>
      <c r="T61" s="20" t="s">
        <v>182</v>
      </c>
      <c r="U61" s="18" t="s">
        <v>182</v>
      </c>
      <c r="V61" s="20" t="s">
        <v>182</v>
      </c>
      <c r="W61" s="18" t="n">
        <v>353.79762108</v>
      </c>
      <c r="X61" s="20" t="n">
        <v>10.6650879</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(300.0/B67*100)</f>
        <v/>
      </c>
      <c r="D67" s="19" t="n">
        <v>6671</v>
      </c>
      <c r="E67" s="18" t="n">
        <v>422.0277722</v>
      </c>
      <c r="F67" s="20" t="n">
        <v>3.61609028</v>
      </c>
      <c r="G67" s="18" t="n">
        <v>405.90230761</v>
      </c>
      <c r="H67" s="20" t="n">
        <v>5.51317451</v>
      </c>
      <c r="I67" s="18" t="n">
        <v>408.98765881</v>
      </c>
      <c r="J67" s="20" t="n">
        <v>6.3310523</v>
      </c>
      <c r="K67" s="18" t="n">
        <v>380.11470268</v>
      </c>
      <c r="L67" s="20" t="n">
        <v>9.81426151</v>
      </c>
      <c r="M67" s="18" t="n">
        <v>339.16482549</v>
      </c>
      <c r="N67" s="20" t="n">
        <v>16.18022319</v>
      </c>
      <c r="O67" s="18" t="n">
        <v>271.85979569</v>
      </c>
      <c r="P67" s="20" t="n">
        <v>7.01894536</v>
      </c>
      <c r="Q67" s="18" t="s">
        <v>182</v>
      </c>
      <c r="R67" s="20" t="s">
        <v>182</v>
      </c>
      <c r="S67" s="18" t="s">
        <v>182</v>
      </c>
      <c r="T67" s="20" t="s">
        <v>182</v>
      </c>
      <c r="U67" s="18" t="s">
        <v>182</v>
      </c>
      <c r="V67" s="20" t="s">
        <v>182</v>
      </c>
      <c r="W67" s="18" t="n">
        <v>348.41931135</v>
      </c>
      <c r="X67" s="20" t="n">
        <v>9.07848049</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534.34339412</v>
      </c>
      <c r="F70" s="20" t="n">
        <v>3.57801082</v>
      </c>
      <c r="G70" s="18" t="n">
        <v>513.55402817</v>
      </c>
      <c r="H70" s="20" t="n">
        <v>5.63874152</v>
      </c>
      <c r="I70" s="18" t="n">
        <v>501.01884003</v>
      </c>
      <c r="J70" s="20" t="n">
        <v>5.89759413</v>
      </c>
      <c r="K70" s="18" t="n">
        <v>494.50571446</v>
      </c>
      <c r="L70" s="20" t="n">
        <v>5.99925613</v>
      </c>
      <c r="M70" s="18" t="n">
        <v>485.63462812</v>
      </c>
      <c r="N70" s="20" t="n">
        <v>9.23340048</v>
      </c>
      <c r="O70" s="18" t="n">
        <v>403.36019621</v>
      </c>
      <c r="P70" s="20" t="n">
        <v>21.15203684</v>
      </c>
      <c r="Q70" s="18" t="s">
        <v>182</v>
      </c>
      <c r="R70" s="20" t="s">
        <v>182</v>
      </c>
      <c r="S70" s="18" t="s">
        <v>182</v>
      </c>
      <c r="T70" s="20" t="s">
        <v>182</v>
      </c>
      <c r="U70" s="18" t="s">
        <v>182</v>
      </c>
      <c r="V70" s="20" t="s">
        <v>182</v>
      </c>
      <c r="W70" s="18" t="n">
        <v>462.63387027</v>
      </c>
      <c r="X70" s="20" t="n">
        <v>8.164429889999999</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346</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(1415.0/B7*100)</f>
        <v/>
      </c>
      <c r="D7" s="19" t="n">
        <v>13115</v>
      </c>
      <c r="E7" s="18" t="n">
        <v>516.67975096</v>
      </c>
      <c r="F7" s="20" t="n">
        <v>2.05924044</v>
      </c>
      <c r="G7" s="18" t="n">
        <v>523.85190875</v>
      </c>
      <c r="H7" s="20" t="n">
        <v>4.43876778</v>
      </c>
      <c r="I7" s="18" t="n">
        <v>512.3371663299999</v>
      </c>
      <c r="J7" s="20" t="n">
        <v>5.03820194</v>
      </c>
      <c r="K7" s="18" t="n">
        <v>490.93146914</v>
      </c>
      <c r="L7" s="20" t="n">
        <v>6.18071471</v>
      </c>
      <c r="M7" s="18" t="n">
        <v>455.07052254</v>
      </c>
      <c r="N7" s="20" t="n">
        <v>8.35924503</v>
      </c>
      <c r="O7" s="18" t="n">
        <v>373.14736758</v>
      </c>
      <c r="P7" s="20" t="n">
        <v>15.2618719</v>
      </c>
      <c r="Q7" s="18" t="s">
        <v>182</v>
      </c>
      <c r="R7" s="20" t="s">
        <v>182</v>
      </c>
      <c r="S7" s="18" t="s">
        <v>182</v>
      </c>
      <c r="T7" s="20" t="s">
        <v>182</v>
      </c>
      <c r="U7" s="18" t="s">
        <v>182</v>
      </c>
      <c r="V7" s="20" t="s">
        <v>182</v>
      </c>
      <c r="W7" s="18" t="n">
        <v>451.95924186</v>
      </c>
      <c r="X7" s="20" t="n">
        <v>5.73813725</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(439.0/B9*100)</f>
        <v/>
      </c>
      <c r="D9" s="19" t="n">
        <v>5236</v>
      </c>
      <c r="E9" s="18" t="n">
        <v>553.04610727</v>
      </c>
      <c r="F9" s="20" t="n">
        <v>4.07284711</v>
      </c>
      <c r="G9" s="18" t="n">
        <v>572.90064965</v>
      </c>
      <c r="H9" s="20" t="n">
        <v>4.3327378</v>
      </c>
      <c r="I9" s="18" t="n">
        <v>559.27669538</v>
      </c>
      <c r="J9" s="20" t="n">
        <v>5.34156518</v>
      </c>
      <c r="K9" s="18" t="n">
        <v>511.00375199</v>
      </c>
      <c r="L9" s="20" t="n">
        <v>8.623821530000001</v>
      </c>
      <c r="M9" s="18" t="n">
        <v>475.95983187</v>
      </c>
      <c r="N9" s="20" t="n">
        <v>12.89323745</v>
      </c>
      <c r="O9" s="18" t="n">
        <v>463.55012155</v>
      </c>
      <c r="P9" s="20" t="n">
        <v>53.50850444</v>
      </c>
      <c r="Q9" s="18" t="s">
        <v>182</v>
      </c>
      <c r="R9" s="20" t="s">
        <v>182</v>
      </c>
      <c r="S9" s="18" t="n">
        <v>363.74174124</v>
      </c>
      <c r="T9" s="20" t="n">
        <v>33.3778787</v>
      </c>
      <c r="U9" s="18" t="s">
        <v>182</v>
      </c>
      <c r="V9" s="20" t="s">
        <v>182</v>
      </c>
      <c r="W9" s="18" t="n">
        <v>441.76891964</v>
      </c>
      <c r="X9" s="20" t="n">
        <v>12.57822863</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(143.0/B11*100)</f>
        <v/>
      </c>
      <c r="D11" s="19" t="n">
        <v>6910</v>
      </c>
      <c r="E11" s="18" t="n">
        <v>454.00810194</v>
      </c>
      <c r="F11" s="20" t="n">
        <v>4.15779737</v>
      </c>
      <c r="G11" s="18" t="n">
        <v>406.86336381</v>
      </c>
      <c r="H11" s="20" t="n">
        <v>7.16476437</v>
      </c>
      <c r="I11" s="18" t="n">
        <v>384.54201773</v>
      </c>
      <c r="J11" s="20" t="n">
        <v>8.12964176</v>
      </c>
      <c r="K11" s="18" t="n">
        <v>380.48508515</v>
      </c>
      <c r="L11" s="20" t="n">
        <v>10.38271807</v>
      </c>
      <c r="M11" s="18" t="n">
        <v>344.57156822</v>
      </c>
      <c r="N11" s="20" t="n">
        <v>11.05831216</v>
      </c>
      <c r="O11" s="18" t="n">
        <v>242.57020808</v>
      </c>
      <c r="P11" s="20" t="n">
        <v>35.6653722</v>
      </c>
      <c r="Q11" s="18" t="s">
        <v>182</v>
      </c>
      <c r="R11" s="20" t="s">
        <v>182</v>
      </c>
      <c r="S11" s="18" t="s">
        <v>182</v>
      </c>
      <c r="T11" s="20" t="s">
        <v>182</v>
      </c>
      <c r="U11" s="18" t="s">
        <v>182</v>
      </c>
      <c r="V11" s="20" t="s">
        <v>182</v>
      </c>
      <c r="W11" s="18" t="n">
        <v>382.48395927</v>
      </c>
      <c r="X11" s="20" t="n">
        <v>9.22906257</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(535.0/B23*100)</f>
        <v/>
      </c>
      <c r="D23" s="19" t="n">
        <v>11048</v>
      </c>
      <c r="E23" s="18" t="n">
        <v>500.73490025</v>
      </c>
      <c r="F23" s="20" t="n">
        <v>2.78361391</v>
      </c>
      <c r="G23" s="18" t="n">
        <v>478.12123227</v>
      </c>
      <c r="H23" s="20" t="n">
        <v>5.50672261</v>
      </c>
      <c r="I23" s="18" t="n">
        <v>465.37350404</v>
      </c>
      <c r="J23" s="20" t="n">
        <v>8.4892854</v>
      </c>
      <c r="K23" s="18" t="n">
        <v>441.46874294</v>
      </c>
      <c r="L23" s="20" t="n">
        <v>8.80143994</v>
      </c>
      <c r="M23" s="18" t="n">
        <v>455.62864275</v>
      </c>
      <c r="N23" s="20" t="n">
        <v>10.41687563</v>
      </c>
      <c r="O23" s="18" t="n">
        <v>495.32224404</v>
      </c>
      <c r="P23" s="20" t="n">
        <v>30.15373552</v>
      </c>
      <c r="Q23" s="18" t="s">
        <v>182</v>
      </c>
      <c r="R23" s="20" t="s">
        <v>182</v>
      </c>
      <c r="S23" s="18" t="s">
        <v>182</v>
      </c>
      <c r="T23" s="20" t="s">
        <v>182</v>
      </c>
      <c r="U23" s="18" t="s">
        <v>182</v>
      </c>
      <c r="V23" s="20" t="s">
        <v>182</v>
      </c>
      <c r="W23" s="18" t="n">
        <v>423.5944899</v>
      </c>
      <c r="X23" s="20" t="n">
        <v>7.19196532</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527.87569804</v>
      </c>
      <c r="F29" s="20" t="n">
        <v>3.25895276</v>
      </c>
      <c r="G29" s="18" t="n">
        <v>526.21244961</v>
      </c>
      <c r="H29" s="20" t="n">
        <v>7.64083734</v>
      </c>
      <c r="I29" s="18" t="n">
        <v>489.5599485</v>
      </c>
      <c r="J29" s="20" t="n">
        <v>6.58322952</v>
      </c>
      <c r="K29" s="18" t="n">
        <v>468.58450746</v>
      </c>
      <c r="L29" s="20" t="n">
        <v>10.70974571</v>
      </c>
      <c r="M29" s="18" t="n">
        <v>446.29362171</v>
      </c>
      <c r="N29" s="20" t="n">
        <v>11.92314912</v>
      </c>
      <c r="O29" s="18" t="n">
        <v>307.37065989</v>
      </c>
      <c r="P29" s="20" t="n">
        <v>58.72514683</v>
      </c>
      <c r="Q29" s="18" t="s">
        <v>182</v>
      </c>
      <c r="R29" s="20" t="s">
        <v>182</v>
      </c>
      <c r="S29" s="18" t="n">
        <v>312.41250141</v>
      </c>
      <c r="T29" s="20" t="n">
        <v>62.61666854</v>
      </c>
      <c r="U29" s="18" t="s">
        <v>182</v>
      </c>
      <c r="V29" s="20" t="s">
        <v>182</v>
      </c>
      <c r="W29" s="18" t="n">
        <v>414.81213377</v>
      </c>
      <c r="X29" s="20" t="n">
        <v>17.23435323</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(18.0/B32*100)</f>
        <v/>
      </c>
      <c r="D32" s="19" t="n">
        <v>4460</v>
      </c>
      <c r="E32" s="18" t="n">
        <v>503.66120079</v>
      </c>
      <c r="F32" s="20" t="n">
        <v>2.82243669</v>
      </c>
      <c r="G32" s="18" t="n">
        <v>451.28351303</v>
      </c>
      <c r="H32" s="20" t="n">
        <v>6.78966963</v>
      </c>
      <c r="I32" s="18" t="n">
        <v>422.26737258</v>
      </c>
      <c r="J32" s="20" t="n">
        <v>7.65867229</v>
      </c>
      <c r="K32" s="18" t="n">
        <v>411.67422786</v>
      </c>
      <c r="L32" s="20" t="n">
        <v>9.466563389999999</v>
      </c>
      <c r="M32" s="18" t="n">
        <v>397.64681636</v>
      </c>
      <c r="N32" s="20" t="n">
        <v>9.756094300000001</v>
      </c>
      <c r="O32" s="18" t="n">
        <v>405.05011164</v>
      </c>
      <c r="P32" s="20" t="n">
        <v>29.54013842</v>
      </c>
      <c r="Q32" s="18" t="s">
        <v>182</v>
      </c>
      <c r="R32" s="20" t="s">
        <v>182</v>
      </c>
      <c r="S32" s="18" t="s">
        <v>182</v>
      </c>
      <c r="T32" s="20" t="s">
        <v>182</v>
      </c>
      <c r="U32" s="18" t="s">
        <v>182</v>
      </c>
      <c r="V32" s="20" t="s">
        <v>182</v>
      </c>
      <c r="W32" s="18" t="n">
        <v>385.71180942</v>
      </c>
      <c r="X32" s="20" t="n">
        <v>12.09287104</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(94.0/B34*100)</f>
        <v/>
      </c>
      <c r="D34" s="19" t="n">
        <v>6256</v>
      </c>
      <c r="E34" s="18" t="n">
        <v>470.14118376</v>
      </c>
      <c r="F34" s="20" t="n">
        <v>4.37107265</v>
      </c>
      <c r="G34" s="18" t="n">
        <v>445.94818495</v>
      </c>
      <c r="H34" s="20" t="n">
        <v>6.42837659</v>
      </c>
      <c r="I34" s="18" t="n">
        <v>435.87422773</v>
      </c>
      <c r="J34" s="20" t="n">
        <v>7.145494</v>
      </c>
      <c r="K34" s="18" t="n">
        <v>405.34494172</v>
      </c>
      <c r="L34" s="20" t="n">
        <v>9.0725271</v>
      </c>
      <c r="M34" s="18" t="n">
        <v>407.7638394</v>
      </c>
      <c r="N34" s="20" t="n">
        <v>8.884864029999999</v>
      </c>
      <c r="O34" s="18" t="n">
        <v>331.33972745</v>
      </c>
      <c r="P34" s="20" t="n">
        <v>20.51689139</v>
      </c>
      <c r="Q34" s="18" t="s">
        <v>182</v>
      </c>
      <c r="R34" s="20" t="s">
        <v>182</v>
      </c>
      <c r="S34" s="18" t="n">
        <v>425.79595373</v>
      </c>
      <c r="T34" s="20" t="n">
        <v>68.66277131</v>
      </c>
      <c r="U34" s="18" t="s">
        <v>182</v>
      </c>
      <c r="V34" s="20" t="s">
        <v>182</v>
      </c>
      <c r="W34" s="18" t="n">
        <v>347.06686468</v>
      </c>
      <c r="X34" s="20" t="n">
        <v>13.10146818</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(67.0/B36*100)</f>
        <v/>
      </c>
      <c r="D36" s="19" t="n">
        <v>6669</v>
      </c>
      <c r="E36" s="18" t="n">
        <v>478.77589921</v>
      </c>
      <c r="F36" s="20" t="n">
        <v>3.17871829</v>
      </c>
      <c r="G36" s="18" t="n">
        <v>474.316015</v>
      </c>
      <c r="H36" s="20" t="n">
        <v>5.98197292</v>
      </c>
      <c r="I36" s="18" t="n">
        <v>461.60545292</v>
      </c>
      <c r="J36" s="20" t="n">
        <v>6.80929043</v>
      </c>
      <c r="K36" s="18" t="n">
        <v>447.45594708</v>
      </c>
      <c r="L36" s="20" t="n">
        <v>10.782626</v>
      </c>
      <c r="M36" s="18" t="n">
        <v>430.97910783</v>
      </c>
      <c r="N36" s="20" t="n">
        <v>16.83729122</v>
      </c>
      <c r="O36" s="18" t="n">
        <v>318.78254525</v>
      </c>
      <c r="P36" s="20" t="n">
        <v>26.49409239</v>
      </c>
      <c r="Q36" s="18" t="s">
        <v>182</v>
      </c>
      <c r="R36" s="20" t="s">
        <v>182</v>
      </c>
      <c r="S36" s="18" t="s">
        <v>182</v>
      </c>
      <c r="T36" s="20" t="s">
        <v>182</v>
      </c>
      <c r="U36" s="18" t="s">
        <v>182</v>
      </c>
      <c r="V36" s="20" t="s">
        <v>182</v>
      </c>
      <c r="W36" s="18" t="n">
        <v>376.38562471</v>
      </c>
      <c r="X36" s="20" t="n">
        <v>9.968905899999999</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(2873.0/B46*100)</f>
        <v/>
      </c>
      <c r="D46" s="19" t="n">
        <v>20268</v>
      </c>
      <c r="E46" s="18" t="n">
        <v>425.13306975</v>
      </c>
      <c r="F46" s="20" t="n">
        <v>4.92064858</v>
      </c>
      <c r="G46" s="18" t="n">
        <v>389.94909729</v>
      </c>
      <c r="H46" s="20" t="n">
        <v>9.66614536</v>
      </c>
      <c r="I46" s="18" t="n">
        <v>396.62996864</v>
      </c>
      <c r="J46" s="20" t="n">
        <v>9.745869040000001</v>
      </c>
      <c r="K46" s="18" t="n">
        <v>375.60877547</v>
      </c>
      <c r="L46" s="20" t="n">
        <v>15.62950731</v>
      </c>
      <c r="M46" s="18" t="n">
        <v>339.57477463</v>
      </c>
      <c r="N46" s="20" t="n">
        <v>14.32844694</v>
      </c>
      <c r="O46" s="18" t="n">
        <v>292.24954052</v>
      </c>
      <c r="P46" s="20" t="n">
        <v>19.30116177</v>
      </c>
      <c r="Q46" s="18" t="s">
        <v>182</v>
      </c>
      <c r="R46" s="20" t="s">
        <v>182</v>
      </c>
      <c r="S46" s="18" t="s">
        <v>182</v>
      </c>
      <c r="T46" s="20" t="s">
        <v>182</v>
      </c>
      <c r="U46" s="18" t="s">
        <v>182</v>
      </c>
      <c r="V46" s="20" t="s">
        <v>182</v>
      </c>
      <c r="W46" s="18" t="n">
        <v>366.5259651</v>
      </c>
      <c r="X46" s="20" t="n">
        <v>5.06445275</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577.0252349800001</v>
      </c>
      <c r="F48" s="20" t="n">
        <v>5.94655797</v>
      </c>
      <c r="G48" s="18" t="n">
        <v>540.80876477</v>
      </c>
      <c r="H48" s="20" t="n">
        <v>10.38892783</v>
      </c>
      <c r="I48" s="18" t="n">
        <v>529.3716064</v>
      </c>
      <c r="J48" s="20" t="n">
        <v>12.96106929</v>
      </c>
      <c r="K48" s="18" t="n">
        <v>464.47804935</v>
      </c>
      <c r="L48" s="20" t="n">
        <v>19.81155834</v>
      </c>
      <c r="M48" s="18" t="n">
        <v>449.63809095</v>
      </c>
      <c r="N48" s="20" t="n">
        <v>19.35510863</v>
      </c>
      <c r="O48" s="18" t="n">
        <v>402.41118319</v>
      </c>
      <c r="P48" s="20" t="n">
        <v>11.43518649</v>
      </c>
      <c r="Q48" s="18" t="s">
        <v>182</v>
      </c>
      <c r="R48" s="20" t="s">
        <v>182</v>
      </c>
      <c r="S48" s="18" t="s">
        <v>182</v>
      </c>
      <c r="T48" s="20" t="s">
        <v>182</v>
      </c>
      <c r="U48" s="18" t="s">
        <v>182</v>
      </c>
      <c r="V48" s="20" t="s">
        <v>182</v>
      </c>
      <c r="W48" s="18" t="n">
        <v>510.80027224</v>
      </c>
      <c r="X48" s="20" t="n">
        <v>23.31703196</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(270.0/B61*100)</f>
        <v/>
      </c>
      <c r="D61" s="19" t="n">
        <v>6255</v>
      </c>
      <c r="E61" s="18" t="n">
        <v>479.02909799</v>
      </c>
      <c r="F61" s="20" t="n">
        <v>2.89260704</v>
      </c>
      <c r="G61" s="18" t="n">
        <v>423.62633675</v>
      </c>
      <c r="H61" s="20" t="n">
        <v>6.01326785</v>
      </c>
      <c r="I61" s="18" t="n">
        <v>397.7662535</v>
      </c>
      <c r="J61" s="20" t="n">
        <v>8.17981268</v>
      </c>
      <c r="K61" s="18" t="n">
        <v>403.81426418</v>
      </c>
      <c r="L61" s="20" t="n">
        <v>8.803405570000001</v>
      </c>
      <c r="M61" s="18" t="n">
        <v>376.21271426</v>
      </c>
      <c r="N61" s="20" t="n">
        <v>9.52886653</v>
      </c>
      <c r="O61" s="18" t="n">
        <v>336.03516218</v>
      </c>
      <c r="P61" s="20" t="n">
        <v>19.01899636</v>
      </c>
      <c r="Q61" s="18" t="s">
        <v>182</v>
      </c>
      <c r="R61" s="20" t="s">
        <v>182</v>
      </c>
      <c r="S61" s="18" t="s">
        <v>182</v>
      </c>
      <c r="T61" s="20" t="s">
        <v>182</v>
      </c>
      <c r="U61" s="18" t="s">
        <v>182</v>
      </c>
      <c r="V61" s="20" t="s">
        <v>182</v>
      </c>
      <c r="W61" s="18" t="n">
        <v>350.22650277</v>
      </c>
      <c r="X61" s="20" t="n">
        <v>10.18532832</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(300.0/B67*100)</f>
        <v/>
      </c>
      <c r="D67" s="19" t="n">
        <v>6671</v>
      </c>
      <c r="E67" s="18" t="n">
        <v>422.34159826</v>
      </c>
      <c r="F67" s="20" t="n">
        <v>3.43630142</v>
      </c>
      <c r="G67" s="18" t="n">
        <v>401.42199354</v>
      </c>
      <c r="H67" s="20" t="n">
        <v>6.68522662</v>
      </c>
      <c r="I67" s="18" t="n">
        <v>388.39772981</v>
      </c>
      <c r="J67" s="20" t="n">
        <v>9.40827844</v>
      </c>
      <c r="K67" s="18" t="n">
        <v>338.88295436</v>
      </c>
      <c r="L67" s="20" t="n">
        <v>13.93314136</v>
      </c>
      <c r="M67" s="18" t="n">
        <v>309.98343844</v>
      </c>
      <c r="N67" s="20" t="n">
        <v>15.48062302</v>
      </c>
      <c r="O67" s="18" t="n">
        <v>271.85979569</v>
      </c>
      <c r="P67" s="20" t="n">
        <v>7.01894536</v>
      </c>
      <c r="Q67" s="18" t="s">
        <v>182</v>
      </c>
      <c r="R67" s="20" t="s">
        <v>182</v>
      </c>
      <c r="S67" s="18" t="s">
        <v>182</v>
      </c>
      <c r="T67" s="20" t="s">
        <v>182</v>
      </c>
      <c r="U67" s="18" t="s">
        <v>182</v>
      </c>
      <c r="V67" s="20" t="s">
        <v>182</v>
      </c>
      <c r="W67" s="18" t="n">
        <v>351.21124984</v>
      </c>
      <c r="X67" s="20" t="n">
        <v>9.44009488</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533.2225782</v>
      </c>
      <c r="F70" s="20" t="n">
        <v>3.37229907</v>
      </c>
      <c r="G70" s="18" t="n">
        <v>509.69781904</v>
      </c>
      <c r="H70" s="20" t="n">
        <v>5.11748478</v>
      </c>
      <c r="I70" s="18" t="n">
        <v>496.73994914</v>
      </c>
      <c r="J70" s="20" t="n">
        <v>6.13054369</v>
      </c>
      <c r="K70" s="18" t="n">
        <v>490.68964899</v>
      </c>
      <c r="L70" s="20" t="n">
        <v>7.18671541</v>
      </c>
      <c r="M70" s="18" t="n">
        <v>475.55517674</v>
      </c>
      <c r="N70" s="20" t="n">
        <v>10.41547915</v>
      </c>
      <c r="O70" s="18" t="n">
        <v>403.36019621</v>
      </c>
      <c r="P70" s="20" t="n">
        <v>21.15203684</v>
      </c>
      <c r="Q70" s="18" t="s">
        <v>182</v>
      </c>
      <c r="R70" s="20" t="s">
        <v>182</v>
      </c>
      <c r="S70" s="18" t="s">
        <v>182</v>
      </c>
      <c r="T70" s="20" t="s">
        <v>182</v>
      </c>
      <c r="U70" s="18" t="s">
        <v>182</v>
      </c>
      <c r="V70" s="20" t="s">
        <v>182</v>
      </c>
      <c r="W70" s="18" t="n">
        <v>464.01745639</v>
      </c>
      <c r="X70" s="20" t="n">
        <v>8.43526911</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347</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(1415.0/B7*100)</f>
        <v/>
      </c>
      <c r="D7" s="19" t="n">
        <v>13115</v>
      </c>
      <c r="E7" s="18" t="n">
        <v>524.51136662</v>
      </c>
      <c r="F7" s="20" t="n">
        <v>2.05861567</v>
      </c>
      <c r="G7" s="18" t="n">
        <v>521.8031557199999</v>
      </c>
      <c r="H7" s="20" t="n">
        <v>3.73576334</v>
      </c>
      <c r="I7" s="18" t="n">
        <v>475.08410368</v>
      </c>
      <c r="J7" s="20" t="n">
        <v>5.06992833</v>
      </c>
      <c r="K7" s="18" t="n">
        <v>450.17352358</v>
      </c>
      <c r="L7" s="20" t="n">
        <v>6.70157062</v>
      </c>
      <c r="M7" s="18" t="n">
        <v>413.16061236</v>
      </c>
      <c r="N7" s="20" t="n">
        <v>9.39983833</v>
      </c>
      <c r="O7" s="18" t="n">
        <v>373.14736758</v>
      </c>
      <c r="P7" s="20" t="n">
        <v>15.2618719</v>
      </c>
      <c r="Q7" s="18" t="s">
        <v>182</v>
      </c>
      <c r="R7" s="20" t="s">
        <v>182</v>
      </c>
      <c r="S7" s="18" t="s">
        <v>182</v>
      </c>
      <c r="T7" s="20" t="s">
        <v>182</v>
      </c>
      <c r="U7" s="18" t="s">
        <v>182</v>
      </c>
      <c r="V7" s="20" t="s">
        <v>182</v>
      </c>
      <c r="W7" s="18" t="n">
        <v>455.75645204</v>
      </c>
      <c r="X7" s="20" t="n">
        <v>5.6690481</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(439.0/B9*100)</f>
        <v/>
      </c>
      <c r="D9" s="19" t="n">
        <v>5236</v>
      </c>
      <c r="E9" s="18" t="n">
        <v>569.34600734</v>
      </c>
      <c r="F9" s="20" t="n">
        <v>3.15792602</v>
      </c>
      <c r="G9" s="18" t="n">
        <v>528.01297678</v>
      </c>
      <c r="H9" s="20" t="n">
        <v>7.12314989</v>
      </c>
      <c r="I9" s="18" t="n">
        <v>498.58809115</v>
      </c>
      <c r="J9" s="20" t="n">
        <v>8.233609879999999</v>
      </c>
      <c r="K9" s="18" t="n">
        <v>470.35741984</v>
      </c>
      <c r="L9" s="20" t="n">
        <v>11.66703974</v>
      </c>
      <c r="M9" s="18" t="n">
        <v>460.46699638</v>
      </c>
      <c r="N9" s="20" t="n">
        <v>12.84698596</v>
      </c>
      <c r="O9" s="18" t="n">
        <v>463.55012155</v>
      </c>
      <c r="P9" s="20" t="n">
        <v>53.50850444</v>
      </c>
      <c r="Q9" s="18" t="s">
        <v>182</v>
      </c>
      <c r="R9" s="20" t="s">
        <v>182</v>
      </c>
      <c r="S9" s="18" t="n">
        <v>363.74174124</v>
      </c>
      <c r="T9" s="20" t="n">
        <v>33.3778787</v>
      </c>
      <c r="U9" s="18" t="s">
        <v>182</v>
      </c>
      <c r="V9" s="20" t="s">
        <v>182</v>
      </c>
      <c r="W9" s="18" t="n">
        <v>451.44721118</v>
      </c>
      <c r="X9" s="20" t="n">
        <v>11.2597778</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(143.0/B11*100)</f>
        <v/>
      </c>
      <c r="D11" s="19" t="n">
        <v>6910</v>
      </c>
      <c r="E11" s="18" t="n">
        <v>451.88841081</v>
      </c>
      <c r="F11" s="20" t="n">
        <v>4.11204527</v>
      </c>
      <c r="G11" s="18" t="n">
        <v>409.47642917</v>
      </c>
      <c r="H11" s="20" t="n">
        <v>7.60322763</v>
      </c>
      <c r="I11" s="18" t="n">
        <v>395.28116527</v>
      </c>
      <c r="J11" s="20" t="n">
        <v>6.84935864</v>
      </c>
      <c r="K11" s="18" t="n">
        <v>373.73642353</v>
      </c>
      <c r="L11" s="20" t="n">
        <v>11.52147402</v>
      </c>
      <c r="M11" s="18" t="n">
        <v>342.169624</v>
      </c>
      <c r="N11" s="20" t="n">
        <v>11.78589621</v>
      </c>
      <c r="O11" s="18" t="n">
        <v>242.57020808</v>
      </c>
      <c r="P11" s="20" t="n">
        <v>35.6653722</v>
      </c>
      <c r="Q11" s="18" t="s">
        <v>182</v>
      </c>
      <c r="R11" s="20" t="s">
        <v>182</v>
      </c>
      <c r="S11" s="18" t="s">
        <v>182</v>
      </c>
      <c r="T11" s="20" t="s">
        <v>182</v>
      </c>
      <c r="U11" s="18" t="s">
        <v>182</v>
      </c>
      <c r="V11" s="20" t="s">
        <v>182</v>
      </c>
      <c r="W11" s="18" t="n">
        <v>389.72335033</v>
      </c>
      <c r="X11" s="20" t="n">
        <v>8.532540940000001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(535.0/B23*100)</f>
        <v/>
      </c>
      <c r="D23" s="19" t="n">
        <v>11048</v>
      </c>
      <c r="E23" s="18" t="n">
        <v>499.37541825</v>
      </c>
      <c r="F23" s="20" t="n">
        <v>3.12611671</v>
      </c>
      <c r="G23" s="18" t="n">
        <v>495.16529111</v>
      </c>
      <c r="H23" s="20" t="n">
        <v>5.25140163</v>
      </c>
      <c r="I23" s="18" t="n">
        <v>467.66740102</v>
      </c>
      <c r="J23" s="20" t="n">
        <v>8.32387722</v>
      </c>
      <c r="K23" s="18" t="n">
        <v>449.29952275</v>
      </c>
      <c r="L23" s="20" t="n">
        <v>9.14545403</v>
      </c>
      <c r="M23" s="18" t="n">
        <v>452.48401469</v>
      </c>
      <c r="N23" s="20" t="n">
        <v>11.85318471</v>
      </c>
      <c r="O23" s="18" t="n">
        <v>495.32224404</v>
      </c>
      <c r="P23" s="20" t="n">
        <v>30.15373552</v>
      </c>
      <c r="Q23" s="18" t="s">
        <v>182</v>
      </c>
      <c r="R23" s="20" t="s">
        <v>182</v>
      </c>
      <c r="S23" s="18" t="s">
        <v>182</v>
      </c>
      <c r="T23" s="20" t="s">
        <v>182</v>
      </c>
      <c r="U23" s="18" t="s">
        <v>182</v>
      </c>
      <c r="V23" s="20" t="s">
        <v>182</v>
      </c>
      <c r="W23" s="18" t="n">
        <v>432.43416435</v>
      </c>
      <c r="X23" s="20" t="n">
        <v>7.19476332</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531.88462296</v>
      </c>
      <c r="F29" s="20" t="n">
        <v>3.20967359</v>
      </c>
      <c r="G29" s="18" t="n">
        <v>495.42528049</v>
      </c>
      <c r="H29" s="20" t="n">
        <v>8.08514345</v>
      </c>
      <c r="I29" s="18" t="n">
        <v>474.83599344</v>
      </c>
      <c r="J29" s="20" t="n">
        <v>6.48976784</v>
      </c>
      <c r="K29" s="18" t="n">
        <v>447.34798007</v>
      </c>
      <c r="L29" s="20" t="n">
        <v>12.47090194</v>
      </c>
      <c r="M29" s="18" t="n">
        <v>435.54026665</v>
      </c>
      <c r="N29" s="20" t="n">
        <v>13.04806304</v>
      </c>
      <c r="O29" s="18" t="n">
        <v>307.37065989</v>
      </c>
      <c r="P29" s="20" t="n">
        <v>58.72514683</v>
      </c>
      <c r="Q29" s="18" t="s">
        <v>182</v>
      </c>
      <c r="R29" s="20" t="s">
        <v>182</v>
      </c>
      <c r="S29" s="18" t="n">
        <v>312.41250141</v>
      </c>
      <c r="T29" s="20" t="n">
        <v>62.61666854</v>
      </c>
      <c r="U29" s="18" t="s">
        <v>182</v>
      </c>
      <c r="V29" s="20" t="s">
        <v>182</v>
      </c>
      <c r="W29" s="18" t="n">
        <v>433.47948003</v>
      </c>
      <c r="X29" s="20" t="n">
        <v>14.25994618</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(18.0/B32*100)</f>
        <v/>
      </c>
      <c r="D32" s="19" t="n">
        <v>4460</v>
      </c>
      <c r="E32" s="18" t="n">
        <v>503.98555156</v>
      </c>
      <c r="F32" s="20" t="n">
        <v>2.93193821</v>
      </c>
      <c r="G32" s="18" t="n">
        <v>462.16118341</v>
      </c>
      <c r="H32" s="20" t="n">
        <v>6.44058065</v>
      </c>
      <c r="I32" s="18" t="n">
        <v>431.14895975</v>
      </c>
      <c r="J32" s="20" t="n">
        <v>7.96219353</v>
      </c>
      <c r="K32" s="18" t="n">
        <v>404.96709041</v>
      </c>
      <c r="L32" s="20" t="n">
        <v>8.36319756</v>
      </c>
      <c r="M32" s="18" t="n">
        <v>391.0510802</v>
      </c>
      <c r="N32" s="20" t="n">
        <v>10.1967492</v>
      </c>
      <c r="O32" s="18" t="n">
        <v>405.05011164</v>
      </c>
      <c r="P32" s="20" t="n">
        <v>29.54013842</v>
      </c>
      <c r="Q32" s="18" t="s">
        <v>182</v>
      </c>
      <c r="R32" s="20" t="s">
        <v>182</v>
      </c>
      <c r="S32" s="18" t="s">
        <v>182</v>
      </c>
      <c r="T32" s="20" t="s">
        <v>182</v>
      </c>
      <c r="U32" s="18" t="s">
        <v>182</v>
      </c>
      <c r="V32" s="20" t="s">
        <v>182</v>
      </c>
      <c r="W32" s="18" t="n">
        <v>387.09965093</v>
      </c>
      <c r="X32" s="20" t="n">
        <v>11.81930738</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(94.0/B34*100)</f>
        <v/>
      </c>
      <c r="D34" s="19" t="n">
        <v>6256</v>
      </c>
      <c r="E34" s="18" t="n">
        <v>474.39922892</v>
      </c>
      <c r="F34" s="20" t="n">
        <v>4.20227628</v>
      </c>
      <c r="G34" s="18" t="n">
        <v>424.57152921</v>
      </c>
      <c r="H34" s="20" t="n">
        <v>7.998615</v>
      </c>
      <c r="I34" s="18" t="n">
        <v>425.10634431</v>
      </c>
      <c r="J34" s="20" t="n">
        <v>8.040118140000001</v>
      </c>
      <c r="K34" s="18" t="n">
        <v>397.723887</v>
      </c>
      <c r="L34" s="20" t="n">
        <v>9.27867144</v>
      </c>
      <c r="M34" s="18" t="n">
        <v>407.3762777</v>
      </c>
      <c r="N34" s="20" t="n">
        <v>8.58539758</v>
      </c>
      <c r="O34" s="18" t="n">
        <v>331.33972745</v>
      </c>
      <c r="P34" s="20" t="n">
        <v>20.51689139</v>
      </c>
      <c r="Q34" s="18" t="s">
        <v>182</v>
      </c>
      <c r="R34" s="20" t="s">
        <v>182</v>
      </c>
      <c r="S34" s="18" t="n">
        <v>425.79595373</v>
      </c>
      <c r="T34" s="20" t="n">
        <v>68.66277131</v>
      </c>
      <c r="U34" s="18" t="s">
        <v>182</v>
      </c>
      <c r="V34" s="20" t="s">
        <v>182</v>
      </c>
      <c r="W34" s="18" t="n">
        <v>352.53241891</v>
      </c>
      <c r="X34" s="20" t="n">
        <v>11.78531049</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(67.0/B36*100)</f>
        <v/>
      </c>
      <c r="D36" s="19" t="n">
        <v>6669</v>
      </c>
      <c r="E36" s="18" t="n">
        <v>480.60823264</v>
      </c>
      <c r="F36" s="20" t="n">
        <v>3.12431358</v>
      </c>
      <c r="G36" s="18" t="n">
        <v>467.82876566</v>
      </c>
      <c r="H36" s="20" t="n">
        <v>6.12981967</v>
      </c>
      <c r="I36" s="18" t="n">
        <v>456.57060812</v>
      </c>
      <c r="J36" s="20" t="n">
        <v>7.81254673</v>
      </c>
      <c r="K36" s="18" t="n">
        <v>428.55334471</v>
      </c>
      <c r="L36" s="20" t="n">
        <v>10.75589655</v>
      </c>
      <c r="M36" s="18" t="n">
        <v>418.96319457</v>
      </c>
      <c r="N36" s="20" t="n">
        <v>14.0760774</v>
      </c>
      <c r="O36" s="18" t="n">
        <v>318.78254525</v>
      </c>
      <c r="P36" s="20" t="n">
        <v>26.49409239</v>
      </c>
      <c r="Q36" s="18" t="s">
        <v>182</v>
      </c>
      <c r="R36" s="20" t="s">
        <v>182</v>
      </c>
      <c r="S36" s="18" t="s">
        <v>182</v>
      </c>
      <c r="T36" s="20" t="s">
        <v>182</v>
      </c>
      <c r="U36" s="18" t="s">
        <v>182</v>
      </c>
      <c r="V36" s="20" t="s">
        <v>182</v>
      </c>
      <c r="W36" s="18" t="n">
        <v>390.94464087</v>
      </c>
      <c r="X36" s="20" t="n">
        <v>8.91854899</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(2873.0/B46*100)</f>
        <v/>
      </c>
      <c r="D46" s="19" t="n">
        <v>20268</v>
      </c>
      <c r="E46" s="18" t="n">
        <v>422.94159447</v>
      </c>
      <c r="F46" s="20" t="n">
        <v>5.03237246</v>
      </c>
      <c r="G46" s="18" t="n">
        <v>414.96029739</v>
      </c>
      <c r="H46" s="20" t="n">
        <v>7.21462451</v>
      </c>
      <c r="I46" s="18" t="n">
        <v>405.56597343</v>
      </c>
      <c r="J46" s="20" t="n">
        <v>9.098718160000001</v>
      </c>
      <c r="K46" s="18" t="n">
        <v>377.45003418</v>
      </c>
      <c r="L46" s="20" t="n">
        <v>13.10310989</v>
      </c>
      <c r="M46" s="18" t="n">
        <v>343.04744343</v>
      </c>
      <c r="N46" s="20" t="n">
        <v>12.49723428</v>
      </c>
      <c r="O46" s="18" t="n">
        <v>292.24954052</v>
      </c>
      <c r="P46" s="20" t="n">
        <v>19.30116177</v>
      </c>
      <c r="Q46" s="18" t="s">
        <v>182</v>
      </c>
      <c r="R46" s="20" t="s">
        <v>182</v>
      </c>
      <c r="S46" s="18" t="s">
        <v>182</v>
      </c>
      <c r="T46" s="20" t="s">
        <v>182</v>
      </c>
      <c r="U46" s="18" t="s">
        <v>182</v>
      </c>
      <c r="V46" s="20" t="s">
        <v>182</v>
      </c>
      <c r="W46" s="18" t="n">
        <v>366.75747062</v>
      </c>
      <c r="X46" s="20" t="n">
        <v>5.04137645</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580.7644633899999</v>
      </c>
      <c r="F48" s="20" t="n">
        <v>5.66322514</v>
      </c>
      <c r="G48" s="18" t="n">
        <v>535.97461317</v>
      </c>
      <c r="H48" s="20" t="n">
        <v>10.16164711</v>
      </c>
      <c r="I48" s="18" t="n">
        <v>521.3962963499999</v>
      </c>
      <c r="J48" s="20" t="n">
        <v>10.2147042</v>
      </c>
      <c r="K48" s="18" t="n">
        <v>519.3756913</v>
      </c>
      <c r="L48" s="20" t="n">
        <v>18.73165818</v>
      </c>
      <c r="M48" s="18" t="n">
        <v>492.94635983</v>
      </c>
      <c r="N48" s="20" t="n">
        <v>16.76075325</v>
      </c>
      <c r="O48" s="18" t="n">
        <v>402.41118319</v>
      </c>
      <c r="P48" s="20" t="n">
        <v>11.43518649</v>
      </c>
      <c r="Q48" s="18" t="s">
        <v>182</v>
      </c>
      <c r="R48" s="20" t="s">
        <v>182</v>
      </c>
      <c r="S48" s="18" t="s">
        <v>182</v>
      </c>
      <c r="T48" s="20" t="s">
        <v>182</v>
      </c>
      <c r="U48" s="18" t="s">
        <v>182</v>
      </c>
      <c r="V48" s="20" t="s">
        <v>182</v>
      </c>
      <c r="W48" s="18" t="n">
        <v>509.49786303</v>
      </c>
      <c r="X48" s="20" t="n">
        <v>24.94567659</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(270.0/B61*100)</f>
        <v/>
      </c>
      <c r="D61" s="19" t="n">
        <v>6255</v>
      </c>
      <c r="E61" s="18" t="n">
        <v>476.23509697</v>
      </c>
      <c r="F61" s="20" t="n">
        <v>2.93141682</v>
      </c>
      <c r="G61" s="18" t="n">
        <v>443.17404495</v>
      </c>
      <c r="H61" s="20" t="n">
        <v>5.43401826</v>
      </c>
      <c r="I61" s="18" t="n">
        <v>420.0265004</v>
      </c>
      <c r="J61" s="20" t="n">
        <v>6.21118075</v>
      </c>
      <c r="K61" s="18" t="n">
        <v>412.38798516</v>
      </c>
      <c r="L61" s="20" t="n">
        <v>7.62070916</v>
      </c>
      <c r="M61" s="18" t="n">
        <v>373.66460056</v>
      </c>
      <c r="N61" s="20" t="n">
        <v>11.39235413</v>
      </c>
      <c r="O61" s="18" t="n">
        <v>336.03516218</v>
      </c>
      <c r="P61" s="20" t="n">
        <v>19.01899636</v>
      </c>
      <c r="Q61" s="18" t="s">
        <v>182</v>
      </c>
      <c r="R61" s="20" t="s">
        <v>182</v>
      </c>
      <c r="S61" s="18" t="s">
        <v>182</v>
      </c>
      <c r="T61" s="20" t="s">
        <v>182</v>
      </c>
      <c r="U61" s="18" t="s">
        <v>182</v>
      </c>
      <c r="V61" s="20" t="s">
        <v>182</v>
      </c>
      <c r="W61" s="18" t="n">
        <v>355.63222116</v>
      </c>
      <c r="X61" s="20" t="n">
        <v>9.22280361</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(300.0/B67*100)</f>
        <v/>
      </c>
      <c r="D67" s="19" t="n">
        <v>6671</v>
      </c>
      <c r="E67" s="18" t="n">
        <v>427.82359167</v>
      </c>
      <c r="F67" s="20" t="n">
        <v>3.60133423</v>
      </c>
      <c r="G67" s="18" t="n">
        <v>409.93948084</v>
      </c>
      <c r="H67" s="20" t="n">
        <v>5.01014525</v>
      </c>
      <c r="I67" s="18" t="n">
        <v>386.5666977</v>
      </c>
      <c r="J67" s="20" t="n">
        <v>5.63849206</v>
      </c>
      <c r="K67" s="18" t="n">
        <v>341.70409606</v>
      </c>
      <c r="L67" s="20" t="n">
        <v>10.07414559</v>
      </c>
      <c r="M67" s="18" t="n">
        <v>314.51254038</v>
      </c>
      <c r="N67" s="20" t="n">
        <v>13.79761282</v>
      </c>
      <c r="O67" s="18" t="n">
        <v>271.85979569</v>
      </c>
      <c r="P67" s="20" t="n">
        <v>7.01894536</v>
      </c>
      <c r="Q67" s="18" t="s">
        <v>182</v>
      </c>
      <c r="R67" s="20" t="s">
        <v>182</v>
      </c>
      <c r="S67" s="18" t="s">
        <v>182</v>
      </c>
      <c r="T67" s="20" t="s">
        <v>182</v>
      </c>
      <c r="U67" s="18" t="s">
        <v>182</v>
      </c>
      <c r="V67" s="20" t="s">
        <v>182</v>
      </c>
      <c r="W67" s="18" t="n">
        <v>353.24627517</v>
      </c>
      <c r="X67" s="20" t="n">
        <v>8.093939020000001</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533.65433018</v>
      </c>
      <c r="F70" s="20" t="n">
        <v>3.33607301</v>
      </c>
      <c r="G70" s="18" t="n">
        <v>507.52447209</v>
      </c>
      <c r="H70" s="20" t="n">
        <v>5.05729322</v>
      </c>
      <c r="I70" s="18" t="n">
        <v>492.61473158</v>
      </c>
      <c r="J70" s="20" t="n">
        <v>5.65740558</v>
      </c>
      <c r="K70" s="18" t="n">
        <v>489.47896448</v>
      </c>
      <c r="L70" s="20" t="n">
        <v>8.00895379</v>
      </c>
      <c r="M70" s="18" t="n">
        <v>481.3819972</v>
      </c>
      <c r="N70" s="20" t="n">
        <v>10.09106135</v>
      </c>
      <c r="O70" s="18" t="n">
        <v>403.36019621</v>
      </c>
      <c r="P70" s="20" t="n">
        <v>21.15203684</v>
      </c>
      <c r="Q70" s="18" t="s">
        <v>182</v>
      </c>
      <c r="R70" s="20" t="s">
        <v>182</v>
      </c>
      <c r="S70" s="18" t="s">
        <v>182</v>
      </c>
      <c r="T70" s="20" t="s">
        <v>182</v>
      </c>
      <c r="U70" s="18" t="s">
        <v>182</v>
      </c>
      <c r="V70" s="20" t="s">
        <v>182</v>
      </c>
      <c r="W70" s="18" t="n">
        <v>466.7996675</v>
      </c>
      <c r="X70" s="20" t="n">
        <v>7.96243084</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348</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(1415.0/B7*100)</f>
        <v/>
      </c>
      <c r="D7" s="19" t="n">
        <v>13115</v>
      </c>
      <c r="E7" s="18" t="n">
        <v>506.92966622</v>
      </c>
      <c r="F7" s="20" t="n">
        <v>2.08766456</v>
      </c>
      <c r="G7" s="18" t="n">
        <v>533.79437493</v>
      </c>
      <c r="H7" s="20" t="n">
        <v>4.09839775</v>
      </c>
      <c r="I7" s="18" t="n">
        <v>519.42349745</v>
      </c>
      <c r="J7" s="20" t="n">
        <v>3.2516158</v>
      </c>
      <c r="K7" s="18" t="n">
        <v>519.59818581</v>
      </c>
      <c r="L7" s="20" t="n">
        <v>4.86698343</v>
      </c>
      <c r="M7" s="18" t="n">
        <v>491.62605695</v>
      </c>
      <c r="N7" s="20" t="n">
        <v>7.62606301</v>
      </c>
      <c r="O7" s="18" t="n">
        <v>373.14736758</v>
      </c>
      <c r="P7" s="20" t="n">
        <v>15.2618719</v>
      </c>
      <c r="Q7" s="18" t="s">
        <v>182</v>
      </c>
      <c r="R7" s="20" t="s">
        <v>182</v>
      </c>
      <c r="S7" s="18" t="s">
        <v>182</v>
      </c>
      <c r="T7" s="20" t="s">
        <v>182</v>
      </c>
      <c r="U7" s="18" t="s">
        <v>182</v>
      </c>
      <c r="V7" s="20" t="s">
        <v>182</v>
      </c>
      <c r="W7" s="18" t="n">
        <v>451.84321829</v>
      </c>
      <c r="X7" s="20" t="n">
        <v>5.91757758</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(439.0/B9*100)</f>
        <v/>
      </c>
      <c r="D9" s="19" t="n">
        <v>5236</v>
      </c>
      <c r="E9" s="18" t="n">
        <v>564.53421695</v>
      </c>
      <c r="F9" s="20" t="n">
        <v>3.69057126</v>
      </c>
      <c r="G9" s="18" t="n">
        <v>566.5613061400001</v>
      </c>
      <c r="H9" s="20" t="n">
        <v>4.05391475</v>
      </c>
      <c r="I9" s="18" t="n">
        <v>532.38900913</v>
      </c>
      <c r="J9" s="20" t="n">
        <v>4.9326162</v>
      </c>
      <c r="K9" s="18" t="n">
        <v>498.30516533</v>
      </c>
      <c r="L9" s="20" t="n">
        <v>9.5850458</v>
      </c>
      <c r="M9" s="18" t="n">
        <v>487.08624879</v>
      </c>
      <c r="N9" s="20" t="n">
        <v>12.06121592</v>
      </c>
      <c r="O9" s="18" t="n">
        <v>463.55012155</v>
      </c>
      <c r="P9" s="20" t="n">
        <v>53.50850444</v>
      </c>
      <c r="Q9" s="18" t="s">
        <v>182</v>
      </c>
      <c r="R9" s="20" t="s">
        <v>182</v>
      </c>
      <c r="S9" s="18" t="n">
        <v>363.74174124</v>
      </c>
      <c r="T9" s="20" t="n">
        <v>33.3778787</v>
      </c>
      <c r="U9" s="18" t="s">
        <v>182</v>
      </c>
      <c r="V9" s="20" t="s">
        <v>182</v>
      </c>
      <c r="W9" s="18" t="n">
        <v>446.26726869</v>
      </c>
      <c r="X9" s="20" t="n">
        <v>12.48562496</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(143.0/B11*100)</f>
        <v/>
      </c>
      <c r="D11" s="19" t="n">
        <v>6910</v>
      </c>
      <c r="E11" s="18" t="n">
        <v>446.04604601</v>
      </c>
      <c r="F11" s="20" t="n">
        <v>4.60596129</v>
      </c>
      <c r="G11" s="18" t="n">
        <v>443.13112533</v>
      </c>
      <c r="H11" s="20" t="n">
        <v>5.88987891</v>
      </c>
      <c r="I11" s="18" t="n">
        <v>435.27808213</v>
      </c>
      <c r="J11" s="20" t="n">
        <v>5.02268194</v>
      </c>
      <c r="K11" s="18" t="n">
        <v>417.06469655</v>
      </c>
      <c r="L11" s="20" t="n">
        <v>7.94667397</v>
      </c>
      <c r="M11" s="18" t="n">
        <v>372.75088965</v>
      </c>
      <c r="N11" s="20" t="n">
        <v>9.364552959999999</v>
      </c>
      <c r="O11" s="18" t="n">
        <v>242.57020808</v>
      </c>
      <c r="P11" s="20" t="n">
        <v>35.6653722</v>
      </c>
      <c r="Q11" s="18" t="s">
        <v>182</v>
      </c>
      <c r="R11" s="20" t="s">
        <v>182</v>
      </c>
      <c r="S11" s="18" t="s">
        <v>182</v>
      </c>
      <c r="T11" s="20" t="s">
        <v>182</v>
      </c>
      <c r="U11" s="18" t="s">
        <v>182</v>
      </c>
      <c r="V11" s="20" t="s">
        <v>182</v>
      </c>
      <c r="W11" s="18" t="n">
        <v>381.26232708</v>
      </c>
      <c r="X11" s="20" t="n">
        <v>8.855451800000001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(535.0/B23*100)</f>
        <v/>
      </c>
      <c r="D23" s="19" t="n">
        <v>11048</v>
      </c>
      <c r="E23" s="18" t="n">
        <v>498.63903095</v>
      </c>
      <c r="F23" s="20" t="n">
        <v>3.14625782</v>
      </c>
      <c r="G23" s="18" t="n">
        <v>500.32942539</v>
      </c>
      <c r="H23" s="20" t="n">
        <v>4.95431135</v>
      </c>
      <c r="I23" s="18" t="n">
        <v>484.82566425</v>
      </c>
      <c r="J23" s="20" t="n">
        <v>5.6756304</v>
      </c>
      <c r="K23" s="18" t="n">
        <v>455.28892271</v>
      </c>
      <c r="L23" s="20" t="n">
        <v>5.92232907</v>
      </c>
      <c r="M23" s="18" t="n">
        <v>458.58954231</v>
      </c>
      <c r="N23" s="20" t="n">
        <v>11.88046491</v>
      </c>
      <c r="O23" s="18" t="n">
        <v>495.32224404</v>
      </c>
      <c r="P23" s="20" t="n">
        <v>30.15373552</v>
      </c>
      <c r="Q23" s="18" t="s">
        <v>182</v>
      </c>
      <c r="R23" s="20" t="s">
        <v>182</v>
      </c>
      <c r="S23" s="18" t="s">
        <v>182</v>
      </c>
      <c r="T23" s="20" t="s">
        <v>182</v>
      </c>
      <c r="U23" s="18" t="s">
        <v>182</v>
      </c>
      <c r="V23" s="20" t="s">
        <v>182</v>
      </c>
      <c r="W23" s="18" t="n">
        <v>425.24290508</v>
      </c>
      <c r="X23" s="20" t="n">
        <v>7.20659091</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518.3598977</v>
      </c>
      <c r="F29" s="20" t="n">
        <v>4.62342206</v>
      </c>
      <c r="G29" s="18" t="n">
        <v>537.4075329999999</v>
      </c>
      <c r="H29" s="20" t="n">
        <v>4.6882773</v>
      </c>
      <c r="I29" s="18" t="n">
        <v>521.04047895</v>
      </c>
      <c r="J29" s="20" t="n">
        <v>4.57859181</v>
      </c>
      <c r="K29" s="18" t="n">
        <v>491.78237581</v>
      </c>
      <c r="L29" s="20" t="n">
        <v>7.09568208</v>
      </c>
      <c r="M29" s="18" t="n">
        <v>467.17353451</v>
      </c>
      <c r="N29" s="20" t="n">
        <v>11.34287412</v>
      </c>
      <c r="O29" s="18" t="n">
        <v>307.37065989</v>
      </c>
      <c r="P29" s="20" t="n">
        <v>58.72514683</v>
      </c>
      <c r="Q29" s="18" t="s">
        <v>182</v>
      </c>
      <c r="R29" s="20" t="s">
        <v>182</v>
      </c>
      <c r="S29" s="18" t="n">
        <v>312.41250141</v>
      </c>
      <c r="T29" s="20" t="n">
        <v>62.61666854</v>
      </c>
      <c r="U29" s="18" t="s">
        <v>182</v>
      </c>
      <c r="V29" s="20" t="s">
        <v>182</v>
      </c>
      <c r="W29" s="18" t="n">
        <v>398.6065616</v>
      </c>
      <c r="X29" s="20" t="n">
        <v>16.74456503</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(18.0/B32*100)</f>
        <v/>
      </c>
      <c r="D32" s="19" t="n">
        <v>4460</v>
      </c>
      <c r="E32" s="18" t="n">
        <v>501.11269515</v>
      </c>
      <c r="F32" s="20" t="n">
        <v>3.33304675</v>
      </c>
      <c r="G32" s="18" t="n">
        <v>494.42518848</v>
      </c>
      <c r="H32" s="20" t="n">
        <v>4.69936731</v>
      </c>
      <c r="I32" s="18" t="n">
        <v>470.75792549</v>
      </c>
      <c r="J32" s="20" t="n">
        <v>5.65321403</v>
      </c>
      <c r="K32" s="18" t="n">
        <v>460.19749453</v>
      </c>
      <c r="L32" s="20" t="n">
        <v>6.24305502</v>
      </c>
      <c r="M32" s="18" t="n">
        <v>433.93567005</v>
      </c>
      <c r="N32" s="20" t="n">
        <v>8.28333342</v>
      </c>
      <c r="O32" s="18" t="n">
        <v>405.05011164</v>
      </c>
      <c r="P32" s="20" t="n">
        <v>29.54013842</v>
      </c>
      <c r="Q32" s="18" t="s">
        <v>182</v>
      </c>
      <c r="R32" s="20" t="s">
        <v>182</v>
      </c>
      <c r="S32" s="18" t="s">
        <v>182</v>
      </c>
      <c r="T32" s="20" t="s">
        <v>182</v>
      </c>
      <c r="U32" s="18" t="s">
        <v>182</v>
      </c>
      <c r="V32" s="20" t="s">
        <v>182</v>
      </c>
      <c r="W32" s="18" t="n">
        <v>397.36620996</v>
      </c>
      <c r="X32" s="20" t="n">
        <v>13.35947481</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(94.0/B34*100)</f>
        <v/>
      </c>
      <c r="D34" s="19" t="n">
        <v>6256</v>
      </c>
      <c r="E34" s="18" t="n">
        <v>463.31155662</v>
      </c>
      <c r="F34" s="20" t="n">
        <v>4.93458294</v>
      </c>
      <c r="G34" s="18" t="n">
        <v>462.80783026</v>
      </c>
      <c r="H34" s="20" t="n">
        <v>5.66824432</v>
      </c>
      <c r="I34" s="18" t="n">
        <v>447.52335446</v>
      </c>
      <c r="J34" s="20" t="n">
        <v>6.32138283</v>
      </c>
      <c r="K34" s="18" t="n">
        <v>431.97568789</v>
      </c>
      <c r="L34" s="20" t="n">
        <v>7.84929661</v>
      </c>
      <c r="M34" s="18" t="n">
        <v>418.38903505</v>
      </c>
      <c r="N34" s="20" t="n">
        <v>7.79822304</v>
      </c>
      <c r="O34" s="18" t="n">
        <v>331.33972745</v>
      </c>
      <c r="P34" s="20" t="n">
        <v>20.51689139</v>
      </c>
      <c r="Q34" s="18" t="s">
        <v>182</v>
      </c>
      <c r="R34" s="20" t="s">
        <v>182</v>
      </c>
      <c r="S34" s="18" t="n">
        <v>425.79595373</v>
      </c>
      <c r="T34" s="20" t="n">
        <v>68.66277131</v>
      </c>
      <c r="U34" s="18" t="s">
        <v>182</v>
      </c>
      <c r="V34" s="20" t="s">
        <v>182</v>
      </c>
      <c r="W34" s="18" t="n">
        <v>353.98433946</v>
      </c>
      <c r="X34" s="20" t="n">
        <v>13.08431155</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(67.0/B36*100)</f>
        <v/>
      </c>
      <c r="D36" s="19" t="n">
        <v>6669</v>
      </c>
      <c r="E36" s="18" t="n">
        <v>474.57074861</v>
      </c>
      <c r="F36" s="20" t="n">
        <v>3.53025965</v>
      </c>
      <c r="G36" s="18" t="n">
        <v>482.65748912</v>
      </c>
      <c r="H36" s="20" t="n">
        <v>4.64485155</v>
      </c>
      <c r="I36" s="18" t="n">
        <v>473.58074951</v>
      </c>
      <c r="J36" s="20" t="n">
        <v>5.18054045</v>
      </c>
      <c r="K36" s="18" t="n">
        <v>460.8763313</v>
      </c>
      <c r="L36" s="20" t="n">
        <v>7.85733371</v>
      </c>
      <c r="M36" s="18" t="n">
        <v>452.5469896</v>
      </c>
      <c r="N36" s="20" t="n">
        <v>10.51332122</v>
      </c>
      <c r="O36" s="18" t="n">
        <v>318.78254525</v>
      </c>
      <c r="P36" s="20" t="n">
        <v>26.49409239</v>
      </c>
      <c r="Q36" s="18" t="s">
        <v>182</v>
      </c>
      <c r="R36" s="20" t="s">
        <v>182</v>
      </c>
      <c r="S36" s="18" t="s">
        <v>182</v>
      </c>
      <c r="T36" s="20" t="s">
        <v>182</v>
      </c>
      <c r="U36" s="18" t="s">
        <v>182</v>
      </c>
      <c r="V36" s="20" t="s">
        <v>182</v>
      </c>
      <c r="W36" s="18" t="n">
        <v>376.74382944</v>
      </c>
      <c r="X36" s="20" t="n">
        <v>9.70391847</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(2873.0/B46*100)</f>
        <v/>
      </c>
      <c r="D46" s="19" t="n">
        <v>20268</v>
      </c>
      <c r="E46" s="18" t="n">
        <v>419.70071695</v>
      </c>
      <c r="F46" s="20" t="n">
        <v>5.23041217</v>
      </c>
      <c r="G46" s="18" t="n">
        <v>408.51686158</v>
      </c>
      <c r="H46" s="20" t="n">
        <v>8.676271659999999</v>
      </c>
      <c r="I46" s="18" t="n">
        <v>427.93470763</v>
      </c>
      <c r="J46" s="20" t="n">
        <v>7.85302304</v>
      </c>
      <c r="K46" s="18" t="n">
        <v>400.64184868</v>
      </c>
      <c r="L46" s="20" t="n">
        <v>10.59957863</v>
      </c>
      <c r="M46" s="18" t="n">
        <v>364.0584441</v>
      </c>
      <c r="N46" s="20" t="n">
        <v>9.961356240000001</v>
      </c>
      <c r="O46" s="18" t="n">
        <v>292.24954052</v>
      </c>
      <c r="P46" s="20" t="n">
        <v>19.30116177</v>
      </c>
      <c r="Q46" s="18" t="s">
        <v>182</v>
      </c>
      <c r="R46" s="20" t="s">
        <v>182</v>
      </c>
      <c r="S46" s="18" t="s">
        <v>182</v>
      </c>
      <c r="T46" s="20" t="s">
        <v>182</v>
      </c>
      <c r="U46" s="18" t="s">
        <v>182</v>
      </c>
      <c r="V46" s="20" t="s">
        <v>182</v>
      </c>
      <c r="W46" s="18" t="n">
        <v>366.85489688</v>
      </c>
      <c r="X46" s="20" t="n">
        <v>5.03720283</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585.94115019</v>
      </c>
      <c r="F48" s="20" t="n">
        <v>5.71151317</v>
      </c>
      <c r="G48" s="18" t="n">
        <v>549.65244363</v>
      </c>
      <c r="H48" s="20" t="n">
        <v>7.71285143</v>
      </c>
      <c r="I48" s="18" t="n">
        <v>554.41474894</v>
      </c>
      <c r="J48" s="20" t="n">
        <v>9.9711149</v>
      </c>
      <c r="K48" s="18" t="n">
        <v>547.57881566</v>
      </c>
      <c r="L48" s="20" t="n">
        <v>12.03761158</v>
      </c>
      <c r="M48" s="18" t="n">
        <v>526.4452966600001</v>
      </c>
      <c r="N48" s="20" t="n">
        <v>11.32034112</v>
      </c>
      <c r="O48" s="18" t="n">
        <v>402.41118319</v>
      </c>
      <c r="P48" s="20" t="n">
        <v>11.43518649</v>
      </c>
      <c r="Q48" s="18" t="s">
        <v>182</v>
      </c>
      <c r="R48" s="20" t="s">
        <v>182</v>
      </c>
      <c r="S48" s="18" t="s">
        <v>182</v>
      </c>
      <c r="T48" s="20" t="s">
        <v>182</v>
      </c>
      <c r="U48" s="18" t="s">
        <v>182</v>
      </c>
      <c r="V48" s="20" t="s">
        <v>182</v>
      </c>
      <c r="W48" s="18" t="n">
        <v>501.14373727</v>
      </c>
      <c r="X48" s="20" t="n">
        <v>24.84809561</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(270.0/B61*100)</f>
        <v/>
      </c>
      <c r="D61" s="19" t="n">
        <v>6255</v>
      </c>
      <c r="E61" s="18" t="n">
        <v>470.88271676</v>
      </c>
      <c r="F61" s="20" t="n">
        <v>3.447212</v>
      </c>
      <c r="G61" s="18" t="n">
        <v>460.07325928</v>
      </c>
      <c r="H61" s="20" t="n">
        <v>4.83675875</v>
      </c>
      <c r="I61" s="18" t="n">
        <v>446.60086576</v>
      </c>
      <c r="J61" s="20" t="n">
        <v>5.74712837</v>
      </c>
      <c r="K61" s="18" t="n">
        <v>442.49999515</v>
      </c>
      <c r="L61" s="20" t="n">
        <v>6.46422825</v>
      </c>
      <c r="M61" s="18" t="n">
        <v>407.33547984</v>
      </c>
      <c r="N61" s="20" t="n">
        <v>9.62053146</v>
      </c>
      <c r="O61" s="18" t="n">
        <v>336.03516218</v>
      </c>
      <c r="P61" s="20" t="n">
        <v>19.01899636</v>
      </c>
      <c r="Q61" s="18" t="s">
        <v>182</v>
      </c>
      <c r="R61" s="20" t="s">
        <v>182</v>
      </c>
      <c r="S61" s="18" t="s">
        <v>182</v>
      </c>
      <c r="T61" s="20" t="s">
        <v>182</v>
      </c>
      <c r="U61" s="18" t="s">
        <v>182</v>
      </c>
      <c r="V61" s="20" t="s">
        <v>182</v>
      </c>
      <c r="W61" s="18" t="n">
        <v>347.92010119</v>
      </c>
      <c r="X61" s="20" t="n">
        <v>10.58601838</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(300.0/B67*100)</f>
        <v/>
      </c>
      <c r="D67" s="19" t="n">
        <v>6671</v>
      </c>
      <c r="E67" s="18" t="n">
        <v>424.08161391</v>
      </c>
      <c r="F67" s="20" t="n">
        <v>3.75125239</v>
      </c>
      <c r="G67" s="18" t="n">
        <v>410.45906693</v>
      </c>
      <c r="H67" s="20" t="n">
        <v>4.99260672</v>
      </c>
      <c r="I67" s="18" t="n">
        <v>414.41932187</v>
      </c>
      <c r="J67" s="20" t="n">
        <v>5.12351697</v>
      </c>
      <c r="K67" s="18" t="n">
        <v>392.36153579</v>
      </c>
      <c r="L67" s="20" t="n">
        <v>9.277254839999999</v>
      </c>
      <c r="M67" s="18" t="n">
        <v>349.32952381</v>
      </c>
      <c r="N67" s="20" t="n">
        <v>12.07901355</v>
      </c>
      <c r="O67" s="18" t="n">
        <v>271.85979569</v>
      </c>
      <c r="P67" s="20" t="n">
        <v>7.01894536</v>
      </c>
      <c r="Q67" s="18" t="s">
        <v>182</v>
      </c>
      <c r="R67" s="20" t="s">
        <v>182</v>
      </c>
      <c r="S67" s="18" t="s">
        <v>182</v>
      </c>
      <c r="T67" s="20" t="s">
        <v>182</v>
      </c>
      <c r="U67" s="18" t="s">
        <v>182</v>
      </c>
      <c r="V67" s="20" t="s">
        <v>182</v>
      </c>
      <c r="W67" s="18" t="n">
        <v>351.02066919</v>
      </c>
      <c r="X67" s="20" t="n">
        <v>7.66552465</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528.28714387</v>
      </c>
      <c r="F70" s="20" t="n">
        <v>3.74605052</v>
      </c>
      <c r="G70" s="18" t="n">
        <v>525.2983219400001</v>
      </c>
      <c r="H70" s="20" t="n">
        <v>5.12981473</v>
      </c>
      <c r="I70" s="18" t="n">
        <v>514.25931928</v>
      </c>
      <c r="J70" s="20" t="n">
        <v>4.82523056</v>
      </c>
      <c r="K70" s="18" t="n">
        <v>499.66021816</v>
      </c>
      <c r="L70" s="20" t="n">
        <v>7.40369068</v>
      </c>
      <c r="M70" s="18" t="n">
        <v>483.39639998</v>
      </c>
      <c r="N70" s="20" t="n">
        <v>9.63542118</v>
      </c>
      <c r="O70" s="18" t="n">
        <v>403.36019621</v>
      </c>
      <c r="P70" s="20" t="n">
        <v>21.15203684</v>
      </c>
      <c r="Q70" s="18" t="s">
        <v>182</v>
      </c>
      <c r="R70" s="20" t="s">
        <v>182</v>
      </c>
      <c r="S70" s="18" t="s">
        <v>182</v>
      </c>
      <c r="T70" s="20" t="s">
        <v>182</v>
      </c>
      <c r="U70" s="18" t="s">
        <v>182</v>
      </c>
      <c r="V70" s="20" t="s">
        <v>182</v>
      </c>
      <c r="W70" s="18" t="n">
        <v>463.70704421</v>
      </c>
      <c r="X70" s="20" t="n">
        <v>7.77489939</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349</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(1415.0/B7*100)</f>
        <v/>
      </c>
      <c r="D7" s="19" t="n">
        <v>13115</v>
      </c>
      <c r="E7" s="18" t="n">
        <v>504.09668738</v>
      </c>
      <c r="F7" s="20" t="n">
        <v>3.67160629</v>
      </c>
      <c r="G7" s="18" t="n">
        <v>519.2371386900001</v>
      </c>
      <c r="H7" s="20" t="n">
        <v>3.15890776</v>
      </c>
      <c r="I7" s="18" t="n">
        <v>509.42820446</v>
      </c>
      <c r="J7" s="20" t="n">
        <v>2.56751922</v>
      </c>
      <c r="K7" s="18" t="n">
        <v>517.33392231</v>
      </c>
      <c r="L7" s="20" t="n">
        <v>3.90375241</v>
      </c>
      <c r="M7" s="18" t="n">
        <v>521.16959373</v>
      </c>
      <c r="N7" s="20" t="n">
        <v>5.05616574</v>
      </c>
      <c r="O7" s="18" t="n">
        <v>373.14736758</v>
      </c>
      <c r="P7" s="20" t="n">
        <v>15.2618719</v>
      </c>
      <c r="Q7" s="18" t="s">
        <v>182</v>
      </c>
      <c r="R7" s="20" t="s">
        <v>182</v>
      </c>
      <c r="S7" s="18" t="s">
        <v>182</v>
      </c>
      <c r="T7" s="20" t="s">
        <v>182</v>
      </c>
      <c r="U7" s="18" t="s">
        <v>182</v>
      </c>
      <c r="V7" s="20" t="s">
        <v>182</v>
      </c>
      <c r="W7" s="18" t="n">
        <v>451.98449899</v>
      </c>
      <c r="X7" s="20" t="n">
        <v>5.71461224</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(439.0/B9*100)</f>
        <v/>
      </c>
      <c r="D9" s="19" t="n">
        <v>5236</v>
      </c>
      <c r="E9" s="18" t="n">
        <v>566.84886519</v>
      </c>
      <c r="F9" s="20" t="n">
        <v>3.6086806</v>
      </c>
      <c r="G9" s="18" t="n">
        <v>564.5710917</v>
      </c>
      <c r="H9" s="20" t="n">
        <v>4.35147065</v>
      </c>
      <c r="I9" s="18" t="n">
        <v>527.50158033</v>
      </c>
      <c r="J9" s="20" t="n">
        <v>6.17657955</v>
      </c>
      <c r="K9" s="18" t="n">
        <v>487.7096853</v>
      </c>
      <c r="L9" s="20" t="n">
        <v>8.996334259999999</v>
      </c>
      <c r="M9" s="18" t="n">
        <v>464.39951492</v>
      </c>
      <c r="N9" s="20" t="n">
        <v>12.85648345</v>
      </c>
      <c r="O9" s="18" t="n">
        <v>463.55012155</v>
      </c>
      <c r="P9" s="20" t="n">
        <v>53.50850444</v>
      </c>
      <c r="Q9" s="18" t="s">
        <v>182</v>
      </c>
      <c r="R9" s="20" t="s">
        <v>182</v>
      </c>
      <c r="S9" s="18" t="n">
        <v>363.74174124</v>
      </c>
      <c r="T9" s="20" t="n">
        <v>33.3778787</v>
      </c>
      <c r="U9" s="18" t="s">
        <v>182</v>
      </c>
      <c r="V9" s="20" t="s">
        <v>182</v>
      </c>
      <c r="W9" s="18" t="n">
        <v>444.13026659</v>
      </c>
      <c r="X9" s="20" t="n">
        <v>13.07519433</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(143.0/B11*100)</f>
        <v/>
      </c>
      <c r="D11" s="19" t="n">
        <v>6910</v>
      </c>
      <c r="E11" s="18" t="n">
        <v>437.21969597</v>
      </c>
      <c r="F11" s="20" t="n">
        <v>4.73101078</v>
      </c>
      <c r="G11" s="18" t="n">
        <v>458.44052781</v>
      </c>
      <c r="H11" s="20" t="n">
        <v>4.65497807</v>
      </c>
      <c r="I11" s="18" t="n">
        <v>438.54457534</v>
      </c>
      <c r="J11" s="20" t="n">
        <v>6.14076152</v>
      </c>
      <c r="K11" s="18" t="n">
        <v>398.63848803</v>
      </c>
      <c r="L11" s="20" t="n">
        <v>8.83266042</v>
      </c>
      <c r="M11" s="18" t="n">
        <v>357.07520226</v>
      </c>
      <c r="N11" s="20" t="n">
        <v>10.26409127</v>
      </c>
      <c r="O11" s="18" t="n">
        <v>242.57020808</v>
      </c>
      <c r="P11" s="20" t="n">
        <v>35.6653722</v>
      </c>
      <c r="Q11" s="18" t="s">
        <v>182</v>
      </c>
      <c r="R11" s="20" t="s">
        <v>182</v>
      </c>
      <c r="S11" s="18" t="s">
        <v>182</v>
      </c>
      <c r="T11" s="20" t="s">
        <v>182</v>
      </c>
      <c r="U11" s="18" t="s">
        <v>182</v>
      </c>
      <c r="V11" s="20" t="s">
        <v>182</v>
      </c>
      <c r="W11" s="18" t="n">
        <v>383.00497489</v>
      </c>
      <c r="X11" s="20" t="n">
        <v>8.646470170000001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(535.0/B23*100)</f>
        <v/>
      </c>
      <c r="D23" s="19" t="n">
        <v>11048</v>
      </c>
      <c r="E23" s="18" t="n">
        <v>500.19240295</v>
      </c>
      <c r="F23" s="20" t="n">
        <v>2.8401478</v>
      </c>
      <c r="G23" s="18" t="n">
        <v>491.02350248</v>
      </c>
      <c r="H23" s="20" t="n">
        <v>6.2529863</v>
      </c>
      <c r="I23" s="18" t="n">
        <v>472.79187932</v>
      </c>
      <c r="J23" s="20" t="n">
        <v>8.11679773</v>
      </c>
      <c r="K23" s="18" t="n">
        <v>435.15470499</v>
      </c>
      <c r="L23" s="20" t="n">
        <v>8.935493559999999</v>
      </c>
      <c r="M23" s="18" t="n">
        <v>450.89092458</v>
      </c>
      <c r="N23" s="20" t="n">
        <v>11.15819802</v>
      </c>
      <c r="O23" s="18" t="n">
        <v>495.32224404</v>
      </c>
      <c r="P23" s="20" t="n">
        <v>30.15373552</v>
      </c>
      <c r="Q23" s="18" t="s">
        <v>182</v>
      </c>
      <c r="R23" s="20" t="s">
        <v>182</v>
      </c>
      <c r="S23" s="18" t="s">
        <v>182</v>
      </c>
      <c r="T23" s="20" t="s">
        <v>182</v>
      </c>
      <c r="U23" s="18" t="s">
        <v>182</v>
      </c>
      <c r="V23" s="20" t="s">
        <v>182</v>
      </c>
      <c r="W23" s="18" t="n">
        <v>425.591458</v>
      </c>
      <c r="X23" s="20" t="n">
        <v>7.52614381</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521.232859</v>
      </c>
      <c r="F29" s="20" t="n">
        <v>4.30411146</v>
      </c>
      <c r="G29" s="18" t="n">
        <v>535.14213092</v>
      </c>
      <c r="H29" s="20" t="n">
        <v>3.84793898</v>
      </c>
      <c r="I29" s="18" t="n">
        <v>518.07601149</v>
      </c>
      <c r="J29" s="20" t="n">
        <v>4.8052257</v>
      </c>
      <c r="K29" s="18" t="n">
        <v>474.45875405</v>
      </c>
      <c r="L29" s="20" t="n">
        <v>9.695459960000001</v>
      </c>
      <c r="M29" s="18" t="n">
        <v>441.70924071</v>
      </c>
      <c r="N29" s="20" t="n">
        <v>12.85853464</v>
      </c>
      <c r="O29" s="18" t="n">
        <v>307.37065989</v>
      </c>
      <c r="P29" s="20" t="n">
        <v>58.72514683</v>
      </c>
      <c r="Q29" s="18" t="s">
        <v>182</v>
      </c>
      <c r="R29" s="20" t="s">
        <v>182</v>
      </c>
      <c r="S29" s="18" t="n">
        <v>312.41250141</v>
      </c>
      <c r="T29" s="20" t="n">
        <v>62.61666854</v>
      </c>
      <c r="U29" s="18" t="s">
        <v>182</v>
      </c>
      <c r="V29" s="20" t="s">
        <v>182</v>
      </c>
      <c r="W29" s="18" t="n">
        <v>408.87564011</v>
      </c>
      <c r="X29" s="20" t="n">
        <v>16.18361192</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(18.0/B32*100)</f>
        <v/>
      </c>
      <c r="D32" s="19" t="n">
        <v>4460</v>
      </c>
      <c r="E32" s="18" t="n">
        <v>504.42730478</v>
      </c>
      <c r="F32" s="20" t="n">
        <v>2.9959133</v>
      </c>
      <c r="G32" s="18" t="n">
        <v>473.62764483</v>
      </c>
      <c r="H32" s="20" t="n">
        <v>5.33794297</v>
      </c>
      <c r="I32" s="18" t="n">
        <v>435.95133567</v>
      </c>
      <c r="J32" s="20" t="n">
        <v>6.47191895</v>
      </c>
      <c r="K32" s="18" t="n">
        <v>416.11735346</v>
      </c>
      <c r="L32" s="20" t="n">
        <v>9.26872651</v>
      </c>
      <c r="M32" s="18" t="n">
        <v>393.86415313</v>
      </c>
      <c r="N32" s="20" t="n">
        <v>8.720908489999999</v>
      </c>
      <c r="O32" s="18" t="n">
        <v>405.05011164</v>
      </c>
      <c r="P32" s="20" t="n">
        <v>29.54013842</v>
      </c>
      <c r="Q32" s="18" t="s">
        <v>182</v>
      </c>
      <c r="R32" s="20" t="s">
        <v>182</v>
      </c>
      <c r="S32" s="18" t="s">
        <v>182</v>
      </c>
      <c r="T32" s="20" t="s">
        <v>182</v>
      </c>
      <c r="U32" s="18" t="s">
        <v>182</v>
      </c>
      <c r="V32" s="20" t="s">
        <v>182</v>
      </c>
      <c r="W32" s="18" t="n">
        <v>375.61586459</v>
      </c>
      <c r="X32" s="20" t="n">
        <v>13.23789468</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(94.0/B34*100)</f>
        <v/>
      </c>
      <c r="D34" s="19" t="n">
        <v>6256</v>
      </c>
      <c r="E34" s="18" t="n">
        <v>473.93097902</v>
      </c>
      <c r="F34" s="20" t="n">
        <v>4.40731719</v>
      </c>
      <c r="G34" s="18" t="n">
        <v>448.34707255</v>
      </c>
      <c r="H34" s="20" t="n">
        <v>6.35078123</v>
      </c>
      <c r="I34" s="18" t="n">
        <v>417.7999074</v>
      </c>
      <c r="J34" s="20" t="n">
        <v>6.20876967</v>
      </c>
      <c r="K34" s="18" t="n">
        <v>391.63617141</v>
      </c>
      <c r="L34" s="20" t="n">
        <v>9.72801327</v>
      </c>
      <c r="M34" s="18" t="n">
        <v>399.54054717</v>
      </c>
      <c r="N34" s="20" t="n">
        <v>9.31312464</v>
      </c>
      <c r="O34" s="18" t="n">
        <v>331.33972745</v>
      </c>
      <c r="P34" s="20" t="n">
        <v>20.51689139</v>
      </c>
      <c r="Q34" s="18" t="s">
        <v>182</v>
      </c>
      <c r="R34" s="20" t="s">
        <v>182</v>
      </c>
      <c r="S34" s="18" t="n">
        <v>425.79595373</v>
      </c>
      <c r="T34" s="20" t="n">
        <v>68.66277131</v>
      </c>
      <c r="U34" s="18" t="s">
        <v>182</v>
      </c>
      <c r="V34" s="20" t="s">
        <v>182</v>
      </c>
      <c r="W34" s="18" t="n">
        <v>351.97382268</v>
      </c>
      <c r="X34" s="20" t="n">
        <v>12.77289156</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(67.0/B36*100)</f>
        <v/>
      </c>
      <c r="D36" s="19" t="n">
        <v>6669</v>
      </c>
      <c r="E36" s="18" t="n">
        <v>480.02248336</v>
      </c>
      <c r="F36" s="20" t="n">
        <v>3.30761669</v>
      </c>
      <c r="G36" s="18" t="n">
        <v>473.17973336</v>
      </c>
      <c r="H36" s="20" t="n">
        <v>5.49038222</v>
      </c>
      <c r="I36" s="18" t="n">
        <v>467.7728975</v>
      </c>
      <c r="J36" s="20" t="n">
        <v>5.49482611</v>
      </c>
      <c r="K36" s="18" t="n">
        <v>451.42949356</v>
      </c>
      <c r="L36" s="20" t="n">
        <v>8.48141322</v>
      </c>
      <c r="M36" s="18" t="n">
        <v>431.22212547</v>
      </c>
      <c r="N36" s="20" t="n">
        <v>16.28234978</v>
      </c>
      <c r="O36" s="18" t="n">
        <v>318.78254525</v>
      </c>
      <c r="P36" s="20" t="n">
        <v>26.49409239</v>
      </c>
      <c r="Q36" s="18" t="s">
        <v>182</v>
      </c>
      <c r="R36" s="20" t="s">
        <v>182</v>
      </c>
      <c r="S36" s="18" t="s">
        <v>182</v>
      </c>
      <c r="T36" s="20" t="s">
        <v>182</v>
      </c>
      <c r="U36" s="18" t="s">
        <v>182</v>
      </c>
      <c r="V36" s="20" t="s">
        <v>182</v>
      </c>
      <c r="W36" s="18" t="n">
        <v>384.78238034</v>
      </c>
      <c r="X36" s="20" t="n">
        <v>9.545485040000001</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(2873.0/B46*100)</f>
        <v/>
      </c>
      <c r="D46" s="19" t="n">
        <v>20268</v>
      </c>
      <c r="E46" s="18" t="n">
        <v>427.67256604</v>
      </c>
      <c r="F46" s="20" t="n">
        <v>4.93551877</v>
      </c>
      <c r="G46" s="18" t="n">
        <v>397.36358244</v>
      </c>
      <c r="H46" s="20" t="n">
        <v>9.44693519</v>
      </c>
      <c r="I46" s="18" t="n">
        <v>397.94300323</v>
      </c>
      <c r="J46" s="20" t="n">
        <v>8.72309491</v>
      </c>
      <c r="K46" s="18" t="n">
        <v>370.1857097</v>
      </c>
      <c r="L46" s="20" t="n">
        <v>13.1392492</v>
      </c>
      <c r="M46" s="18" t="n">
        <v>347.26424476</v>
      </c>
      <c r="N46" s="20" t="n">
        <v>10.10018233</v>
      </c>
      <c r="O46" s="18" t="n">
        <v>292.24954052</v>
      </c>
      <c r="P46" s="20" t="n">
        <v>19.30116177</v>
      </c>
      <c r="Q46" s="18" t="s">
        <v>182</v>
      </c>
      <c r="R46" s="20" t="s">
        <v>182</v>
      </c>
      <c r="S46" s="18" t="s">
        <v>182</v>
      </c>
      <c r="T46" s="20" t="s">
        <v>182</v>
      </c>
      <c r="U46" s="18" t="s">
        <v>182</v>
      </c>
      <c r="V46" s="20" t="s">
        <v>182</v>
      </c>
      <c r="W46" s="18" t="n">
        <v>366.81644807</v>
      </c>
      <c r="X46" s="20" t="n">
        <v>5.05435505</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577.87967134</v>
      </c>
      <c r="F48" s="20" t="n">
        <v>5.79881596</v>
      </c>
      <c r="G48" s="18" t="n">
        <v>552.0990428</v>
      </c>
      <c r="H48" s="20" t="n">
        <v>11.62546685</v>
      </c>
      <c r="I48" s="18" t="n">
        <v>529.12758717</v>
      </c>
      <c r="J48" s="20" t="n">
        <v>14.76145136</v>
      </c>
      <c r="K48" s="18" t="n">
        <v>493.89155305</v>
      </c>
      <c r="L48" s="20" t="n">
        <v>15.64555217</v>
      </c>
      <c r="M48" s="18" t="n">
        <v>465.70991409</v>
      </c>
      <c r="N48" s="20" t="n">
        <v>18.80044691</v>
      </c>
      <c r="O48" s="18" t="n">
        <v>402.41118319</v>
      </c>
      <c r="P48" s="20" t="n">
        <v>11.43518649</v>
      </c>
      <c r="Q48" s="18" t="s">
        <v>182</v>
      </c>
      <c r="R48" s="20" t="s">
        <v>182</v>
      </c>
      <c r="S48" s="18" t="s">
        <v>182</v>
      </c>
      <c r="T48" s="20" t="s">
        <v>182</v>
      </c>
      <c r="U48" s="18" t="s">
        <v>182</v>
      </c>
      <c r="V48" s="20" t="s">
        <v>182</v>
      </c>
      <c r="W48" s="18" t="n">
        <v>498.4220325</v>
      </c>
      <c r="X48" s="20" t="n">
        <v>25.2444771</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(270.0/B61*100)</f>
        <v/>
      </c>
      <c r="D61" s="19" t="n">
        <v>6255</v>
      </c>
      <c r="E61" s="18" t="n">
        <v>478.48214007</v>
      </c>
      <c r="F61" s="20" t="n">
        <v>2.84455908</v>
      </c>
      <c r="G61" s="18" t="n">
        <v>441.60650957</v>
      </c>
      <c r="H61" s="20" t="n">
        <v>5.14460163</v>
      </c>
      <c r="I61" s="18" t="n">
        <v>411.59580394</v>
      </c>
      <c r="J61" s="20" t="n">
        <v>7.38540828</v>
      </c>
      <c r="K61" s="18" t="n">
        <v>401.08310807</v>
      </c>
      <c r="L61" s="20" t="n">
        <v>7.48156277</v>
      </c>
      <c r="M61" s="18" t="n">
        <v>382.26823614</v>
      </c>
      <c r="N61" s="20" t="n">
        <v>9.61688979</v>
      </c>
      <c r="O61" s="18" t="n">
        <v>336.03516218</v>
      </c>
      <c r="P61" s="20" t="n">
        <v>19.01899636</v>
      </c>
      <c r="Q61" s="18" t="s">
        <v>182</v>
      </c>
      <c r="R61" s="20" t="s">
        <v>182</v>
      </c>
      <c r="S61" s="18" t="s">
        <v>182</v>
      </c>
      <c r="T61" s="20" t="s">
        <v>182</v>
      </c>
      <c r="U61" s="18" t="s">
        <v>182</v>
      </c>
      <c r="V61" s="20" t="s">
        <v>182</v>
      </c>
      <c r="W61" s="18" t="n">
        <v>345.35642943</v>
      </c>
      <c r="X61" s="20" t="n">
        <v>10.09443492</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(300.0/B67*100)</f>
        <v/>
      </c>
      <c r="D67" s="19" t="n">
        <v>6671</v>
      </c>
      <c r="E67" s="18" t="n">
        <v>429.23586349</v>
      </c>
      <c r="F67" s="20" t="n">
        <v>3.85102014</v>
      </c>
      <c r="G67" s="18" t="n">
        <v>405.9921456</v>
      </c>
      <c r="H67" s="20" t="n">
        <v>4.89497388</v>
      </c>
      <c r="I67" s="18" t="n">
        <v>407.48392875</v>
      </c>
      <c r="J67" s="20" t="n">
        <v>5.4235058</v>
      </c>
      <c r="K67" s="18" t="n">
        <v>356.65106983</v>
      </c>
      <c r="L67" s="20" t="n">
        <v>10.34782502</v>
      </c>
      <c r="M67" s="18" t="n">
        <v>313.50847117</v>
      </c>
      <c r="N67" s="20" t="n">
        <v>14.79470273</v>
      </c>
      <c r="O67" s="18" t="n">
        <v>271.85979569</v>
      </c>
      <c r="P67" s="20" t="n">
        <v>7.01894536</v>
      </c>
      <c r="Q67" s="18" t="s">
        <v>182</v>
      </c>
      <c r="R67" s="20" t="s">
        <v>182</v>
      </c>
      <c r="S67" s="18" t="s">
        <v>182</v>
      </c>
      <c r="T67" s="20" t="s">
        <v>182</v>
      </c>
      <c r="U67" s="18" t="s">
        <v>182</v>
      </c>
      <c r="V67" s="20" t="s">
        <v>182</v>
      </c>
      <c r="W67" s="18" t="n">
        <v>345.61815835</v>
      </c>
      <c r="X67" s="20" t="n">
        <v>7.56975456</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533.78500734</v>
      </c>
      <c r="F70" s="20" t="n">
        <v>3.38206302</v>
      </c>
      <c r="G70" s="18" t="n">
        <v>515.89824906</v>
      </c>
      <c r="H70" s="20" t="n">
        <v>5.49768666</v>
      </c>
      <c r="I70" s="18" t="n">
        <v>502.09070221</v>
      </c>
      <c r="J70" s="20" t="n">
        <v>5.88422823</v>
      </c>
      <c r="K70" s="18" t="n">
        <v>489.45128021</v>
      </c>
      <c r="L70" s="20" t="n">
        <v>7.59109521</v>
      </c>
      <c r="M70" s="18" t="n">
        <v>483.81840563</v>
      </c>
      <c r="N70" s="20" t="n">
        <v>10.69729462</v>
      </c>
      <c r="O70" s="18" t="n">
        <v>403.36019621</v>
      </c>
      <c r="P70" s="20" t="n">
        <v>21.15203684</v>
      </c>
      <c r="Q70" s="18" t="s">
        <v>182</v>
      </c>
      <c r="R70" s="20" t="s">
        <v>182</v>
      </c>
      <c r="S70" s="18" t="s">
        <v>182</v>
      </c>
      <c r="T70" s="20" t="s">
        <v>182</v>
      </c>
      <c r="U70" s="18" t="s">
        <v>182</v>
      </c>
      <c r="V70" s="20" t="s">
        <v>182</v>
      </c>
      <c r="W70" s="18" t="n">
        <v>464.602371</v>
      </c>
      <c r="X70" s="20" t="n">
        <v>8.32581572</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X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4">
      <c r="A1" s="4" t="s">
        <v>163</v>
      </c>
    </row>
    <row r="2" spans="1:24">
      <c r="A2" s="5" t="s">
        <v>350</v>
      </c>
    </row>
    <row customHeight="1" ht="30" r="4" spans="1:24">
      <c r="A4" s="6" t="n"/>
      <c r="B4" s="7" t="s">
        <v>165</v>
      </c>
      <c r="C4" s="7" t="s">
        <v>166</v>
      </c>
      <c r="D4" s="8" t="s">
        <v>165</v>
      </c>
      <c r="E4" s="9" t="s">
        <v>314</v>
      </c>
      <c r="F4" s="10" t="n"/>
      <c r="G4" s="9" t="s">
        <v>315</v>
      </c>
      <c r="H4" s="10" t="n"/>
      <c r="I4" s="9" t="s">
        <v>316</v>
      </c>
      <c r="J4" s="10" t="n"/>
      <c r="K4" s="9" t="s">
        <v>317</v>
      </c>
      <c r="L4" s="10" t="n"/>
      <c r="M4" s="9" t="s">
        <v>318</v>
      </c>
      <c r="N4" s="10" t="n"/>
      <c r="O4" s="9" t="s">
        <v>170</v>
      </c>
      <c r="P4" s="10" t="n"/>
      <c r="Q4" s="9" t="s">
        <v>171</v>
      </c>
      <c r="R4" s="10" t="n"/>
      <c r="S4" s="9" t="s">
        <v>172</v>
      </c>
      <c r="T4" s="10" t="n"/>
      <c r="U4" s="9" t="s">
        <v>173</v>
      </c>
      <c r="V4" s="10" t="n"/>
      <c r="W4" s="9" t="s">
        <v>174</v>
      </c>
      <c r="X4" s="10" t="n"/>
    </row>
    <row r="5" spans="1:24">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c r="W5" s="12" t="s">
        <v>178</v>
      </c>
      <c r="X5" s="11" t="s">
        <v>179</v>
      </c>
    </row>
    <row r="6" spans="1:24">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5" t="n"/>
      <c r="W6" s="14" t="n"/>
      <c r="X6" s="16" t="n"/>
    </row>
    <row r="7" spans="1:24">
      <c r="A7" s="15" t="s">
        <v>181</v>
      </c>
      <c r="B7" s="17" t="n">
        <v>14530</v>
      </c>
      <c r="C7" s="18">
        <f>(1415.0/B7*100)</f>
        <v/>
      </c>
      <c r="D7" s="19" t="n">
        <v>13115</v>
      </c>
      <c r="E7" s="18" t="n">
        <v>500.38587359</v>
      </c>
      <c r="F7" s="20" t="n">
        <v>3.17240729</v>
      </c>
      <c r="G7" s="18" t="n">
        <v>536.2895746200001</v>
      </c>
      <c r="H7" s="20" t="n">
        <v>2.96220294</v>
      </c>
      <c r="I7" s="18" t="n">
        <v>514.11629472</v>
      </c>
      <c r="J7" s="20" t="n">
        <v>2.57677258</v>
      </c>
      <c r="K7" s="18" t="n">
        <v>513.55926635</v>
      </c>
      <c r="L7" s="20" t="n">
        <v>3.86655694</v>
      </c>
      <c r="M7" s="18" t="n">
        <v>492.16408981</v>
      </c>
      <c r="N7" s="20" t="n">
        <v>5.43962228</v>
      </c>
      <c r="O7" s="18" t="n">
        <v>373.14736758</v>
      </c>
      <c r="P7" s="20" t="n">
        <v>15.2618719</v>
      </c>
      <c r="Q7" s="18" t="s">
        <v>182</v>
      </c>
      <c r="R7" s="20" t="s">
        <v>182</v>
      </c>
      <c r="S7" s="18" t="s">
        <v>182</v>
      </c>
      <c r="T7" s="20" t="s">
        <v>182</v>
      </c>
      <c r="U7" s="18" t="s">
        <v>182</v>
      </c>
      <c r="V7" s="20" t="s">
        <v>182</v>
      </c>
      <c r="W7" s="18" t="n">
        <v>449.1559313</v>
      </c>
      <c r="X7" s="20" t="n">
        <v>6.18667988</v>
      </c>
    </row>
    <row r="8" spans="1:24">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c r="W8" s="21" t="s">
        <v>184</v>
      </c>
      <c r="X8" s="22" t="s">
        <v>184</v>
      </c>
    </row>
    <row r="9" spans="1:24">
      <c r="A9" s="15" t="s">
        <v>185</v>
      </c>
      <c r="B9" s="17" t="n">
        <v>5675</v>
      </c>
      <c r="C9" s="18">
        <f>(439.0/B9*100)</f>
        <v/>
      </c>
      <c r="D9" s="19" t="n">
        <v>5236</v>
      </c>
      <c r="E9" s="18" t="n">
        <v>548.11399732</v>
      </c>
      <c r="F9" s="20" t="n">
        <v>4.13408696</v>
      </c>
      <c r="G9" s="18" t="n">
        <v>581.36054242</v>
      </c>
      <c r="H9" s="20" t="n">
        <v>3.66959138</v>
      </c>
      <c r="I9" s="18" t="n">
        <v>539.66169404</v>
      </c>
      <c r="J9" s="20" t="n">
        <v>5.77475258</v>
      </c>
      <c r="K9" s="18" t="n">
        <v>498.87175599</v>
      </c>
      <c r="L9" s="20" t="n">
        <v>9.77581898</v>
      </c>
      <c r="M9" s="18" t="n">
        <v>473.81887774</v>
      </c>
      <c r="N9" s="20" t="n">
        <v>12.75465733</v>
      </c>
      <c r="O9" s="18" t="n">
        <v>463.55012155</v>
      </c>
      <c r="P9" s="20" t="n">
        <v>53.50850444</v>
      </c>
      <c r="Q9" s="18" t="s">
        <v>182</v>
      </c>
      <c r="R9" s="20" t="s">
        <v>182</v>
      </c>
      <c r="S9" s="18" t="n">
        <v>363.74174124</v>
      </c>
      <c r="T9" s="20" t="n">
        <v>33.3778787</v>
      </c>
      <c r="U9" s="18" t="s">
        <v>182</v>
      </c>
      <c r="V9" s="20" t="s">
        <v>182</v>
      </c>
      <c r="W9" s="18" t="n">
        <v>441.23835064</v>
      </c>
      <c r="X9" s="20" t="n">
        <v>12.72495548</v>
      </c>
    </row>
    <row r="10" spans="1:24">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s">
        <v>182</v>
      </c>
      <c r="R10" s="20" t="s">
        <v>182</v>
      </c>
      <c r="S10" s="18" t="n">
        <v>533.23097553</v>
      </c>
      <c r="T10" s="20" t="n">
        <v>4.62202672</v>
      </c>
      <c r="U10" s="18" t="s">
        <v>182</v>
      </c>
      <c r="V10" s="20" t="s">
        <v>182</v>
      </c>
      <c r="W10" s="18" t="s">
        <v>182</v>
      </c>
      <c r="X10" s="20" t="s">
        <v>182</v>
      </c>
    </row>
    <row r="11" spans="1:24">
      <c r="A11" s="15" t="s">
        <v>187</v>
      </c>
      <c r="B11" s="17" t="n">
        <v>7053</v>
      </c>
      <c r="C11" s="18">
        <f>(143.0/B11*100)</f>
        <v/>
      </c>
      <c r="D11" s="19" t="n">
        <v>6910</v>
      </c>
      <c r="E11" s="18" t="n">
        <v>443.87037529</v>
      </c>
      <c r="F11" s="20" t="n">
        <v>4.48941323</v>
      </c>
      <c r="G11" s="18" t="n">
        <v>457.93324305</v>
      </c>
      <c r="H11" s="20" t="n">
        <v>5.28626467</v>
      </c>
      <c r="I11" s="18" t="n">
        <v>434.79383316</v>
      </c>
      <c r="J11" s="20" t="n">
        <v>5.65054491</v>
      </c>
      <c r="K11" s="18" t="n">
        <v>397.78685418</v>
      </c>
      <c r="L11" s="20" t="n">
        <v>8.89067004</v>
      </c>
      <c r="M11" s="18" t="n">
        <v>351.46448314</v>
      </c>
      <c r="N11" s="20" t="n">
        <v>10.65227319</v>
      </c>
      <c r="O11" s="18" t="n">
        <v>242.57020808</v>
      </c>
      <c r="P11" s="20" t="n">
        <v>35.6653722</v>
      </c>
      <c r="Q11" s="18" t="s">
        <v>182</v>
      </c>
      <c r="R11" s="20" t="s">
        <v>182</v>
      </c>
      <c r="S11" s="18" t="s">
        <v>182</v>
      </c>
      <c r="T11" s="20" t="s">
        <v>182</v>
      </c>
      <c r="U11" s="18" t="s">
        <v>182</v>
      </c>
      <c r="V11" s="20" t="s">
        <v>182</v>
      </c>
      <c r="W11" s="18" t="n">
        <v>381.22312005</v>
      </c>
      <c r="X11" s="20" t="n">
        <v>8.560087770000001</v>
      </c>
    </row>
    <row r="12" spans="1:24">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c r="W12" s="21" t="s">
        <v>184</v>
      </c>
      <c r="X12" s="22" t="s">
        <v>184</v>
      </c>
    </row>
    <row r="13" spans="1:24">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c r="W13" s="21" t="s">
        <v>184</v>
      </c>
      <c r="X13" s="22" t="s">
        <v>184</v>
      </c>
    </row>
    <row r="14" spans="1:24">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c r="W14" s="21" t="s">
        <v>184</v>
      </c>
      <c r="X14" s="22" t="s">
        <v>184</v>
      </c>
    </row>
    <row r="15" spans="1:24">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c r="W15" s="21" t="s">
        <v>184</v>
      </c>
      <c r="X15" s="22" t="s">
        <v>184</v>
      </c>
    </row>
    <row r="16" spans="1:24">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c r="W16" s="21" t="s">
        <v>184</v>
      </c>
      <c r="X16" s="22" t="s">
        <v>184</v>
      </c>
    </row>
    <row r="17" spans="1:24">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c r="W17" s="21" t="s">
        <v>184</v>
      </c>
      <c r="X17" s="22" t="s">
        <v>184</v>
      </c>
    </row>
    <row r="18" spans="1:24">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c r="W18" s="21" t="s">
        <v>184</v>
      </c>
      <c r="X18" s="22" t="s">
        <v>184</v>
      </c>
    </row>
    <row r="19" spans="1:24">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c r="W19" s="21" t="s">
        <v>184</v>
      </c>
      <c r="X19" s="22" t="s">
        <v>184</v>
      </c>
    </row>
    <row r="20" spans="1:24">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c r="W20" s="21" t="s">
        <v>184</v>
      </c>
      <c r="X20" s="22" t="s">
        <v>184</v>
      </c>
    </row>
    <row r="21" spans="1:24">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c r="W21" s="21" t="s">
        <v>184</v>
      </c>
      <c r="X21" s="22" t="s">
        <v>184</v>
      </c>
    </row>
    <row r="22" spans="1:24">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c r="W22" s="21" t="s">
        <v>184</v>
      </c>
      <c r="X22" s="22" t="s">
        <v>184</v>
      </c>
    </row>
    <row r="23" spans="1:24">
      <c r="A23" s="15" t="s">
        <v>199</v>
      </c>
      <c r="B23" s="17" t="n">
        <v>11583</v>
      </c>
      <c r="C23" s="18">
        <f>(535.0/B23*100)</f>
        <v/>
      </c>
      <c r="D23" s="19" t="n">
        <v>11048</v>
      </c>
      <c r="E23" s="18" t="n">
        <v>497.54956646</v>
      </c>
      <c r="F23" s="20" t="n">
        <v>3.03244413</v>
      </c>
      <c r="G23" s="18" t="n">
        <v>505.93409643</v>
      </c>
      <c r="H23" s="20" t="n">
        <v>4.36892636</v>
      </c>
      <c r="I23" s="18" t="n">
        <v>476.81082553</v>
      </c>
      <c r="J23" s="20" t="n">
        <v>8.03160168</v>
      </c>
      <c r="K23" s="18" t="n">
        <v>442.97179803</v>
      </c>
      <c r="L23" s="20" t="n">
        <v>7.41649465</v>
      </c>
      <c r="M23" s="18" t="n">
        <v>444.22637247</v>
      </c>
      <c r="N23" s="20" t="n">
        <v>9.11878688</v>
      </c>
      <c r="O23" s="18" t="n">
        <v>495.32224404</v>
      </c>
      <c r="P23" s="20" t="n">
        <v>30.15373552</v>
      </c>
      <c r="Q23" s="18" t="s">
        <v>182</v>
      </c>
      <c r="R23" s="20" t="s">
        <v>182</v>
      </c>
      <c r="S23" s="18" t="s">
        <v>182</v>
      </c>
      <c r="T23" s="20" t="s">
        <v>182</v>
      </c>
      <c r="U23" s="18" t="s">
        <v>182</v>
      </c>
      <c r="V23" s="20" t="s">
        <v>182</v>
      </c>
      <c r="W23" s="18" t="n">
        <v>422.16945973</v>
      </c>
      <c r="X23" s="20" t="n">
        <v>7.76942253</v>
      </c>
    </row>
    <row r="24" spans="1:24">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c r="W24" s="21" t="s">
        <v>184</v>
      </c>
      <c r="X24" s="22" t="s">
        <v>184</v>
      </c>
    </row>
    <row r="25" spans="1:24">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c r="W25" s="21" t="s">
        <v>184</v>
      </c>
      <c r="X25" s="22" t="s">
        <v>184</v>
      </c>
    </row>
    <row r="26" spans="1:24">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c r="W26" s="21" t="s">
        <v>184</v>
      </c>
      <c r="X26" s="22" t="s">
        <v>184</v>
      </c>
    </row>
    <row r="27" spans="1:24">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c r="W27" s="21" t="s">
        <v>184</v>
      </c>
      <c r="X27" s="22" t="s">
        <v>184</v>
      </c>
    </row>
    <row r="28" spans="1:24">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c r="W28" s="21" t="s">
        <v>184</v>
      </c>
      <c r="X28" s="22" t="s">
        <v>184</v>
      </c>
    </row>
    <row r="29" spans="1:24">
      <c r="A29" s="15" t="s">
        <v>205</v>
      </c>
      <c r="B29" s="17" t="n">
        <v>5385</v>
      </c>
      <c r="C29" s="18">
        <f>(37.0/B29*100)</f>
        <v/>
      </c>
      <c r="D29" s="19" t="n">
        <v>5348</v>
      </c>
      <c r="E29" s="18" t="n">
        <v>505.31216536</v>
      </c>
      <c r="F29" s="20" t="n">
        <v>4.81675269</v>
      </c>
      <c r="G29" s="18" t="n">
        <v>544.42791067</v>
      </c>
      <c r="H29" s="20" t="n">
        <v>3.61074149</v>
      </c>
      <c r="I29" s="18" t="n">
        <v>526.91435426</v>
      </c>
      <c r="J29" s="20" t="n">
        <v>5.13215812</v>
      </c>
      <c r="K29" s="18" t="n">
        <v>476.65995941</v>
      </c>
      <c r="L29" s="20" t="n">
        <v>8.71920179</v>
      </c>
      <c r="M29" s="18" t="n">
        <v>440.92616702</v>
      </c>
      <c r="N29" s="20" t="n">
        <v>12.0057715</v>
      </c>
      <c r="O29" s="18" t="n">
        <v>307.37065989</v>
      </c>
      <c r="P29" s="20" t="n">
        <v>58.72514683</v>
      </c>
      <c r="Q29" s="18" t="s">
        <v>182</v>
      </c>
      <c r="R29" s="20" t="s">
        <v>182</v>
      </c>
      <c r="S29" s="18" t="n">
        <v>312.41250141</v>
      </c>
      <c r="T29" s="20" t="n">
        <v>62.61666854</v>
      </c>
      <c r="U29" s="18" t="s">
        <v>182</v>
      </c>
      <c r="V29" s="20" t="s">
        <v>182</v>
      </c>
      <c r="W29" s="18" t="n">
        <v>391.23178347</v>
      </c>
      <c r="X29" s="20" t="n">
        <v>14.7000627</v>
      </c>
    </row>
    <row r="30" spans="1:24">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c r="W30" s="21" t="s">
        <v>184</v>
      </c>
      <c r="X30" s="22" t="s">
        <v>184</v>
      </c>
    </row>
    <row r="31" spans="1:24">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c r="W31" s="21" t="s">
        <v>184</v>
      </c>
      <c r="X31" s="22" t="s">
        <v>184</v>
      </c>
    </row>
    <row r="32" spans="1:24">
      <c r="A32" s="15" t="s">
        <v>208</v>
      </c>
      <c r="B32" s="17" t="n">
        <v>4478</v>
      </c>
      <c r="C32" s="18">
        <f>(18.0/B32*100)</f>
        <v/>
      </c>
      <c r="D32" s="19" t="n">
        <v>4460</v>
      </c>
      <c r="E32" s="18" t="n">
        <v>505.14841942</v>
      </c>
      <c r="F32" s="20" t="n">
        <v>3.17985567</v>
      </c>
      <c r="G32" s="18" t="n">
        <v>481.76492552</v>
      </c>
      <c r="H32" s="20" t="n">
        <v>4.8743932</v>
      </c>
      <c r="I32" s="18" t="n">
        <v>453.34650216</v>
      </c>
      <c r="J32" s="20" t="n">
        <v>6.35951517</v>
      </c>
      <c r="K32" s="18" t="n">
        <v>418.29747125</v>
      </c>
      <c r="L32" s="20" t="n">
        <v>6.95765971</v>
      </c>
      <c r="M32" s="18" t="n">
        <v>410.51831366</v>
      </c>
      <c r="N32" s="20" t="n">
        <v>8.488836409999999</v>
      </c>
      <c r="O32" s="18" t="n">
        <v>405.05011164</v>
      </c>
      <c r="P32" s="20" t="n">
        <v>29.54013842</v>
      </c>
      <c r="Q32" s="18" t="s">
        <v>182</v>
      </c>
      <c r="R32" s="20" t="s">
        <v>182</v>
      </c>
      <c r="S32" s="18" t="s">
        <v>182</v>
      </c>
      <c r="T32" s="20" t="s">
        <v>182</v>
      </c>
      <c r="U32" s="18" t="s">
        <v>182</v>
      </c>
      <c r="V32" s="20" t="s">
        <v>182</v>
      </c>
      <c r="W32" s="18" t="n">
        <v>379.55330321</v>
      </c>
      <c r="X32" s="20" t="n">
        <v>11.98562604</v>
      </c>
    </row>
    <row r="33" spans="1:24">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c r="W33" s="21" t="s">
        <v>184</v>
      </c>
      <c r="X33" s="22" t="s">
        <v>184</v>
      </c>
    </row>
    <row r="34" spans="1:24">
      <c r="A34" s="15" t="s">
        <v>210</v>
      </c>
      <c r="B34" s="17" t="n">
        <v>6350</v>
      </c>
      <c r="C34" s="18">
        <f>(94.0/B34*100)</f>
        <v/>
      </c>
      <c r="D34" s="19" t="n">
        <v>6256</v>
      </c>
      <c r="E34" s="18" t="n">
        <v>472.6307203</v>
      </c>
      <c r="F34" s="20" t="n">
        <v>4.45709649</v>
      </c>
      <c r="G34" s="18" t="n">
        <v>457.97025579</v>
      </c>
      <c r="H34" s="20" t="n">
        <v>6.05832952</v>
      </c>
      <c r="I34" s="18" t="n">
        <v>431.2742174</v>
      </c>
      <c r="J34" s="20" t="n">
        <v>6.54979177</v>
      </c>
      <c r="K34" s="18" t="n">
        <v>407.97805058</v>
      </c>
      <c r="L34" s="20" t="n">
        <v>9.097587730000001</v>
      </c>
      <c r="M34" s="18" t="n">
        <v>397.77403921</v>
      </c>
      <c r="N34" s="20" t="n">
        <v>8.72735529</v>
      </c>
      <c r="O34" s="18" t="n">
        <v>331.33972745</v>
      </c>
      <c r="P34" s="20" t="n">
        <v>20.51689139</v>
      </c>
      <c r="Q34" s="18" t="s">
        <v>182</v>
      </c>
      <c r="R34" s="20" t="s">
        <v>182</v>
      </c>
      <c r="S34" s="18" t="n">
        <v>425.79595373</v>
      </c>
      <c r="T34" s="20" t="n">
        <v>68.66277131</v>
      </c>
      <c r="U34" s="18" t="s">
        <v>182</v>
      </c>
      <c r="V34" s="20" t="s">
        <v>182</v>
      </c>
      <c r="W34" s="18" t="n">
        <v>344.43202904</v>
      </c>
      <c r="X34" s="20" t="n">
        <v>12.98472171</v>
      </c>
    </row>
    <row r="35" spans="1:24">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c r="W35" s="21" t="s">
        <v>184</v>
      </c>
      <c r="X35" s="22" t="s">
        <v>184</v>
      </c>
    </row>
    <row r="36" spans="1:24">
      <c r="A36" s="15" t="s">
        <v>212</v>
      </c>
      <c r="B36" s="17" t="n">
        <v>6736</v>
      </c>
      <c r="C36" s="18">
        <f>(67.0/B36*100)</f>
        <v/>
      </c>
      <c r="D36" s="19" t="n">
        <v>6669</v>
      </c>
      <c r="E36" s="18" t="n">
        <v>470.64886132</v>
      </c>
      <c r="F36" s="20" t="n">
        <v>3.69137609</v>
      </c>
      <c r="G36" s="18" t="n">
        <v>492.28190651</v>
      </c>
      <c r="H36" s="20" t="n">
        <v>4.22355565</v>
      </c>
      <c r="I36" s="18" t="n">
        <v>471.54125487</v>
      </c>
      <c r="J36" s="20" t="n">
        <v>5.20758025</v>
      </c>
      <c r="K36" s="18" t="n">
        <v>459.80558983</v>
      </c>
      <c r="L36" s="20" t="n">
        <v>7.6252755</v>
      </c>
      <c r="M36" s="18" t="n">
        <v>423.56412995</v>
      </c>
      <c r="N36" s="20" t="n">
        <v>13.51353467</v>
      </c>
      <c r="O36" s="18" t="n">
        <v>318.78254525</v>
      </c>
      <c r="P36" s="20" t="n">
        <v>26.49409239</v>
      </c>
      <c r="Q36" s="18" t="s">
        <v>182</v>
      </c>
      <c r="R36" s="20" t="s">
        <v>182</v>
      </c>
      <c r="S36" s="18" t="s">
        <v>182</v>
      </c>
      <c r="T36" s="20" t="s">
        <v>182</v>
      </c>
      <c r="U36" s="18" t="s">
        <v>182</v>
      </c>
      <c r="V36" s="20" t="s">
        <v>182</v>
      </c>
      <c r="W36" s="18" t="n">
        <v>367.81698331</v>
      </c>
      <c r="X36" s="20" t="n">
        <v>9.603664800000001</v>
      </c>
    </row>
    <row r="37" spans="1:24">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c r="W37" s="21" t="s">
        <v>184</v>
      </c>
      <c r="X37" s="22" t="s">
        <v>184</v>
      </c>
    </row>
    <row r="38" spans="1:24">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c r="W38" s="21" t="s">
        <v>184</v>
      </c>
      <c r="X38" s="22" t="s">
        <v>184</v>
      </c>
    </row>
    <row r="39" spans="1:24">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c r="W39" s="21" t="s">
        <v>184</v>
      </c>
      <c r="X39" s="22" t="s">
        <v>184</v>
      </c>
    </row>
    <row r="40" spans="1:24">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c r="W40" s="21" t="s">
        <v>184</v>
      </c>
      <c r="X40" s="22" t="s">
        <v>184</v>
      </c>
    </row>
    <row r="41" spans="1:24">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s">
        <v>182</v>
      </c>
      <c r="R41" s="20" t="s">
        <v>182</v>
      </c>
      <c r="S41" s="18" t="n">
        <v>487.46648382</v>
      </c>
      <c r="T41" s="20" t="n">
        <v>3.80109513</v>
      </c>
      <c r="U41" s="18" t="s">
        <v>182</v>
      </c>
      <c r="V41" s="20" t="s">
        <v>182</v>
      </c>
      <c r="W41" s="18" t="s">
        <v>182</v>
      </c>
      <c r="X41" s="20" t="s">
        <v>182</v>
      </c>
    </row>
    <row r="42" spans="1:24">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c r="W42" s="18">
        <f>IF(COUNT(W7:W41) &gt; 0, AVERAGE(W7:W41), "—")</f>
        <v/>
      </c>
      <c r="X42" s="20">
        <f>IF(COUNT(X7:X41) &gt; 0, SQRT(SUMSQ(X7:X41)/(COUNT(X7:X41)*COUNT(X7:X41)) ), "—")</f>
        <v/>
      </c>
    </row>
    <row r="43" spans="1:24">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5" t="n"/>
      <c r="W43" s="14" t="n"/>
      <c r="X43" s="16" t="n"/>
    </row>
    <row r="44" spans="1:24">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c r="W44" s="21" t="s">
        <v>184</v>
      </c>
      <c r="X44" s="22" t="s">
        <v>184</v>
      </c>
    </row>
    <row r="45" spans="1:24">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c r="W45" s="21" t="s">
        <v>184</v>
      </c>
      <c r="X45" s="22" t="s">
        <v>184</v>
      </c>
    </row>
    <row r="46" spans="1:24">
      <c r="A46" s="15" t="s">
        <v>222</v>
      </c>
      <c r="B46" s="17" t="n">
        <v>23141</v>
      </c>
      <c r="C46" s="18">
        <f>(2873.0/B46*100)</f>
        <v/>
      </c>
      <c r="D46" s="19" t="n">
        <v>20268</v>
      </c>
      <c r="E46" s="18" t="n">
        <v>421.46528082</v>
      </c>
      <c r="F46" s="20" t="n">
        <v>5.0466597</v>
      </c>
      <c r="G46" s="18" t="n">
        <v>420.48028664</v>
      </c>
      <c r="H46" s="20" t="n">
        <v>8.23599725</v>
      </c>
      <c r="I46" s="18" t="n">
        <v>412.50432973</v>
      </c>
      <c r="J46" s="20" t="n">
        <v>7.17757781</v>
      </c>
      <c r="K46" s="18" t="n">
        <v>383.26192758</v>
      </c>
      <c r="L46" s="20" t="n">
        <v>11.61371634</v>
      </c>
      <c r="M46" s="18" t="n">
        <v>357.49262059</v>
      </c>
      <c r="N46" s="20" t="n">
        <v>10.24301909</v>
      </c>
      <c r="O46" s="18" t="n">
        <v>292.24954052</v>
      </c>
      <c r="P46" s="20" t="n">
        <v>19.30116177</v>
      </c>
      <c r="Q46" s="18" t="s">
        <v>182</v>
      </c>
      <c r="R46" s="20" t="s">
        <v>182</v>
      </c>
      <c r="S46" s="18" t="s">
        <v>182</v>
      </c>
      <c r="T46" s="20" t="s">
        <v>182</v>
      </c>
      <c r="U46" s="18" t="s">
        <v>182</v>
      </c>
      <c r="V46" s="20" t="s">
        <v>182</v>
      </c>
      <c r="W46" s="18" t="n">
        <v>366.42200078</v>
      </c>
      <c r="X46" s="20" t="n">
        <v>5.10036209</v>
      </c>
    </row>
    <row r="47" spans="1:24">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c r="W47" s="21" t="s">
        <v>184</v>
      </c>
      <c r="X47" s="22" t="s">
        <v>184</v>
      </c>
    </row>
    <row r="48" spans="1:24">
      <c r="A48" s="15" t="s">
        <v>224</v>
      </c>
      <c r="B48" s="17" t="n">
        <v>9841</v>
      </c>
      <c r="C48" s="18">
        <f>(19.0/B48*100)</f>
        <v/>
      </c>
      <c r="D48" s="19" t="n">
        <v>9822</v>
      </c>
      <c r="E48" s="18" t="n">
        <v>578.10955432</v>
      </c>
      <c r="F48" s="20" t="n">
        <v>5.77538636</v>
      </c>
      <c r="G48" s="18" t="n">
        <v>567.93305323</v>
      </c>
      <c r="H48" s="20" t="n">
        <v>8.25504722</v>
      </c>
      <c r="I48" s="18" t="n">
        <v>551.0772782400001</v>
      </c>
      <c r="J48" s="20" t="n">
        <v>11.24911151</v>
      </c>
      <c r="K48" s="18" t="n">
        <v>510.43252901</v>
      </c>
      <c r="L48" s="20" t="n">
        <v>13.61571588</v>
      </c>
      <c r="M48" s="18" t="n">
        <v>474.17777623</v>
      </c>
      <c r="N48" s="20" t="n">
        <v>16.01636203</v>
      </c>
      <c r="O48" s="18" t="n">
        <v>402.41118319</v>
      </c>
      <c r="P48" s="20" t="n">
        <v>11.43518649</v>
      </c>
      <c r="Q48" s="18" t="s">
        <v>182</v>
      </c>
      <c r="R48" s="20" t="s">
        <v>182</v>
      </c>
      <c r="S48" s="18" t="s">
        <v>182</v>
      </c>
      <c r="T48" s="20" t="s">
        <v>182</v>
      </c>
      <c r="U48" s="18" t="s">
        <v>182</v>
      </c>
      <c r="V48" s="20" t="s">
        <v>182</v>
      </c>
      <c r="W48" s="18" t="n">
        <v>495.89083402</v>
      </c>
      <c r="X48" s="20" t="n">
        <v>24.63149586</v>
      </c>
    </row>
    <row r="49" spans="1:24">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c r="W49" s="21" t="s">
        <v>184</v>
      </c>
      <c r="X49" s="22" t="s">
        <v>184</v>
      </c>
    </row>
    <row r="50" spans="1:24">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c r="W50" s="21" t="s">
        <v>184</v>
      </c>
      <c r="X50" s="22" t="s">
        <v>184</v>
      </c>
    </row>
    <row r="51" spans="1:24">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c r="W51" s="21" t="s">
        <v>184</v>
      </c>
      <c r="X51" s="22" t="s">
        <v>184</v>
      </c>
    </row>
    <row r="52" spans="1:24">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c r="W52" s="21" t="s">
        <v>184</v>
      </c>
      <c r="X52" s="22" t="s">
        <v>184</v>
      </c>
    </row>
    <row r="53" spans="1:24">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c r="W53" s="21" t="s">
        <v>184</v>
      </c>
      <c r="X53" s="22" t="s">
        <v>184</v>
      </c>
    </row>
    <row r="54" spans="1:24">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c r="W54" s="21" t="s">
        <v>184</v>
      </c>
      <c r="X54" s="22" t="s">
        <v>184</v>
      </c>
    </row>
    <row r="55" spans="1:24">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c r="W55" s="21" t="s">
        <v>184</v>
      </c>
      <c r="X55" s="22" t="s">
        <v>184</v>
      </c>
    </row>
    <row r="56" spans="1:24">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c r="W56" s="21" t="s">
        <v>184</v>
      </c>
      <c r="X56" s="22" t="s">
        <v>184</v>
      </c>
    </row>
    <row r="57" spans="1:24">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c r="W57" s="21" t="s">
        <v>184</v>
      </c>
      <c r="X57" s="22" t="s">
        <v>184</v>
      </c>
    </row>
    <row r="58" spans="1:24">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c r="W58" s="21" t="s">
        <v>184</v>
      </c>
      <c r="X58" s="22" t="s">
        <v>184</v>
      </c>
    </row>
    <row r="59" spans="1:24">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c r="W59" s="21" t="s">
        <v>184</v>
      </c>
      <c r="X59" s="22" t="s">
        <v>184</v>
      </c>
    </row>
    <row r="60" spans="1:24">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c r="W60" s="21" t="s">
        <v>184</v>
      </c>
      <c r="X60" s="22" t="s">
        <v>184</v>
      </c>
    </row>
    <row r="61" spans="1:24">
      <c r="A61" s="15" t="s">
        <v>237</v>
      </c>
      <c r="B61" s="17" t="n">
        <v>6525</v>
      </c>
      <c r="C61" s="18">
        <f>(270.0/B61*100)</f>
        <v/>
      </c>
      <c r="D61" s="19" t="n">
        <v>6255</v>
      </c>
      <c r="E61" s="18" t="n">
        <v>475.84949706</v>
      </c>
      <c r="F61" s="20" t="n">
        <v>3.10409865</v>
      </c>
      <c r="G61" s="18" t="n">
        <v>462.68406903</v>
      </c>
      <c r="H61" s="20" t="n">
        <v>4.65548196</v>
      </c>
      <c r="I61" s="18" t="n">
        <v>421.09495665</v>
      </c>
      <c r="J61" s="20" t="n">
        <v>7.36470789</v>
      </c>
      <c r="K61" s="18" t="n">
        <v>410.72913382</v>
      </c>
      <c r="L61" s="20" t="n">
        <v>7.19805642</v>
      </c>
      <c r="M61" s="18" t="n">
        <v>378.75855074</v>
      </c>
      <c r="N61" s="20" t="n">
        <v>9.31045246</v>
      </c>
      <c r="O61" s="18" t="n">
        <v>336.03516218</v>
      </c>
      <c r="P61" s="20" t="n">
        <v>19.01899636</v>
      </c>
      <c r="Q61" s="18" t="s">
        <v>182</v>
      </c>
      <c r="R61" s="20" t="s">
        <v>182</v>
      </c>
      <c r="S61" s="18" t="s">
        <v>182</v>
      </c>
      <c r="T61" s="20" t="s">
        <v>182</v>
      </c>
      <c r="U61" s="18" t="s">
        <v>182</v>
      </c>
      <c r="V61" s="20" t="s">
        <v>182</v>
      </c>
      <c r="W61" s="18" t="n">
        <v>346.1076136</v>
      </c>
      <c r="X61" s="20" t="n">
        <v>9.92361526</v>
      </c>
    </row>
    <row r="62" spans="1:24">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c r="W62" s="21" t="s">
        <v>184</v>
      </c>
      <c r="X62" s="22" t="s">
        <v>184</v>
      </c>
    </row>
    <row r="63" spans="1:24">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c r="W63" s="21" t="s">
        <v>184</v>
      </c>
      <c r="X63" s="22" t="s">
        <v>184</v>
      </c>
    </row>
    <row r="64" spans="1:24">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c r="W64" s="21" t="s">
        <v>184</v>
      </c>
      <c r="X64" s="22" t="s">
        <v>184</v>
      </c>
    </row>
    <row r="65" spans="1:24">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c r="W65" s="21" t="s">
        <v>184</v>
      </c>
      <c r="X65" s="22" t="s">
        <v>184</v>
      </c>
    </row>
    <row r="66" spans="1:24">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c r="W66" s="21" t="s">
        <v>184</v>
      </c>
      <c r="X66" s="22" t="s">
        <v>184</v>
      </c>
    </row>
    <row r="67" spans="1:24">
      <c r="A67" s="15" t="s">
        <v>243</v>
      </c>
      <c r="B67" s="17" t="n">
        <v>6971</v>
      </c>
      <c r="C67" s="18">
        <f>(300.0/B67*100)</f>
        <v/>
      </c>
      <c r="D67" s="19" t="n">
        <v>6671</v>
      </c>
      <c r="E67" s="18" t="n">
        <v>428.98379851</v>
      </c>
      <c r="F67" s="20" t="n">
        <v>3.72557368</v>
      </c>
      <c r="G67" s="18" t="n">
        <v>411.59090697</v>
      </c>
      <c r="H67" s="20" t="n">
        <v>5.42046256</v>
      </c>
      <c r="I67" s="18" t="n">
        <v>393.23219926</v>
      </c>
      <c r="J67" s="20" t="n">
        <v>6.99606392</v>
      </c>
      <c r="K67" s="18" t="n">
        <v>343.73035065</v>
      </c>
      <c r="L67" s="20" t="n">
        <v>10.15130801</v>
      </c>
      <c r="M67" s="18" t="n">
        <v>315.90719019</v>
      </c>
      <c r="N67" s="20" t="n">
        <v>14.22103096</v>
      </c>
      <c r="O67" s="18" t="n">
        <v>271.85979569</v>
      </c>
      <c r="P67" s="20" t="n">
        <v>7.01894536</v>
      </c>
      <c r="Q67" s="18" t="s">
        <v>182</v>
      </c>
      <c r="R67" s="20" t="s">
        <v>182</v>
      </c>
      <c r="S67" s="18" t="s">
        <v>182</v>
      </c>
      <c r="T67" s="20" t="s">
        <v>182</v>
      </c>
      <c r="U67" s="18" t="s">
        <v>182</v>
      </c>
      <c r="V67" s="20" t="s">
        <v>182</v>
      </c>
      <c r="W67" s="18" t="n">
        <v>346.4887218</v>
      </c>
      <c r="X67" s="20" t="n">
        <v>7.60332688</v>
      </c>
    </row>
    <row r="68" spans="1:24">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c r="W68" s="21" t="s">
        <v>184</v>
      </c>
      <c r="X68" s="22" t="s">
        <v>184</v>
      </c>
    </row>
    <row r="69" spans="1:24">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c r="W69" s="21" t="s">
        <v>184</v>
      </c>
      <c r="X69" s="22" t="s">
        <v>184</v>
      </c>
    </row>
    <row r="70" spans="1:24">
      <c r="A70" s="15" t="s">
        <v>246</v>
      </c>
      <c r="B70" s="17" t="n">
        <v>6036</v>
      </c>
      <c r="C70" s="18">
        <f>(223.0/B70*100)</f>
        <v/>
      </c>
      <c r="D70" s="19" t="n">
        <v>5813</v>
      </c>
      <c r="E70" s="18" t="n">
        <v>531.60141</v>
      </c>
      <c r="F70" s="20" t="n">
        <v>3.40661122</v>
      </c>
      <c r="G70" s="18" t="n">
        <v>519.42029928</v>
      </c>
      <c r="H70" s="20" t="n">
        <v>5.9035824</v>
      </c>
      <c r="I70" s="18" t="n">
        <v>509.94454658</v>
      </c>
      <c r="J70" s="20" t="n">
        <v>5.90671827</v>
      </c>
      <c r="K70" s="18" t="n">
        <v>495.23442525</v>
      </c>
      <c r="L70" s="20" t="n">
        <v>6.78256877</v>
      </c>
      <c r="M70" s="18" t="n">
        <v>481.25578199</v>
      </c>
      <c r="N70" s="20" t="n">
        <v>9.60276494</v>
      </c>
      <c r="O70" s="18" t="n">
        <v>403.36019621</v>
      </c>
      <c r="P70" s="20" t="n">
        <v>21.15203684</v>
      </c>
      <c r="Q70" s="18" t="s">
        <v>182</v>
      </c>
      <c r="R70" s="20" t="s">
        <v>182</v>
      </c>
      <c r="S70" s="18" t="s">
        <v>182</v>
      </c>
      <c r="T70" s="20" t="s">
        <v>182</v>
      </c>
      <c r="U70" s="18" t="s">
        <v>182</v>
      </c>
      <c r="V70" s="20" t="s">
        <v>182</v>
      </c>
      <c r="W70" s="18" t="n">
        <v>460.7468526</v>
      </c>
      <c r="X70" s="20" t="n">
        <v>8.18344896</v>
      </c>
    </row>
    <row r="71" spans="1:24">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c r="W71" s="21" t="s">
        <v>184</v>
      </c>
      <c r="X71" s="22" t="s">
        <v>184</v>
      </c>
    </row>
    <row r="72" spans="1:24">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c r="W72" s="21" t="s">
        <v>184</v>
      </c>
      <c r="X72" s="22" t="s">
        <v>184</v>
      </c>
    </row>
    <row r="73" spans="1:24">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c r="W73" s="21" t="s">
        <v>184</v>
      </c>
      <c r="X73" s="22" t="s">
        <v>184</v>
      </c>
    </row>
    <row r="74" spans="1:24">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c r="W74" s="21" t="s">
        <v>184</v>
      </c>
      <c r="X74" s="22" t="s">
        <v>184</v>
      </c>
    </row>
    <row r="75" spans="1:24">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c r="W75" s="21" t="s">
        <v>184</v>
      </c>
      <c r="X75" s="22" t="s">
        <v>184</v>
      </c>
    </row>
    <row r="76" spans="1:24">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c r="W76" s="21" t="s">
        <v>184</v>
      </c>
      <c r="X76" s="22" t="s">
        <v>184</v>
      </c>
    </row>
    <row r="77" spans="1:24">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c r="W77" s="21" t="s">
        <v>184</v>
      </c>
      <c r="X77" s="22" t="s">
        <v>184</v>
      </c>
    </row>
    <row r="78" spans="1:24">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c r="W78" s="21" t="s">
        <v>184</v>
      </c>
      <c r="X78" s="22" t="s">
        <v>184</v>
      </c>
    </row>
    <row customHeight="1" ht="25" r="79" spans="1:24">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c r="W79" s="21" t="s">
        <v>184</v>
      </c>
      <c r="X79" s="22" t="s">
        <v>184</v>
      </c>
    </row>
    <row r="80" spans="1:24">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c r="W80" s="21" t="s">
        <v>184</v>
      </c>
      <c r="X80" s="22" t="s">
        <v>184</v>
      </c>
    </row>
    <row r="81" spans="1:24">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c r="W81" s="21" t="s">
        <v>184</v>
      </c>
      <c r="X81" s="22" t="s">
        <v>184</v>
      </c>
    </row>
    <row r="82" spans="1:24">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c r="W82" s="24" t="s">
        <v>258</v>
      </c>
      <c r="X82" s="24" t="s">
        <v>258</v>
      </c>
    </row>
    <row r="83" spans="1:24">
      <c r="A83" s="3" t="s">
        <v>259</v>
      </c>
    </row>
    <row r="84" spans="1:24">
      <c r="A84" s="25" t="s">
        <v>260</v>
      </c>
    </row>
    <row r="85" spans="1:24">
      <c r="A85" s="25" t="s">
        <v>261</v>
      </c>
    </row>
    <row customHeight="1" ht="30" r="86" spans="1:24">
      <c r="A86" s="25" t="s">
        <v>262</v>
      </c>
    </row>
    <row customHeight="1" ht="30" r="87" spans="1:24">
      <c r="A87" s="25" t="s">
        <v>258</v>
      </c>
    </row>
    <row customHeight="1" ht="30" r="88" spans="1:24">
      <c r="A88" s="25" t="s">
        <v>263</v>
      </c>
    </row>
    <row customHeight="1" ht="30" r="89" spans="1:24">
      <c r="A89" s="25" t="s">
        <v>264</v>
      </c>
    </row>
    <row customHeight="1" ht="30" r="90" spans="1:24">
      <c r="A90" s="25" t="s">
        <v>265</v>
      </c>
    </row>
    <row customHeight="1" ht="30" r="91" spans="1:24">
      <c r="A91" s="25" t="s">
        <v>266</v>
      </c>
    </row>
    <row customHeight="1" ht="30" r="92" spans="1:24">
      <c r="A92" s="25" t="s">
        <v>267</v>
      </c>
    </row>
    <row customHeight="1" ht="30" r="93" spans="1:24">
      <c r="A93" s="25" t="s">
        <v>268</v>
      </c>
    </row>
    <row customHeight="1" ht="30" r="94" spans="1:24">
      <c r="A94" s="25" t="s">
        <v>269</v>
      </c>
    </row>
    <row customHeight="1" ht="30" r="95" spans="1:24">
      <c r="A95" s="25" t="s">
        <v>270</v>
      </c>
    </row>
    <row customHeight="1" ht="30" r="96" spans="1:24">
      <c r="A96" s="25" t="s">
        <v>271</v>
      </c>
    </row>
    <row customHeight="1" ht="30" r="97" spans="1:24">
      <c r="A97" s="25" t="s">
        <v>272</v>
      </c>
    </row>
  </sheetData>
  <mergeCells count="26">
    <mergeCell ref="E4:F4"/>
    <mergeCell ref="G4:H4"/>
    <mergeCell ref="I4:J4"/>
    <mergeCell ref="K4:L4"/>
    <mergeCell ref="M4:N4"/>
    <mergeCell ref="O4:P4"/>
    <mergeCell ref="Q4:R4"/>
    <mergeCell ref="S4:T4"/>
    <mergeCell ref="U4:V4"/>
    <mergeCell ref="W4:X4"/>
    <mergeCell ref="A1:X1"/>
    <mergeCell ref="A2:X2"/>
    <mergeCell ref="A84:X84"/>
    <mergeCell ref="A85:X85"/>
    <mergeCell ref="A86:X86"/>
    <mergeCell ref="A87:X87"/>
    <mergeCell ref="A88:X88"/>
    <mergeCell ref="A89:X89"/>
    <mergeCell ref="A90:X90"/>
    <mergeCell ref="A91:X91"/>
    <mergeCell ref="A92:X92"/>
    <mergeCell ref="A93:X93"/>
    <mergeCell ref="A94:X94"/>
    <mergeCell ref="A95:X95"/>
    <mergeCell ref="A96:X96"/>
    <mergeCell ref="A97:X9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351</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(1529.0/B7*100)</f>
        <v/>
      </c>
      <c r="D7" s="19" t="n">
        <v>13001</v>
      </c>
      <c r="E7" s="18" t="n">
        <v>462.66508711</v>
      </c>
      <c r="F7" s="20" t="n">
        <v>5.36162074</v>
      </c>
      <c r="G7" s="18" t="n">
        <v>521.19245062</v>
      </c>
      <c r="H7" s="20" t="n">
        <v>2.96063515</v>
      </c>
      <c r="I7" s="18" t="n">
        <v>519.14694594</v>
      </c>
      <c r="J7" s="20" t="n">
        <v>2.551701</v>
      </c>
      <c r="K7" s="18" t="n">
        <v>502.87302045</v>
      </c>
      <c r="L7" s="20" t="n">
        <v>3.69958646</v>
      </c>
      <c r="M7" s="18" t="n">
        <v>373.14736758</v>
      </c>
      <c r="N7" s="20" t="n">
        <v>15.2618719</v>
      </c>
      <c r="O7" s="18" t="s">
        <v>182</v>
      </c>
      <c r="P7" s="20" t="s">
        <v>182</v>
      </c>
      <c r="Q7" s="18" t="s">
        <v>182</v>
      </c>
      <c r="R7" s="20" t="s">
        <v>182</v>
      </c>
      <c r="S7" s="18" t="s">
        <v>182</v>
      </c>
      <c r="T7" s="20" t="s">
        <v>182</v>
      </c>
      <c r="U7" s="18" t="n">
        <v>455.06640459</v>
      </c>
      <c r="V7" s="20" t="n">
        <v>6.10129608</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(444.0/B9*100)</f>
        <v/>
      </c>
      <c r="D9" s="19" t="n">
        <v>5231</v>
      </c>
      <c r="E9" s="18" t="n">
        <v>506.87688073</v>
      </c>
      <c r="F9" s="20" t="n">
        <v>7.91614049</v>
      </c>
      <c r="G9" s="18" t="n">
        <v>564.95799651</v>
      </c>
      <c r="H9" s="20" t="n">
        <v>3.64334587</v>
      </c>
      <c r="I9" s="18" t="n">
        <v>564.03306915</v>
      </c>
      <c r="J9" s="20" t="n">
        <v>3.64385273</v>
      </c>
      <c r="K9" s="18" t="n">
        <v>534.93914854</v>
      </c>
      <c r="L9" s="20" t="n">
        <v>5.34155428</v>
      </c>
      <c r="M9" s="18" t="n">
        <v>463.55012155</v>
      </c>
      <c r="N9" s="20" t="n">
        <v>53.50850444</v>
      </c>
      <c r="O9" s="18" t="s">
        <v>182</v>
      </c>
      <c r="P9" s="20" t="s">
        <v>182</v>
      </c>
      <c r="Q9" s="18" t="n">
        <v>363.74174124</v>
      </c>
      <c r="R9" s="20" t="n">
        <v>33.3778787</v>
      </c>
      <c r="S9" s="18" t="s">
        <v>182</v>
      </c>
      <c r="T9" s="20" t="s">
        <v>182</v>
      </c>
      <c r="U9" s="18" t="n">
        <v>432.49667363</v>
      </c>
      <c r="V9" s="20" t="n">
        <v>12.32821494</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(154.0/B11*100)</f>
        <v/>
      </c>
      <c r="D11" s="19" t="n">
        <v>6899</v>
      </c>
      <c r="E11" s="18" t="n">
        <v>397.5606437</v>
      </c>
      <c r="F11" s="20" t="n">
        <v>6.84996627</v>
      </c>
      <c r="G11" s="18" t="n">
        <v>438.19493021</v>
      </c>
      <c r="H11" s="20" t="n">
        <v>4.94068753</v>
      </c>
      <c r="I11" s="18" t="n">
        <v>445.14646441</v>
      </c>
      <c r="J11" s="20" t="n">
        <v>4.33885338</v>
      </c>
      <c r="K11" s="18" t="n">
        <v>447.0512192</v>
      </c>
      <c r="L11" s="20" t="n">
        <v>5.66682598</v>
      </c>
      <c r="M11" s="18" t="n">
        <v>242.57020808</v>
      </c>
      <c r="N11" s="20" t="n">
        <v>35.6653722</v>
      </c>
      <c r="O11" s="18" t="s">
        <v>182</v>
      </c>
      <c r="P11" s="20" t="s">
        <v>182</v>
      </c>
      <c r="Q11" s="18" t="s">
        <v>182</v>
      </c>
      <c r="R11" s="20" t="s">
        <v>182</v>
      </c>
      <c r="S11" s="18" t="s">
        <v>182</v>
      </c>
      <c r="T11" s="20" t="s">
        <v>182</v>
      </c>
      <c r="U11" s="18" t="n">
        <v>387.05687022</v>
      </c>
      <c r="V11" s="20" t="n">
        <v>8.244063880000001</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(549.0/B23*100)</f>
        <v/>
      </c>
      <c r="D23" s="19" t="n">
        <v>11034</v>
      </c>
      <c r="E23" s="18" t="n">
        <v>467.90321078</v>
      </c>
      <c r="F23" s="20" t="n">
        <v>5.37515861</v>
      </c>
      <c r="G23" s="18" t="n">
        <v>499.50994944</v>
      </c>
      <c r="H23" s="20" t="n">
        <v>4.44405543</v>
      </c>
      <c r="I23" s="18" t="n">
        <v>492.97558401</v>
      </c>
      <c r="J23" s="20" t="n">
        <v>3.49834191</v>
      </c>
      <c r="K23" s="18" t="n">
        <v>487.53375895</v>
      </c>
      <c r="L23" s="20" t="n">
        <v>5.20538793</v>
      </c>
      <c r="M23" s="18" t="n">
        <v>495.32224404</v>
      </c>
      <c r="N23" s="20" t="n">
        <v>30.15373552</v>
      </c>
      <c r="O23" s="18" t="s">
        <v>182</v>
      </c>
      <c r="P23" s="20" t="s">
        <v>182</v>
      </c>
      <c r="Q23" s="18" t="s">
        <v>182</v>
      </c>
      <c r="R23" s="20" t="s">
        <v>182</v>
      </c>
      <c r="S23" s="18" t="s">
        <v>182</v>
      </c>
      <c r="T23" s="20" t="s">
        <v>182</v>
      </c>
      <c r="U23" s="18" t="n">
        <v>414.03219132</v>
      </c>
      <c r="V23" s="20" t="n">
        <v>7.33809222</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480.68229202</v>
      </c>
      <c r="F29" s="20" t="n">
        <v>7.38208676</v>
      </c>
      <c r="G29" s="18" t="n">
        <v>526.3603825500001</v>
      </c>
      <c r="H29" s="20" t="n">
        <v>3.6818502</v>
      </c>
      <c r="I29" s="18" t="n">
        <v>521.0257299899999</v>
      </c>
      <c r="J29" s="20" t="n">
        <v>4.17927209</v>
      </c>
      <c r="K29" s="18" t="n">
        <v>505.99552393</v>
      </c>
      <c r="L29" s="20" t="n">
        <v>6.35623041</v>
      </c>
      <c r="M29" s="18" t="n">
        <v>307.37065989</v>
      </c>
      <c r="N29" s="20" t="n">
        <v>58.72514683</v>
      </c>
      <c r="O29" s="18" t="s">
        <v>182</v>
      </c>
      <c r="P29" s="20" t="s">
        <v>182</v>
      </c>
      <c r="Q29" s="18" t="n">
        <v>312.41250141</v>
      </c>
      <c r="R29" s="20" t="n">
        <v>62.61666854</v>
      </c>
      <c r="S29" s="18" t="s">
        <v>182</v>
      </c>
      <c r="T29" s="20" t="s">
        <v>182</v>
      </c>
      <c r="U29" s="18" t="n">
        <v>387.06841671</v>
      </c>
      <c r="V29" s="20" t="n">
        <v>15.88932593</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457.93735024</v>
      </c>
      <c r="F32" s="20" t="n">
        <v>5.75200533</v>
      </c>
      <c r="G32" s="18" t="n">
        <v>488.2060539</v>
      </c>
      <c r="H32" s="20" t="n">
        <v>3.95787837</v>
      </c>
      <c r="I32" s="18" t="n">
        <v>498.93985582</v>
      </c>
      <c r="J32" s="20" t="n">
        <v>3.63722016</v>
      </c>
      <c r="K32" s="18" t="n">
        <v>491.3373672</v>
      </c>
      <c r="L32" s="20" t="n">
        <v>5.139655</v>
      </c>
      <c r="M32" s="18" t="n">
        <v>405.05011164</v>
      </c>
      <c r="N32" s="20" t="n">
        <v>29.54013842</v>
      </c>
      <c r="O32" s="18" t="s">
        <v>182</v>
      </c>
      <c r="P32" s="20" t="s">
        <v>182</v>
      </c>
      <c r="Q32" s="18" t="s">
        <v>182</v>
      </c>
      <c r="R32" s="20" t="s">
        <v>182</v>
      </c>
      <c r="S32" s="18" t="s">
        <v>182</v>
      </c>
      <c r="T32" s="20" t="s">
        <v>182</v>
      </c>
      <c r="U32" s="18" t="n">
        <v>358.34644022</v>
      </c>
      <c r="V32" s="20" t="n">
        <v>13.09136246</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(103.0/B34*100)</f>
        <v/>
      </c>
      <c r="D34" s="19" t="n">
        <v>6247</v>
      </c>
      <c r="E34" s="18" t="n">
        <v>395.911101</v>
      </c>
      <c r="F34" s="20" t="n">
        <v>6.36601559</v>
      </c>
      <c r="G34" s="18" t="n">
        <v>463.13287913</v>
      </c>
      <c r="H34" s="20" t="n">
        <v>5.05581793</v>
      </c>
      <c r="I34" s="18" t="n">
        <v>462.12983316</v>
      </c>
      <c r="J34" s="20" t="n">
        <v>4.70869812</v>
      </c>
      <c r="K34" s="18" t="n">
        <v>452.5486076</v>
      </c>
      <c r="L34" s="20" t="n">
        <v>6.74404051</v>
      </c>
      <c r="M34" s="18" t="n">
        <v>331.33972745</v>
      </c>
      <c r="N34" s="20" t="n">
        <v>20.51689139</v>
      </c>
      <c r="O34" s="18" t="s">
        <v>182</v>
      </c>
      <c r="P34" s="20" t="s">
        <v>182</v>
      </c>
      <c r="Q34" s="18" t="n">
        <v>425.79595373</v>
      </c>
      <c r="R34" s="20" t="n">
        <v>68.66277131</v>
      </c>
      <c r="S34" s="18" t="s">
        <v>182</v>
      </c>
      <c r="T34" s="20" t="s">
        <v>182</v>
      </c>
      <c r="U34" s="18" t="n">
        <v>342.3723034</v>
      </c>
      <c r="V34" s="20" t="n">
        <v>13.21139883</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(85.0/B36*100)</f>
        <v/>
      </c>
      <c r="D36" s="19" t="n">
        <v>6651</v>
      </c>
      <c r="E36" s="18" t="n">
        <v>440.42226021</v>
      </c>
      <c r="F36" s="20" t="n">
        <v>5.57056702</v>
      </c>
      <c r="G36" s="18" t="n">
        <v>478.33735257</v>
      </c>
      <c r="H36" s="20" t="n">
        <v>4.28297859</v>
      </c>
      <c r="I36" s="18" t="n">
        <v>481.04465878</v>
      </c>
      <c r="J36" s="20" t="n">
        <v>3.98997088</v>
      </c>
      <c r="K36" s="18" t="n">
        <v>469.54522792</v>
      </c>
      <c r="L36" s="20" t="n">
        <v>4.31390211</v>
      </c>
      <c r="M36" s="18" t="n">
        <v>318.78254525</v>
      </c>
      <c r="N36" s="20" t="n">
        <v>26.49409239</v>
      </c>
      <c r="O36" s="18" t="s">
        <v>182</v>
      </c>
      <c r="P36" s="20" t="s">
        <v>182</v>
      </c>
      <c r="Q36" s="18" t="s">
        <v>182</v>
      </c>
      <c r="R36" s="20" t="s">
        <v>182</v>
      </c>
      <c r="S36" s="18" t="s">
        <v>182</v>
      </c>
      <c r="T36" s="20" t="s">
        <v>182</v>
      </c>
      <c r="U36" s="18" t="n">
        <v>371.85432733</v>
      </c>
      <c r="V36" s="20" t="n">
        <v>12.28332026</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(2928.0/B46*100)</f>
        <v/>
      </c>
      <c r="D46" s="19" t="n">
        <v>20213</v>
      </c>
      <c r="E46" s="18" t="n">
        <v>373.66696516</v>
      </c>
      <c r="F46" s="20" t="n">
        <v>6.60300821</v>
      </c>
      <c r="G46" s="18" t="n">
        <v>418.95983669</v>
      </c>
      <c r="H46" s="20" t="n">
        <v>5.74258818</v>
      </c>
      <c r="I46" s="18" t="n">
        <v>415.80260292</v>
      </c>
      <c r="J46" s="20" t="n">
        <v>4.91832999</v>
      </c>
      <c r="K46" s="18" t="n">
        <v>422.02995891</v>
      </c>
      <c r="L46" s="20" t="n">
        <v>5.36719021</v>
      </c>
      <c r="M46" s="18" t="n">
        <v>292.24954052</v>
      </c>
      <c r="N46" s="20" t="n">
        <v>19.30116177</v>
      </c>
      <c r="O46" s="18" t="s">
        <v>182</v>
      </c>
      <c r="P46" s="20" t="s">
        <v>182</v>
      </c>
      <c r="Q46" s="18" t="s">
        <v>182</v>
      </c>
      <c r="R46" s="20" t="s">
        <v>182</v>
      </c>
      <c r="S46" s="18" t="s">
        <v>182</v>
      </c>
      <c r="T46" s="20" t="s">
        <v>182</v>
      </c>
      <c r="U46" s="18" t="n">
        <v>368.1688919</v>
      </c>
      <c r="V46" s="20" t="n">
        <v>5.36383102</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539.30978142</v>
      </c>
      <c r="F48" s="20" t="n">
        <v>7.55542841</v>
      </c>
      <c r="G48" s="18" t="n">
        <v>571.22060603</v>
      </c>
      <c r="H48" s="20" t="n">
        <v>5.90731223</v>
      </c>
      <c r="I48" s="18" t="n">
        <v>581.2571043299999</v>
      </c>
      <c r="J48" s="20" t="n">
        <v>7.03910261</v>
      </c>
      <c r="K48" s="18" t="n">
        <v>592.30093833</v>
      </c>
      <c r="L48" s="20" t="n">
        <v>8.345815379999999</v>
      </c>
      <c r="M48" s="18" t="n">
        <v>402.41118319</v>
      </c>
      <c r="N48" s="20" t="n">
        <v>11.43518649</v>
      </c>
      <c r="O48" s="18" t="s">
        <v>182</v>
      </c>
      <c r="P48" s="20" t="s">
        <v>182</v>
      </c>
      <c r="Q48" s="18" t="s">
        <v>182</v>
      </c>
      <c r="R48" s="20" t="s">
        <v>182</v>
      </c>
      <c r="S48" s="18" t="s">
        <v>182</v>
      </c>
      <c r="T48" s="20" t="s">
        <v>182</v>
      </c>
      <c r="U48" s="18" t="n">
        <v>491.59715546</v>
      </c>
      <c r="V48" s="20" t="n">
        <v>32.2871695</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(273.0/B61*100)</f>
        <v/>
      </c>
      <c r="D61" s="19" t="n">
        <v>6252</v>
      </c>
      <c r="E61" s="18" t="n">
        <v>446.2634118</v>
      </c>
      <c r="F61" s="20" t="n">
        <v>3.57502179</v>
      </c>
      <c r="G61" s="18" t="n">
        <v>457.53367653</v>
      </c>
      <c r="H61" s="20" t="n">
        <v>4.23276462</v>
      </c>
      <c r="I61" s="18" t="n">
        <v>469.79248557</v>
      </c>
      <c r="J61" s="20" t="n">
        <v>3.83420153</v>
      </c>
      <c r="K61" s="18" t="n">
        <v>446.53905953</v>
      </c>
      <c r="L61" s="20" t="n">
        <v>6.77652774</v>
      </c>
      <c r="M61" s="18" t="n">
        <v>336.03516218</v>
      </c>
      <c r="N61" s="20" t="n">
        <v>19.01899636</v>
      </c>
      <c r="O61" s="18" t="s">
        <v>182</v>
      </c>
      <c r="P61" s="20" t="s">
        <v>182</v>
      </c>
      <c r="Q61" s="18" t="s">
        <v>182</v>
      </c>
      <c r="R61" s="20" t="s">
        <v>182</v>
      </c>
      <c r="S61" s="18" t="s">
        <v>182</v>
      </c>
      <c r="T61" s="20" t="s">
        <v>182</v>
      </c>
      <c r="U61" s="18" t="n">
        <v>340.60800195</v>
      </c>
      <c r="V61" s="20" t="n">
        <v>10.63354473</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(529.0/B67*100)</f>
        <v/>
      </c>
      <c r="D67" s="19" t="n">
        <v>6442</v>
      </c>
      <c r="E67" s="18" t="n">
        <v>368.49688908</v>
      </c>
      <c r="F67" s="20" t="n">
        <v>5.57919064</v>
      </c>
      <c r="G67" s="18" t="n">
        <v>413.51194277</v>
      </c>
      <c r="H67" s="20" t="n">
        <v>4.23727731</v>
      </c>
      <c r="I67" s="18" t="n">
        <v>426.53021467</v>
      </c>
      <c r="J67" s="20" t="n">
        <v>3.94006748</v>
      </c>
      <c r="K67" s="18" t="n">
        <v>439.45918808</v>
      </c>
      <c r="L67" s="20" t="n">
        <v>6.2128598</v>
      </c>
      <c r="M67" s="18" t="n">
        <v>271.85979569</v>
      </c>
      <c r="N67" s="20" t="n">
        <v>7.01894536</v>
      </c>
      <c r="O67" s="18" t="s">
        <v>182</v>
      </c>
      <c r="P67" s="20" t="s">
        <v>182</v>
      </c>
      <c r="Q67" s="18" t="s">
        <v>182</v>
      </c>
      <c r="R67" s="20" t="s">
        <v>182</v>
      </c>
      <c r="S67" s="18" t="s">
        <v>182</v>
      </c>
      <c r="T67" s="20" t="s">
        <v>182</v>
      </c>
      <c r="U67" s="18" t="n">
        <v>337.37975688</v>
      </c>
      <c r="V67" s="20" t="n">
        <v>8.12902933</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502.75647096</v>
      </c>
      <c r="F70" s="20" t="n">
        <v>5.79784704</v>
      </c>
      <c r="G70" s="18" t="n">
        <v>516.8476604700001</v>
      </c>
      <c r="H70" s="20" t="n">
        <v>3.48973541</v>
      </c>
      <c r="I70" s="18" t="n">
        <v>525.39664092</v>
      </c>
      <c r="J70" s="20" t="n">
        <v>3.82997675</v>
      </c>
      <c r="K70" s="18" t="n">
        <v>509.46549654</v>
      </c>
      <c r="L70" s="20" t="n">
        <v>6.46178727</v>
      </c>
      <c r="M70" s="18" t="n">
        <v>403.36019621</v>
      </c>
      <c r="N70" s="20" t="n">
        <v>21.15203684</v>
      </c>
      <c r="O70" s="18" t="s">
        <v>182</v>
      </c>
      <c r="P70" s="20" t="s">
        <v>182</v>
      </c>
      <c r="Q70" s="18" t="s">
        <v>182</v>
      </c>
      <c r="R70" s="20" t="s">
        <v>182</v>
      </c>
      <c r="S70" s="18" t="s">
        <v>182</v>
      </c>
      <c r="T70" s="20" t="s">
        <v>182</v>
      </c>
      <c r="U70" s="18" t="n">
        <v>452.18122584</v>
      </c>
      <c r="V70" s="20" t="n">
        <v>10.39574629</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356</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(1529.0/B7*100)</f>
        <v/>
      </c>
      <c r="D7" s="19" t="n">
        <v>13001</v>
      </c>
      <c r="E7" s="18" t="n">
        <v>382.10332092</v>
      </c>
      <c r="F7" s="20" t="n">
        <v>9.59797466</v>
      </c>
      <c r="G7" s="18" t="n">
        <v>416.73757784</v>
      </c>
      <c r="H7" s="20" t="n">
        <v>6.26827049</v>
      </c>
      <c r="I7" s="18" t="n">
        <v>499.36452972</v>
      </c>
      <c r="J7" s="20" t="n">
        <v>2.40035776</v>
      </c>
      <c r="K7" s="18" t="n">
        <v>546.39175457</v>
      </c>
      <c r="L7" s="20" t="n">
        <v>2.64443038</v>
      </c>
      <c r="M7" s="18" t="n">
        <v>373.14736758</v>
      </c>
      <c r="N7" s="20" t="n">
        <v>15.2618719</v>
      </c>
      <c r="O7" s="18" t="s">
        <v>182</v>
      </c>
      <c r="P7" s="20" t="s">
        <v>182</v>
      </c>
      <c r="Q7" s="18" t="s">
        <v>182</v>
      </c>
      <c r="R7" s="20" t="s">
        <v>182</v>
      </c>
      <c r="S7" s="18" t="s">
        <v>182</v>
      </c>
      <c r="T7" s="20" t="s">
        <v>182</v>
      </c>
      <c r="U7" s="18" t="n">
        <v>456.58579077</v>
      </c>
      <c r="V7" s="20" t="n">
        <v>5.89635983</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(444.0/B9*100)</f>
        <v/>
      </c>
      <c r="D9" s="19" t="n">
        <v>5231</v>
      </c>
      <c r="E9" s="18" t="n">
        <v>447.83884129</v>
      </c>
      <c r="F9" s="20" t="n">
        <v>10.71753724</v>
      </c>
      <c r="G9" s="18" t="n">
        <v>499.60419336</v>
      </c>
      <c r="H9" s="20" t="n">
        <v>8.70292755</v>
      </c>
      <c r="I9" s="18" t="n">
        <v>560.99711863</v>
      </c>
      <c r="J9" s="20" t="n">
        <v>3.43956957</v>
      </c>
      <c r="K9" s="18" t="n">
        <v>565.82436068</v>
      </c>
      <c r="L9" s="20" t="n">
        <v>4.56082093</v>
      </c>
      <c r="M9" s="18" t="n">
        <v>463.55012155</v>
      </c>
      <c r="N9" s="20" t="n">
        <v>53.50850444</v>
      </c>
      <c r="O9" s="18" t="s">
        <v>182</v>
      </c>
      <c r="P9" s="20" t="s">
        <v>182</v>
      </c>
      <c r="Q9" s="18" t="n">
        <v>363.74174124</v>
      </c>
      <c r="R9" s="20" t="n">
        <v>33.3778787</v>
      </c>
      <c r="S9" s="18" t="s">
        <v>182</v>
      </c>
      <c r="T9" s="20" t="s">
        <v>182</v>
      </c>
      <c r="U9" s="18" t="n">
        <v>438.22500261</v>
      </c>
      <c r="V9" s="20" t="n">
        <v>10.97280935</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(154.0/B11*100)</f>
        <v/>
      </c>
      <c r="D11" s="19" t="n">
        <v>6899</v>
      </c>
      <c r="E11" s="18" t="n">
        <v>359.47746897</v>
      </c>
      <c r="F11" s="20" t="n">
        <v>7.58006421</v>
      </c>
      <c r="G11" s="18" t="n">
        <v>386.59410093</v>
      </c>
      <c r="H11" s="20" t="n">
        <v>6.5990944</v>
      </c>
      <c r="I11" s="18" t="n">
        <v>433.43666206</v>
      </c>
      <c r="J11" s="20" t="n">
        <v>4.67043338</v>
      </c>
      <c r="K11" s="18" t="n">
        <v>466.64573344</v>
      </c>
      <c r="L11" s="20" t="n">
        <v>4.49123868</v>
      </c>
      <c r="M11" s="18" t="n">
        <v>242.57020808</v>
      </c>
      <c r="N11" s="20" t="n">
        <v>35.6653722</v>
      </c>
      <c r="O11" s="18" t="s">
        <v>182</v>
      </c>
      <c r="P11" s="20" t="s">
        <v>182</v>
      </c>
      <c r="Q11" s="18" t="s">
        <v>182</v>
      </c>
      <c r="R11" s="20" t="s">
        <v>182</v>
      </c>
      <c r="S11" s="18" t="s">
        <v>182</v>
      </c>
      <c r="T11" s="20" t="s">
        <v>182</v>
      </c>
      <c r="U11" s="18" t="n">
        <v>385.36221873</v>
      </c>
      <c r="V11" s="20" t="n">
        <v>7.89375991</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(549.0/B23*100)</f>
        <v/>
      </c>
      <c r="D23" s="19" t="n">
        <v>11034</v>
      </c>
      <c r="E23" s="18" t="n">
        <v>419.483199</v>
      </c>
      <c r="F23" s="20" t="n">
        <v>9.235263890000001</v>
      </c>
      <c r="G23" s="18" t="n">
        <v>446.80639696</v>
      </c>
      <c r="H23" s="20" t="n">
        <v>8.62991074</v>
      </c>
      <c r="I23" s="18" t="n">
        <v>486.48552194</v>
      </c>
      <c r="J23" s="20" t="n">
        <v>2.99000811</v>
      </c>
      <c r="K23" s="18" t="n">
        <v>511.3284886</v>
      </c>
      <c r="L23" s="20" t="n">
        <v>3.44029912</v>
      </c>
      <c r="M23" s="18" t="n">
        <v>495.32224404</v>
      </c>
      <c r="N23" s="20" t="n">
        <v>30.15373552</v>
      </c>
      <c r="O23" s="18" t="s">
        <v>182</v>
      </c>
      <c r="P23" s="20" t="s">
        <v>182</v>
      </c>
      <c r="Q23" s="18" t="s">
        <v>182</v>
      </c>
      <c r="R23" s="20" t="s">
        <v>182</v>
      </c>
      <c r="S23" s="18" t="s">
        <v>182</v>
      </c>
      <c r="T23" s="20" t="s">
        <v>182</v>
      </c>
      <c r="U23" s="18" t="n">
        <v>419.87940337</v>
      </c>
      <c r="V23" s="20" t="n">
        <v>6.92978783</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391.8577992</v>
      </c>
      <c r="F29" s="20" t="n">
        <v>10.01099963</v>
      </c>
      <c r="G29" s="18" t="n">
        <v>419.98928993</v>
      </c>
      <c r="H29" s="20" t="n">
        <v>8.645474800000001</v>
      </c>
      <c r="I29" s="18" t="n">
        <v>518.31308008</v>
      </c>
      <c r="J29" s="20" t="n">
        <v>3.31699194</v>
      </c>
      <c r="K29" s="18" t="n">
        <v>547.8192080699999</v>
      </c>
      <c r="L29" s="20" t="n">
        <v>4.22119997</v>
      </c>
      <c r="M29" s="18" t="n">
        <v>307.37065989</v>
      </c>
      <c r="N29" s="20" t="n">
        <v>58.72514683</v>
      </c>
      <c r="O29" s="18" t="s">
        <v>182</v>
      </c>
      <c r="P29" s="20" t="s">
        <v>182</v>
      </c>
      <c r="Q29" s="18" t="n">
        <v>312.41250141</v>
      </c>
      <c r="R29" s="20" t="n">
        <v>62.61666854</v>
      </c>
      <c r="S29" s="18" t="s">
        <v>182</v>
      </c>
      <c r="T29" s="20" t="s">
        <v>182</v>
      </c>
      <c r="U29" s="18" t="n">
        <v>388.99563104</v>
      </c>
      <c r="V29" s="20" t="n">
        <v>15.20892361</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413.02064421</v>
      </c>
      <c r="F32" s="20" t="n">
        <v>8.893520430000001</v>
      </c>
      <c r="G32" s="18" t="n">
        <v>438.89104154</v>
      </c>
      <c r="H32" s="20" t="n">
        <v>6.31283894</v>
      </c>
      <c r="I32" s="18" t="n">
        <v>493.32891345</v>
      </c>
      <c r="J32" s="20" t="n">
        <v>3.43788366</v>
      </c>
      <c r="K32" s="18" t="n">
        <v>505.54602878</v>
      </c>
      <c r="L32" s="20" t="n">
        <v>4.01296897</v>
      </c>
      <c r="M32" s="18" t="n">
        <v>405.05011164</v>
      </c>
      <c r="N32" s="20" t="n">
        <v>29.54013842</v>
      </c>
      <c r="O32" s="18" t="s">
        <v>182</v>
      </c>
      <c r="P32" s="20" t="s">
        <v>182</v>
      </c>
      <c r="Q32" s="18" t="s">
        <v>182</v>
      </c>
      <c r="R32" s="20" t="s">
        <v>182</v>
      </c>
      <c r="S32" s="18" t="s">
        <v>182</v>
      </c>
      <c r="T32" s="20" t="s">
        <v>182</v>
      </c>
      <c r="U32" s="18" t="n">
        <v>366.46069126</v>
      </c>
      <c r="V32" s="20" t="n">
        <v>13.24699168</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(103.0/B34*100)</f>
        <v/>
      </c>
      <c r="D34" s="19" t="n">
        <v>6247</v>
      </c>
      <c r="E34" s="18" t="n">
        <v>367.07289294</v>
      </c>
      <c r="F34" s="20" t="n">
        <v>9.218324450000001</v>
      </c>
      <c r="G34" s="18" t="n">
        <v>385.63835494</v>
      </c>
      <c r="H34" s="20" t="n">
        <v>8.48382339</v>
      </c>
      <c r="I34" s="18" t="n">
        <v>458.12885622</v>
      </c>
      <c r="J34" s="20" t="n">
        <v>4.4126329</v>
      </c>
      <c r="K34" s="18" t="n">
        <v>482.77194114</v>
      </c>
      <c r="L34" s="20" t="n">
        <v>4.73025395</v>
      </c>
      <c r="M34" s="18" t="n">
        <v>331.33972745</v>
      </c>
      <c r="N34" s="20" t="n">
        <v>20.51689139</v>
      </c>
      <c r="O34" s="18" t="s">
        <v>182</v>
      </c>
      <c r="P34" s="20" t="s">
        <v>182</v>
      </c>
      <c r="Q34" s="18" t="n">
        <v>425.79595373</v>
      </c>
      <c r="R34" s="20" t="n">
        <v>68.66277131</v>
      </c>
      <c r="S34" s="18" t="s">
        <v>182</v>
      </c>
      <c r="T34" s="20" t="s">
        <v>182</v>
      </c>
      <c r="U34" s="18" t="n">
        <v>341.82709119</v>
      </c>
      <c r="V34" s="20" t="n">
        <v>11.80970109</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(85.0/B36*100)</f>
        <v/>
      </c>
      <c r="D36" s="19" t="n">
        <v>6651</v>
      </c>
      <c r="E36" s="18" t="n">
        <v>380.56649725</v>
      </c>
      <c r="F36" s="20" t="n">
        <v>9.788300209999999</v>
      </c>
      <c r="G36" s="18" t="n">
        <v>400.93346369</v>
      </c>
      <c r="H36" s="20" t="n">
        <v>7.78588312</v>
      </c>
      <c r="I36" s="18" t="n">
        <v>465.52525491</v>
      </c>
      <c r="J36" s="20" t="n">
        <v>3.47589848</v>
      </c>
      <c r="K36" s="18" t="n">
        <v>496.50005824</v>
      </c>
      <c r="L36" s="20" t="n">
        <v>3.53907313</v>
      </c>
      <c r="M36" s="18" t="n">
        <v>318.78254525</v>
      </c>
      <c r="N36" s="20" t="n">
        <v>26.49409239</v>
      </c>
      <c r="O36" s="18" t="s">
        <v>182</v>
      </c>
      <c r="P36" s="20" t="s">
        <v>182</v>
      </c>
      <c r="Q36" s="18" t="s">
        <v>182</v>
      </c>
      <c r="R36" s="20" t="s">
        <v>182</v>
      </c>
      <c r="S36" s="18" t="s">
        <v>182</v>
      </c>
      <c r="T36" s="20" t="s">
        <v>182</v>
      </c>
      <c r="U36" s="18" t="n">
        <v>374.44988435</v>
      </c>
      <c r="V36" s="20" t="n">
        <v>10.82395942</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(2928.0/B46*100)</f>
        <v/>
      </c>
      <c r="D46" s="19" t="n">
        <v>20213</v>
      </c>
      <c r="E46" s="18" t="n">
        <v>330.24518133</v>
      </c>
      <c r="F46" s="20" t="n">
        <v>7.51385199</v>
      </c>
      <c r="G46" s="18" t="n">
        <v>343.88948137</v>
      </c>
      <c r="H46" s="20" t="n">
        <v>10.03058777</v>
      </c>
      <c r="I46" s="18" t="n">
        <v>405.50800344</v>
      </c>
      <c r="J46" s="20" t="n">
        <v>4.65450595</v>
      </c>
      <c r="K46" s="18" t="n">
        <v>448.19499407</v>
      </c>
      <c r="L46" s="20" t="n">
        <v>5.07927451</v>
      </c>
      <c r="M46" s="18" t="n">
        <v>292.24954052</v>
      </c>
      <c r="N46" s="20" t="n">
        <v>19.30116177</v>
      </c>
      <c r="O46" s="18" t="s">
        <v>182</v>
      </c>
      <c r="P46" s="20" t="s">
        <v>182</v>
      </c>
      <c r="Q46" s="18" t="s">
        <v>182</v>
      </c>
      <c r="R46" s="20" t="s">
        <v>182</v>
      </c>
      <c r="S46" s="18" t="s">
        <v>182</v>
      </c>
      <c r="T46" s="20" t="s">
        <v>182</v>
      </c>
      <c r="U46" s="18" t="n">
        <v>367.50820459</v>
      </c>
      <c r="V46" s="20" t="n">
        <v>5.35764396</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477.81049304</v>
      </c>
      <c r="F48" s="20" t="n">
        <v>8.782836440000001</v>
      </c>
      <c r="G48" s="18" t="n">
        <v>478.23836508</v>
      </c>
      <c r="H48" s="20" t="n">
        <v>7.23146372</v>
      </c>
      <c r="I48" s="18" t="n">
        <v>578.70010684</v>
      </c>
      <c r="J48" s="20" t="n">
        <v>5.84587546</v>
      </c>
      <c r="K48" s="18" t="n">
        <v>629.11645813</v>
      </c>
      <c r="L48" s="20" t="n">
        <v>7.20433947</v>
      </c>
      <c r="M48" s="18" t="n">
        <v>402.41118319</v>
      </c>
      <c r="N48" s="20" t="n">
        <v>11.43518649</v>
      </c>
      <c r="O48" s="18" t="s">
        <v>182</v>
      </c>
      <c r="P48" s="20" t="s">
        <v>182</v>
      </c>
      <c r="Q48" s="18" t="s">
        <v>182</v>
      </c>
      <c r="R48" s="20" t="s">
        <v>182</v>
      </c>
      <c r="S48" s="18" t="s">
        <v>182</v>
      </c>
      <c r="T48" s="20" t="s">
        <v>182</v>
      </c>
      <c r="U48" s="18" t="n">
        <v>482.43165883</v>
      </c>
      <c r="V48" s="20" t="n">
        <v>27.93520044</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(273.0/B61*100)</f>
        <v/>
      </c>
      <c r="D61" s="19" t="n">
        <v>6252</v>
      </c>
      <c r="E61" s="18" t="n">
        <v>394.01140776</v>
      </c>
      <c r="F61" s="20" t="n">
        <v>6.3743045</v>
      </c>
      <c r="G61" s="18" t="n">
        <v>406.52486178</v>
      </c>
      <c r="H61" s="20" t="n">
        <v>6.36659756</v>
      </c>
      <c r="I61" s="18" t="n">
        <v>458.35889591</v>
      </c>
      <c r="J61" s="20" t="n">
        <v>3.45369558</v>
      </c>
      <c r="K61" s="18" t="n">
        <v>483.60281735</v>
      </c>
      <c r="L61" s="20" t="n">
        <v>4.13579744</v>
      </c>
      <c r="M61" s="18" t="n">
        <v>336.03516218</v>
      </c>
      <c r="N61" s="20" t="n">
        <v>19.01899636</v>
      </c>
      <c r="O61" s="18" t="s">
        <v>182</v>
      </c>
      <c r="P61" s="20" t="s">
        <v>182</v>
      </c>
      <c r="Q61" s="18" t="s">
        <v>182</v>
      </c>
      <c r="R61" s="20" t="s">
        <v>182</v>
      </c>
      <c r="S61" s="18" t="s">
        <v>182</v>
      </c>
      <c r="T61" s="20" t="s">
        <v>182</v>
      </c>
      <c r="U61" s="18" t="n">
        <v>344.52756245</v>
      </c>
      <c r="V61" s="20" t="n">
        <v>10.08221308</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(529.0/B67*100)</f>
        <v/>
      </c>
      <c r="D67" s="19" t="n">
        <v>6442</v>
      </c>
      <c r="E67" s="18" t="n">
        <v>342.9535002</v>
      </c>
      <c r="F67" s="20" t="n">
        <v>7.89165739</v>
      </c>
      <c r="G67" s="18" t="n">
        <v>333.48392598</v>
      </c>
      <c r="H67" s="20" t="n">
        <v>6.27221294</v>
      </c>
      <c r="I67" s="18" t="n">
        <v>417.88189328</v>
      </c>
      <c r="J67" s="20" t="n">
        <v>3.49894031</v>
      </c>
      <c r="K67" s="18" t="n">
        <v>450.85228098</v>
      </c>
      <c r="L67" s="20" t="n">
        <v>4.47169185</v>
      </c>
      <c r="M67" s="18" t="n">
        <v>271.85979569</v>
      </c>
      <c r="N67" s="20" t="n">
        <v>7.01894536</v>
      </c>
      <c r="O67" s="18" t="s">
        <v>182</v>
      </c>
      <c r="P67" s="20" t="s">
        <v>182</v>
      </c>
      <c r="Q67" s="18" t="s">
        <v>182</v>
      </c>
      <c r="R67" s="20" t="s">
        <v>182</v>
      </c>
      <c r="S67" s="18" t="s">
        <v>182</v>
      </c>
      <c r="T67" s="20" t="s">
        <v>182</v>
      </c>
      <c r="U67" s="18" t="n">
        <v>339.77077095</v>
      </c>
      <c r="V67" s="20" t="n">
        <v>6.40345778</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469.68228426</v>
      </c>
      <c r="F70" s="20" t="n">
        <v>7.63236189</v>
      </c>
      <c r="G70" s="18" t="n">
        <v>479.21184836</v>
      </c>
      <c r="H70" s="20" t="n">
        <v>6.4335053</v>
      </c>
      <c r="I70" s="18" t="n">
        <v>518.33461097</v>
      </c>
      <c r="J70" s="20" t="n">
        <v>3.31038117</v>
      </c>
      <c r="K70" s="18" t="n">
        <v>531.90315699</v>
      </c>
      <c r="L70" s="20" t="n">
        <v>4.35598183</v>
      </c>
      <c r="M70" s="18" t="n">
        <v>403.36019621</v>
      </c>
      <c r="N70" s="20" t="n">
        <v>21.15203684</v>
      </c>
      <c r="O70" s="18" t="s">
        <v>182</v>
      </c>
      <c r="P70" s="20" t="s">
        <v>182</v>
      </c>
      <c r="Q70" s="18" t="s">
        <v>182</v>
      </c>
      <c r="R70" s="20" t="s">
        <v>182</v>
      </c>
      <c r="S70" s="18" t="s">
        <v>182</v>
      </c>
      <c r="T70" s="20" t="s">
        <v>182</v>
      </c>
      <c r="U70" s="18" t="n">
        <v>457.69452578</v>
      </c>
      <c r="V70" s="20" t="n">
        <v>9.96354112</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357</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(1529.0/B7*100)</f>
        <v/>
      </c>
      <c r="D7" s="19" t="n">
        <v>13001</v>
      </c>
      <c r="E7" s="18" t="n">
        <v>455.42203421</v>
      </c>
      <c r="F7" s="20" t="n">
        <v>8.65922992</v>
      </c>
      <c r="G7" s="18" t="n">
        <v>511.2300701</v>
      </c>
      <c r="H7" s="20" t="n">
        <v>5.50416472</v>
      </c>
      <c r="I7" s="18" t="n">
        <v>507.9786871</v>
      </c>
      <c r="J7" s="20" t="n">
        <v>2.31763047</v>
      </c>
      <c r="K7" s="18" t="n">
        <v>526.61499145</v>
      </c>
      <c r="L7" s="20" t="n">
        <v>2.93858891</v>
      </c>
      <c r="M7" s="18" t="n">
        <v>373.14736758</v>
      </c>
      <c r="N7" s="20" t="n">
        <v>15.2618719</v>
      </c>
      <c r="O7" s="18" t="s">
        <v>182</v>
      </c>
      <c r="P7" s="20" t="s">
        <v>182</v>
      </c>
      <c r="Q7" s="18" t="s">
        <v>182</v>
      </c>
      <c r="R7" s="20" t="s">
        <v>182</v>
      </c>
      <c r="S7" s="18" t="s">
        <v>182</v>
      </c>
      <c r="T7" s="20" t="s">
        <v>182</v>
      </c>
      <c r="U7" s="18" t="n">
        <v>457.39643138</v>
      </c>
      <c r="V7" s="20" t="n">
        <v>5.87109807</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(444.0/B9*100)</f>
        <v/>
      </c>
      <c r="D9" s="19" t="n">
        <v>5231</v>
      </c>
      <c r="E9" s="18" t="n">
        <v>484.23159565</v>
      </c>
      <c r="F9" s="20" t="n">
        <v>11.44367059</v>
      </c>
      <c r="G9" s="18" t="n">
        <v>548.90218613</v>
      </c>
      <c r="H9" s="20" t="n">
        <v>6.98977622</v>
      </c>
      <c r="I9" s="18" t="n">
        <v>561.9648711999999</v>
      </c>
      <c r="J9" s="20" t="n">
        <v>3.2033832</v>
      </c>
      <c r="K9" s="18" t="n">
        <v>547.87531728</v>
      </c>
      <c r="L9" s="20" t="n">
        <v>4.81598918</v>
      </c>
      <c r="M9" s="18" t="n">
        <v>463.55012155</v>
      </c>
      <c r="N9" s="20" t="n">
        <v>53.50850444</v>
      </c>
      <c r="O9" s="18" t="s">
        <v>182</v>
      </c>
      <c r="P9" s="20" t="s">
        <v>182</v>
      </c>
      <c r="Q9" s="18" t="n">
        <v>363.74174124</v>
      </c>
      <c r="R9" s="20" t="n">
        <v>33.3778787</v>
      </c>
      <c r="S9" s="18" t="s">
        <v>182</v>
      </c>
      <c r="T9" s="20" t="s">
        <v>182</v>
      </c>
      <c r="U9" s="18" t="n">
        <v>441.54554736</v>
      </c>
      <c r="V9" s="20" t="n">
        <v>11.80425806</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(154.0/B11*100)</f>
        <v/>
      </c>
      <c r="D11" s="19" t="n">
        <v>6899</v>
      </c>
      <c r="E11" s="18" t="n">
        <v>360.08906584</v>
      </c>
      <c r="F11" s="20" t="n">
        <v>9.50415235</v>
      </c>
      <c r="G11" s="18" t="n">
        <v>418.44924174</v>
      </c>
      <c r="H11" s="20" t="n">
        <v>7.98672311</v>
      </c>
      <c r="I11" s="18" t="n">
        <v>441.07295172</v>
      </c>
      <c r="J11" s="20" t="n">
        <v>4.49826695</v>
      </c>
      <c r="K11" s="18" t="n">
        <v>449.58155672</v>
      </c>
      <c r="L11" s="20" t="n">
        <v>4.45796287</v>
      </c>
      <c r="M11" s="18" t="n">
        <v>242.57020808</v>
      </c>
      <c r="N11" s="20" t="n">
        <v>35.6653722</v>
      </c>
      <c r="O11" s="18" t="s">
        <v>182</v>
      </c>
      <c r="P11" s="20" t="s">
        <v>182</v>
      </c>
      <c r="Q11" s="18" t="s">
        <v>182</v>
      </c>
      <c r="R11" s="20" t="s">
        <v>182</v>
      </c>
      <c r="S11" s="18" t="s">
        <v>182</v>
      </c>
      <c r="T11" s="20" t="s">
        <v>182</v>
      </c>
      <c r="U11" s="18" t="n">
        <v>388.35944776</v>
      </c>
      <c r="V11" s="20" t="n">
        <v>7.99463309</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(549.0/B23*100)</f>
        <v/>
      </c>
      <c r="D23" s="19" t="n">
        <v>11034</v>
      </c>
      <c r="E23" s="18" t="n">
        <v>467.72344949</v>
      </c>
      <c r="F23" s="20" t="n">
        <v>7.93931593</v>
      </c>
      <c r="G23" s="18" t="n">
        <v>486.73052035</v>
      </c>
      <c r="H23" s="20" t="n">
        <v>4.86346479</v>
      </c>
      <c r="I23" s="18" t="n">
        <v>495.69912289</v>
      </c>
      <c r="J23" s="20" t="n">
        <v>3.07092994</v>
      </c>
      <c r="K23" s="18" t="n">
        <v>489.87039191</v>
      </c>
      <c r="L23" s="20" t="n">
        <v>4.64664856</v>
      </c>
      <c r="M23" s="18" t="n">
        <v>495.32224404</v>
      </c>
      <c r="N23" s="20" t="n">
        <v>30.15373552</v>
      </c>
      <c r="O23" s="18" t="s">
        <v>182</v>
      </c>
      <c r="P23" s="20" t="s">
        <v>182</v>
      </c>
      <c r="Q23" s="18" t="s">
        <v>182</v>
      </c>
      <c r="R23" s="20" t="s">
        <v>182</v>
      </c>
      <c r="S23" s="18" t="s">
        <v>182</v>
      </c>
      <c r="T23" s="20" t="s">
        <v>182</v>
      </c>
      <c r="U23" s="18" t="n">
        <v>422.54163862</v>
      </c>
      <c r="V23" s="20" t="n">
        <v>6.67321132</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442.4682838</v>
      </c>
      <c r="F29" s="20" t="n">
        <v>15.27366166</v>
      </c>
      <c r="G29" s="18" t="n">
        <v>504.21986299</v>
      </c>
      <c r="H29" s="20" t="n">
        <v>9.62228721</v>
      </c>
      <c r="I29" s="18" t="n">
        <v>518.22930989</v>
      </c>
      <c r="J29" s="20" t="n">
        <v>3.55980278</v>
      </c>
      <c r="K29" s="18" t="n">
        <v>525.63343032</v>
      </c>
      <c r="L29" s="20" t="n">
        <v>4.31550424</v>
      </c>
      <c r="M29" s="18" t="n">
        <v>307.37065989</v>
      </c>
      <c r="N29" s="20" t="n">
        <v>58.72514683</v>
      </c>
      <c r="O29" s="18" t="s">
        <v>182</v>
      </c>
      <c r="P29" s="20" t="s">
        <v>182</v>
      </c>
      <c r="Q29" s="18" t="n">
        <v>312.41250141</v>
      </c>
      <c r="R29" s="20" t="n">
        <v>62.61666854</v>
      </c>
      <c r="S29" s="18" t="s">
        <v>182</v>
      </c>
      <c r="T29" s="20" t="s">
        <v>182</v>
      </c>
      <c r="U29" s="18" t="n">
        <v>402.57428952</v>
      </c>
      <c r="V29" s="20" t="n">
        <v>14.51420965</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448.90953861</v>
      </c>
      <c r="F32" s="20" t="n">
        <v>9.928262459999999</v>
      </c>
      <c r="G32" s="18" t="n">
        <v>477.14404385</v>
      </c>
      <c r="H32" s="20" t="n">
        <v>7.05216832</v>
      </c>
      <c r="I32" s="18" t="n">
        <v>492.95709287</v>
      </c>
      <c r="J32" s="20" t="n">
        <v>3.43693353</v>
      </c>
      <c r="K32" s="18" t="n">
        <v>491.48107339</v>
      </c>
      <c r="L32" s="20" t="n">
        <v>4.26091792</v>
      </c>
      <c r="M32" s="18" t="n">
        <v>405.05011164</v>
      </c>
      <c r="N32" s="20" t="n">
        <v>29.54013842</v>
      </c>
      <c r="O32" s="18" t="s">
        <v>182</v>
      </c>
      <c r="P32" s="20" t="s">
        <v>182</v>
      </c>
      <c r="Q32" s="18" t="s">
        <v>182</v>
      </c>
      <c r="R32" s="20" t="s">
        <v>182</v>
      </c>
      <c r="S32" s="18" t="s">
        <v>182</v>
      </c>
      <c r="T32" s="20" t="s">
        <v>182</v>
      </c>
      <c r="U32" s="18" t="n">
        <v>392.58861518</v>
      </c>
      <c r="V32" s="20" t="n">
        <v>12.39809425</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(103.0/B34*100)</f>
        <v/>
      </c>
      <c r="D34" s="19" t="n">
        <v>6247</v>
      </c>
      <c r="E34" s="18" t="n">
        <v>392.84817053</v>
      </c>
      <c r="F34" s="20" t="n">
        <v>10.08603678</v>
      </c>
      <c r="G34" s="18" t="n">
        <v>447.75544643</v>
      </c>
      <c r="H34" s="20" t="n">
        <v>6.43370862</v>
      </c>
      <c r="I34" s="18" t="n">
        <v>458.87857553</v>
      </c>
      <c r="J34" s="20" t="n">
        <v>4.27041264</v>
      </c>
      <c r="K34" s="18" t="n">
        <v>460.75801064</v>
      </c>
      <c r="L34" s="20" t="n">
        <v>5.19231877</v>
      </c>
      <c r="M34" s="18" t="n">
        <v>331.33972745</v>
      </c>
      <c r="N34" s="20" t="n">
        <v>20.51689139</v>
      </c>
      <c r="O34" s="18" t="s">
        <v>182</v>
      </c>
      <c r="P34" s="20" t="s">
        <v>182</v>
      </c>
      <c r="Q34" s="18" t="n">
        <v>425.79595373</v>
      </c>
      <c r="R34" s="20" t="n">
        <v>68.66277131</v>
      </c>
      <c r="S34" s="18" t="s">
        <v>182</v>
      </c>
      <c r="T34" s="20" t="s">
        <v>182</v>
      </c>
      <c r="U34" s="18" t="n">
        <v>346.31299418</v>
      </c>
      <c r="V34" s="20" t="n">
        <v>12.29914472</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(85.0/B36*100)</f>
        <v/>
      </c>
      <c r="D36" s="19" t="n">
        <v>6651</v>
      </c>
      <c r="E36" s="18" t="n">
        <v>401.85196212</v>
      </c>
      <c r="F36" s="20" t="n">
        <v>13.35087571</v>
      </c>
      <c r="G36" s="18" t="n">
        <v>452.8570327</v>
      </c>
      <c r="H36" s="20" t="n">
        <v>7.54014329</v>
      </c>
      <c r="I36" s="18" t="n">
        <v>475.24559736</v>
      </c>
      <c r="J36" s="20" t="n">
        <v>3.45886098</v>
      </c>
      <c r="K36" s="18" t="n">
        <v>484.12361231</v>
      </c>
      <c r="L36" s="20" t="n">
        <v>3.56162943</v>
      </c>
      <c r="M36" s="18" t="n">
        <v>318.78254525</v>
      </c>
      <c r="N36" s="20" t="n">
        <v>26.49409239</v>
      </c>
      <c r="O36" s="18" t="s">
        <v>182</v>
      </c>
      <c r="P36" s="20" t="s">
        <v>182</v>
      </c>
      <c r="Q36" s="18" t="s">
        <v>182</v>
      </c>
      <c r="R36" s="20" t="s">
        <v>182</v>
      </c>
      <c r="S36" s="18" t="s">
        <v>182</v>
      </c>
      <c r="T36" s="20" t="s">
        <v>182</v>
      </c>
      <c r="U36" s="18" t="n">
        <v>385.62269595</v>
      </c>
      <c r="V36" s="20" t="n">
        <v>10.8065459</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(2928.0/B46*100)</f>
        <v/>
      </c>
      <c r="D46" s="19" t="n">
        <v>20213</v>
      </c>
      <c r="E46" s="18" t="n">
        <v>352.93816038</v>
      </c>
      <c r="F46" s="20" t="n">
        <v>7.64406673</v>
      </c>
      <c r="G46" s="18" t="n">
        <v>402.23599368</v>
      </c>
      <c r="H46" s="20" t="n">
        <v>8.537664879999999</v>
      </c>
      <c r="I46" s="18" t="n">
        <v>413.47905417</v>
      </c>
      <c r="J46" s="20" t="n">
        <v>5.03494698</v>
      </c>
      <c r="K46" s="18" t="n">
        <v>433.37084462</v>
      </c>
      <c r="L46" s="20" t="n">
        <v>4.99055748</v>
      </c>
      <c r="M46" s="18" t="n">
        <v>292.24954052</v>
      </c>
      <c r="N46" s="20" t="n">
        <v>19.30116177</v>
      </c>
      <c r="O46" s="18" t="s">
        <v>182</v>
      </c>
      <c r="P46" s="20" t="s">
        <v>182</v>
      </c>
      <c r="Q46" s="18" t="s">
        <v>182</v>
      </c>
      <c r="R46" s="20" t="s">
        <v>182</v>
      </c>
      <c r="S46" s="18" t="s">
        <v>182</v>
      </c>
      <c r="T46" s="20" t="s">
        <v>182</v>
      </c>
      <c r="U46" s="18" t="n">
        <v>367.3273112</v>
      </c>
      <c r="V46" s="20" t="n">
        <v>5.35579721</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479.23293567</v>
      </c>
      <c r="F48" s="20" t="n">
        <v>9.00632367</v>
      </c>
      <c r="G48" s="18" t="n">
        <v>532.4741657</v>
      </c>
      <c r="H48" s="20" t="n">
        <v>7.91269088</v>
      </c>
      <c r="I48" s="18" t="n">
        <v>574.32742232</v>
      </c>
      <c r="J48" s="20" t="n">
        <v>6.08218535</v>
      </c>
      <c r="K48" s="18" t="n">
        <v>616.23611647</v>
      </c>
      <c r="L48" s="20" t="n">
        <v>7.85451931</v>
      </c>
      <c r="M48" s="18" t="n">
        <v>402.41118319</v>
      </c>
      <c r="N48" s="20" t="n">
        <v>11.43518649</v>
      </c>
      <c r="O48" s="18" t="s">
        <v>182</v>
      </c>
      <c r="P48" s="20" t="s">
        <v>182</v>
      </c>
      <c r="Q48" s="18" t="s">
        <v>182</v>
      </c>
      <c r="R48" s="20" t="s">
        <v>182</v>
      </c>
      <c r="S48" s="18" t="s">
        <v>182</v>
      </c>
      <c r="T48" s="20" t="s">
        <v>182</v>
      </c>
      <c r="U48" s="18" t="n">
        <v>508.70033692</v>
      </c>
      <c r="V48" s="20" t="n">
        <v>21.05340435</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(273.0/B61*100)</f>
        <v/>
      </c>
      <c r="D61" s="19" t="n">
        <v>6252</v>
      </c>
      <c r="E61" s="18" t="n">
        <v>426.00445133</v>
      </c>
      <c r="F61" s="20" t="n">
        <v>4.90954961</v>
      </c>
      <c r="G61" s="18" t="n">
        <v>452.84152358</v>
      </c>
      <c r="H61" s="20" t="n">
        <v>3.92452769</v>
      </c>
      <c r="I61" s="18" t="n">
        <v>470.71200573</v>
      </c>
      <c r="J61" s="20" t="n">
        <v>3.62152237</v>
      </c>
      <c r="K61" s="18" t="n">
        <v>456.39091455</v>
      </c>
      <c r="L61" s="20" t="n">
        <v>5.45848478</v>
      </c>
      <c r="M61" s="18" t="n">
        <v>336.03516218</v>
      </c>
      <c r="N61" s="20" t="n">
        <v>19.01899636</v>
      </c>
      <c r="O61" s="18" t="s">
        <v>182</v>
      </c>
      <c r="P61" s="20" t="s">
        <v>182</v>
      </c>
      <c r="Q61" s="18" t="s">
        <v>182</v>
      </c>
      <c r="R61" s="20" t="s">
        <v>182</v>
      </c>
      <c r="S61" s="18" t="s">
        <v>182</v>
      </c>
      <c r="T61" s="20" t="s">
        <v>182</v>
      </c>
      <c r="U61" s="18" t="n">
        <v>352.07134651</v>
      </c>
      <c r="V61" s="20" t="n">
        <v>9.73984634</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(529.0/B67*100)</f>
        <v/>
      </c>
      <c r="D67" s="19" t="n">
        <v>6442</v>
      </c>
      <c r="E67" s="18" t="n">
        <v>338.29618057</v>
      </c>
      <c r="F67" s="20" t="n">
        <v>7.1724973</v>
      </c>
      <c r="G67" s="18" t="n">
        <v>377.43607942</v>
      </c>
      <c r="H67" s="20" t="n">
        <v>7.26177444</v>
      </c>
      <c r="I67" s="18" t="n">
        <v>425.03882496</v>
      </c>
      <c r="J67" s="20" t="n">
        <v>3.70368625</v>
      </c>
      <c r="K67" s="18" t="n">
        <v>437.49720447</v>
      </c>
      <c r="L67" s="20" t="n">
        <v>5.2809088</v>
      </c>
      <c r="M67" s="18" t="n">
        <v>271.85979569</v>
      </c>
      <c r="N67" s="20" t="n">
        <v>7.01894536</v>
      </c>
      <c r="O67" s="18" t="s">
        <v>182</v>
      </c>
      <c r="P67" s="20" t="s">
        <v>182</v>
      </c>
      <c r="Q67" s="18" t="s">
        <v>182</v>
      </c>
      <c r="R67" s="20" t="s">
        <v>182</v>
      </c>
      <c r="S67" s="18" t="s">
        <v>182</v>
      </c>
      <c r="T67" s="20" t="s">
        <v>182</v>
      </c>
      <c r="U67" s="18" t="n">
        <v>338.66909273</v>
      </c>
      <c r="V67" s="20" t="n">
        <v>6.75443252</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487.36536128</v>
      </c>
      <c r="F70" s="20" t="n">
        <v>7.57026489</v>
      </c>
      <c r="G70" s="18" t="n">
        <v>522.98381419</v>
      </c>
      <c r="H70" s="20" t="n">
        <v>4.74105602</v>
      </c>
      <c r="I70" s="18" t="n">
        <v>518.76928169</v>
      </c>
      <c r="J70" s="20" t="n">
        <v>3.70942872</v>
      </c>
      <c r="K70" s="18" t="n">
        <v>518.74506752</v>
      </c>
      <c r="L70" s="20" t="n">
        <v>4.58315986</v>
      </c>
      <c r="M70" s="18" t="n">
        <v>403.36019621</v>
      </c>
      <c r="N70" s="20" t="n">
        <v>21.15203684</v>
      </c>
      <c r="O70" s="18" t="s">
        <v>182</v>
      </c>
      <c r="P70" s="20" t="s">
        <v>182</v>
      </c>
      <c r="Q70" s="18" t="s">
        <v>182</v>
      </c>
      <c r="R70" s="20" t="s">
        <v>182</v>
      </c>
      <c r="S70" s="18" t="s">
        <v>182</v>
      </c>
      <c r="T70" s="20" t="s">
        <v>182</v>
      </c>
      <c r="U70" s="18" t="n">
        <v>449.17346298</v>
      </c>
      <c r="V70" s="20" t="n">
        <v>9.26907533</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358</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(1529.0/B7*100)</f>
        <v/>
      </c>
      <c r="D7" s="19" t="n">
        <v>13001</v>
      </c>
      <c r="E7" s="18" t="n">
        <v>461.73812273</v>
      </c>
      <c r="F7" s="20" t="n">
        <v>8.014839690000001</v>
      </c>
      <c r="G7" s="18" t="n">
        <v>524.47698724</v>
      </c>
      <c r="H7" s="20" t="n">
        <v>3.19094088</v>
      </c>
      <c r="I7" s="18" t="n">
        <v>509.93872471</v>
      </c>
      <c r="J7" s="20" t="n">
        <v>2.15601652</v>
      </c>
      <c r="K7" s="18" t="n">
        <v>519.23667034</v>
      </c>
      <c r="L7" s="20" t="n">
        <v>3.37948173</v>
      </c>
      <c r="M7" s="18" t="n">
        <v>373.14736758</v>
      </c>
      <c r="N7" s="20" t="n">
        <v>15.2618719</v>
      </c>
      <c r="O7" s="18" t="s">
        <v>182</v>
      </c>
      <c r="P7" s="20" t="s">
        <v>182</v>
      </c>
      <c r="Q7" s="18" t="s">
        <v>182</v>
      </c>
      <c r="R7" s="20" t="s">
        <v>182</v>
      </c>
      <c r="S7" s="18" t="s">
        <v>182</v>
      </c>
      <c r="T7" s="20" t="s">
        <v>182</v>
      </c>
      <c r="U7" s="18" t="n">
        <v>456.83762218</v>
      </c>
      <c r="V7" s="20" t="n">
        <v>5.63254603</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(444.0/B9*100)</f>
        <v/>
      </c>
      <c r="D9" s="19" t="n">
        <v>5231</v>
      </c>
      <c r="E9" s="18" t="n">
        <v>489.56960677</v>
      </c>
      <c r="F9" s="20" t="n">
        <v>11.42045247</v>
      </c>
      <c r="G9" s="18" t="n">
        <v>565.1933185</v>
      </c>
      <c r="H9" s="20" t="n">
        <v>4.99221505</v>
      </c>
      <c r="I9" s="18" t="n">
        <v>558.30037112</v>
      </c>
      <c r="J9" s="20" t="n">
        <v>3.12638237</v>
      </c>
      <c r="K9" s="18" t="n">
        <v>549.7319671499999</v>
      </c>
      <c r="L9" s="20" t="n">
        <v>4.94821326</v>
      </c>
      <c r="M9" s="18" t="n">
        <v>463.55012155</v>
      </c>
      <c r="N9" s="20" t="n">
        <v>53.50850444</v>
      </c>
      <c r="O9" s="18" t="s">
        <v>182</v>
      </c>
      <c r="P9" s="20" t="s">
        <v>182</v>
      </c>
      <c r="Q9" s="18" t="n">
        <v>363.74174124</v>
      </c>
      <c r="R9" s="20" t="n">
        <v>33.3778787</v>
      </c>
      <c r="S9" s="18" t="s">
        <v>182</v>
      </c>
      <c r="T9" s="20" t="s">
        <v>182</v>
      </c>
      <c r="U9" s="18" t="n">
        <v>445.03659047</v>
      </c>
      <c r="V9" s="20" t="n">
        <v>12.29030509</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(154.0/B11*100)</f>
        <v/>
      </c>
      <c r="D11" s="19" t="n">
        <v>6899</v>
      </c>
      <c r="E11" s="18" t="n">
        <v>391.46971618</v>
      </c>
      <c r="F11" s="20" t="n">
        <v>7.64114517</v>
      </c>
      <c r="G11" s="18" t="n">
        <v>447.59438989</v>
      </c>
      <c r="H11" s="20" t="n">
        <v>5.42426484</v>
      </c>
      <c r="I11" s="18" t="n">
        <v>440.69887023</v>
      </c>
      <c r="J11" s="20" t="n">
        <v>4.55888842</v>
      </c>
      <c r="K11" s="18" t="n">
        <v>442.29315028</v>
      </c>
      <c r="L11" s="20" t="n">
        <v>4.9595318</v>
      </c>
      <c r="M11" s="18" t="n">
        <v>242.57020808</v>
      </c>
      <c r="N11" s="20" t="n">
        <v>35.6653722</v>
      </c>
      <c r="O11" s="18" t="s">
        <v>182</v>
      </c>
      <c r="P11" s="20" t="s">
        <v>182</v>
      </c>
      <c r="Q11" s="18" t="s">
        <v>182</v>
      </c>
      <c r="R11" s="20" t="s">
        <v>182</v>
      </c>
      <c r="S11" s="18" t="s">
        <v>182</v>
      </c>
      <c r="T11" s="20" t="s">
        <v>182</v>
      </c>
      <c r="U11" s="18" t="n">
        <v>388.19816622</v>
      </c>
      <c r="V11" s="20" t="n">
        <v>7.98933036</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(549.0/B23*100)</f>
        <v/>
      </c>
      <c r="D23" s="19" t="n">
        <v>11034</v>
      </c>
      <c r="E23" s="18" t="n">
        <v>463.88251068</v>
      </c>
      <c r="F23" s="20" t="n">
        <v>8.450338199999999</v>
      </c>
      <c r="G23" s="18" t="n">
        <v>491.02673033</v>
      </c>
      <c r="H23" s="20" t="n">
        <v>3.89455878</v>
      </c>
      <c r="I23" s="18" t="n">
        <v>492.6038467</v>
      </c>
      <c r="J23" s="20" t="n">
        <v>3.34590455</v>
      </c>
      <c r="K23" s="18" t="n">
        <v>497.87001298</v>
      </c>
      <c r="L23" s="20" t="n">
        <v>4.24293778</v>
      </c>
      <c r="M23" s="18" t="n">
        <v>495.32224404</v>
      </c>
      <c r="N23" s="20" t="n">
        <v>30.15373552</v>
      </c>
      <c r="O23" s="18" t="s">
        <v>182</v>
      </c>
      <c r="P23" s="20" t="s">
        <v>182</v>
      </c>
      <c r="Q23" s="18" t="s">
        <v>182</v>
      </c>
      <c r="R23" s="20" t="s">
        <v>182</v>
      </c>
      <c r="S23" s="18" t="s">
        <v>182</v>
      </c>
      <c r="T23" s="20" t="s">
        <v>182</v>
      </c>
      <c r="U23" s="18" t="n">
        <v>422.52792396</v>
      </c>
      <c r="V23" s="20" t="n">
        <v>6.33231824</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453.64151403</v>
      </c>
      <c r="F29" s="20" t="n">
        <v>11.70627542</v>
      </c>
      <c r="G29" s="18" t="n">
        <v>515.73190292</v>
      </c>
      <c r="H29" s="20" t="n">
        <v>5.5960757</v>
      </c>
      <c r="I29" s="18" t="n">
        <v>518.0037446699999</v>
      </c>
      <c r="J29" s="20" t="n">
        <v>3.82431773</v>
      </c>
      <c r="K29" s="18" t="n">
        <v>526.79372485</v>
      </c>
      <c r="L29" s="20" t="n">
        <v>4.88969449</v>
      </c>
      <c r="M29" s="18" t="n">
        <v>307.37065989</v>
      </c>
      <c r="N29" s="20" t="n">
        <v>58.72514683</v>
      </c>
      <c r="O29" s="18" t="s">
        <v>182</v>
      </c>
      <c r="P29" s="20" t="s">
        <v>182</v>
      </c>
      <c r="Q29" s="18" t="n">
        <v>312.41250141</v>
      </c>
      <c r="R29" s="20" t="n">
        <v>62.61666854</v>
      </c>
      <c r="S29" s="18" t="s">
        <v>182</v>
      </c>
      <c r="T29" s="20" t="s">
        <v>182</v>
      </c>
      <c r="U29" s="18" t="n">
        <v>401.50218524</v>
      </c>
      <c r="V29" s="20" t="n">
        <v>14.60002947</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469.60542049</v>
      </c>
      <c r="F32" s="20" t="n">
        <v>6.46444108</v>
      </c>
      <c r="G32" s="18" t="n">
        <v>497.801673</v>
      </c>
      <c r="H32" s="20" t="n">
        <v>3.75334419</v>
      </c>
      <c r="I32" s="18" t="n">
        <v>488.98101671</v>
      </c>
      <c r="J32" s="20" t="n">
        <v>3.45540677</v>
      </c>
      <c r="K32" s="18" t="n">
        <v>482.28060803</v>
      </c>
      <c r="L32" s="20" t="n">
        <v>5.37627197</v>
      </c>
      <c r="M32" s="18" t="n">
        <v>405.05011164</v>
      </c>
      <c r="N32" s="20" t="n">
        <v>29.54013842</v>
      </c>
      <c r="O32" s="18" t="s">
        <v>182</v>
      </c>
      <c r="P32" s="20" t="s">
        <v>182</v>
      </c>
      <c r="Q32" s="18" t="s">
        <v>182</v>
      </c>
      <c r="R32" s="20" t="s">
        <v>182</v>
      </c>
      <c r="S32" s="18" t="s">
        <v>182</v>
      </c>
      <c r="T32" s="20" t="s">
        <v>182</v>
      </c>
      <c r="U32" s="18" t="n">
        <v>380.08693716</v>
      </c>
      <c r="V32" s="20" t="n">
        <v>11.80517342</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(103.0/B34*100)</f>
        <v/>
      </c>
      <c r="D34" s="19" t="n">
        <v>6247</v>
      </c>
      <c r="E34" s="18" t="n">
        <v>412.82503338</v>
      </c>
      <c r="F34" s="20" t="n">
        <v>8.461727249999999</v>
      </c>
      <c r="G34" s="18" t="n">
        <v>469.18909321</v>
      </c>
      <c r="H34" s="20" t="n">
        <v>5.43798252</v>
      </c>
      <c r="I34" s="18" t="n">
        <v>452.51324814</v>
      </c>
      <c r="J34" s="20" t="n">
        <v>4.49203322</v>
      </c>
      <c r="K34" s="18" t="n">
        <v>448.58527976</v>
      </c>
      <c r="L34" s="20" t="n">
        <v>6.14492042</v>
      </c>
      <c r="M34" s="18" t="n">
        <v>331.33972745</v>
      </c>
      <c r="N34" s="20" t="n">
        <v>20.51689139</v>
      </c>
      <c r="O34" s="18" t="s">
        <v>182</v>
      </c>
      <c r="P34" s="20" t="s">
        <v>182</v>
      </c>
      <c r="Q34" s="18" t="n">
        <v>425.79595373</v>
      </c>
      <c r="R34" s="20" t="n">
        <v>68.66277131</v>
      </c>
      <c r="S34" s="18" t="s">
        <v>182</v>
      </c>
      <c r="T34" s="20" t="s">
        <v>182</v>
      </c>
      <c r="U34" s="18" t="n">
        <v>348.36016686</v>
      </c>
      <c r="V34" s="20" t="n">
        <v>11.98915209</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(85.0/B36*100)</f>
        <v/>
      </c>
      <c r="D36" s="19" t="n">
        <v>6651</v>
      </c>
      <c r="E36" s="18" t="n">
        <v>433.36314386</v>
      </c>
      <c r="F36" s="20" t="n">
        <v>7.65762378</v>
      </c>
      <c r="G36" s="18" t="n">
        <v>481.53695032</v>
      </c>
      <c r="H36" s="20" t="n">
        <v>3.8292454</v>
      </c>
      <c r="I36" s="18" t="n">
        <v>476.50470127</v>
      </c>
      <c r="J36" s="20" t="n">
        <v>3.90988643</v>
      </c>
      <c r="K36" s="18" t="n">
        <v>475.30816604</v>
      </c>
      <c r="L36" s="20" t="n">
        <v>4.74084143</v>
      </c>
      <c r="M36" s="18" t="n">
        <v>318.78254525</v>
      </c>
      <c r="N36" s="20" t="n">
        <v>26.49409239</v>
      </c>
      <c r="O36" s="18" t="s">
        <v>182</v>
      </c>
      <c r="P36" s="20" t="s">
        <v>182</v>
      </c>
      <c r="Q36" s="18" t="s">
        <v>182</v>
      </c>
      <c r="R36" s="20" t="s">
        <v>182</v>
      </c>
      <c r="S36" s="18" t="s">
        <v>182</v>
      </c>
      <c r="T36" s="20" t="s">
        <v>182</v>
      </c>
      <c r="U36" s="18" t="n">
        <v>377.42674995</v>
      </c>
      <c r="V36" s="20" t="n">
        <v>11.08173954</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(2928.0/B46*100)</f>
        <v/>
      </c>
      <c r="D46" s="19" t="n">
        <v>20213</v>
      </c>
      <c r="E46" s="18" t="n">
        <v>345.88920323</v>
      </c>
      <c r="F46" s="20" t="n">
        <v>8.147333250000001</v>
      </c>
      <c r="G46" s="18" t="n">
        <v>406.65716688</v>
      </c>
      <c r="H46" s="20" t="n">
        <v>8.5028127</v>
      </c>
      <c r="I46" s="18" t="n">
        <v>415.32797136</v>
      </c>
      <c r="J46" s="20" t="n">
        <v>5.05692385</v>
      </c>
      <c r="K46" s="18" t="n">
        <v>431.34118494</v>
      </c>
      <c r="L46" s="20" t="n">
        <v>5.11088497</v>
      </c>
      <c r="M46" s="18" t="n">
        <v>292.24954052</v>
      </c>
      <c r="N46" s="20" t="n">
        <v>19.30116177</v>
      </c>
      <c r="O46" s="18" t="s">
        <v>182</v>
      </c>
      <c r="P46" s="20" t="s">
        <v>182</v>
      </c>
      <c r="Q46" s="18" t="s">
        <v>182</v>
      </c>
      <c r="R46" s="20" t="s">
        <v>182</v>
      </c>
      <c r="S46" s="18" t="s">
        <v>182</v>
      </c>
      <c r="T46" s="20" t="s">
        <v>182</v>
      </c>
      <c r="U46" s="18" t="n">
        <v>367.26213267</v>
      </c>
      <c r="V46" s="20" t="n">
        <v>5.26438847</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513.85533736</v>
      </c>
      <c r="F48" s="20" t="n">
        <v>8.30896652</v>
      </c>
      <c r="G48" s="18" t="n">
        <v>570.49482273</v>
      </c>
      <c r="H48" s="20" t="n">
        <v>5.81680263</v>
      </c>
      <c r="I48" s="18" t="n">
        <v>571.41294799</v>
      </c>
      <c r="J48" s="20" t="n">
        <v>7.22102595</v>
      </c>
      <c r="K48" s="18" t="n">
        <v>613.5755459</v>
      </c>
      <c r="L48" s="20" t="n">
        <v>6.34347611</v>
      </c>
      <c r="M48" s="18" t="n">
        <v>402.41118319</v>
      </c>
      <c r="N48" s="20" t="n">
        <v>11.43518649</v>
      </c>
      <c r="O48" s="18" t="s">
        <v>182</v>
      </c>
      <c r="P48" s="20" t="s">
        <v>182</v>
      </c>
      <c r="Q48" s="18" t="s">
        <v>182</v>
      </c>
      <c r="R48" s="20" t="s">
        <v>182</v>
      </c>
      <c r="S48" s="18" t="s">
        <v>182</v>
      </c>
      <c r="T48" s="20" t="s">
        <v>182</v>
      </c>
      <c r="U48" s="18" t="n">
        <v>504.3802974</v>
      </c>
      <c r="V48" s="20" t="n">
        <v>24.0716978</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(273.0/B61*100)</f>
        <v/>
      </c>
      <c r="D61" s="19" t="n">
        <v>6252</v>
      </c>
      <c r="E61" s="18" t="n">
        <v>436.42358402</v>
      </c>
      <c r="F61" s="20" t="n">
        <v>4.64564235</v>
      </c>
      <c r="G61" s="18" t="n">
        <v>449.61365761</v>
      </c>
      <c r="H61" s="20" t="n">
        <v>4.60333631</v>
      </c>
      <c r="I61" s="18" t="n">
        <v>469.37222402</v>
      </c>
      <c r="J61" s="20" t="n">
        <v>3.98382381</v>
      </c>
      <c r="K61" s="18" t="n">
        <v>451.82396055</v>
      </c>
      <c r="L61" s="20" t="n">
        <v>5.49378499</v>
      </c>
      <c r="M61" s="18" t="n">
        <v>336.03516218</v>
      </c>
      <c r="N61" s="20" t="n">
        <v>19.01899636</v>
      </c>
      <c r="O61" s="18" t="s">
        <v>182</v>
      </c>
      <c r="P61" s="20" t="s">
        <v>182</v>
      </c>
      <c r="Q61" s="18" t="s">
        <v>182</v>
      </c>
      <c r="R61" s="20" t="s">
        <v>182</v>
      </c>
      <c r="S61" s="18" t="s">
        <v>182</v>
      </c>
      <c r="T61" s="20" t="s">
        <v>182</v>
      </c>
      <c r="U61" s="18" t="n">
        <v>355.71919334</v>
      </c>
      <c r="V61" s="20" t="n">
        <v>10.07954567</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(529.0/B67*100)</f>
        <v/>
      </c>
      <c r="D67" s="19" t="n">
        <v>6442</v>
      </c>
      <c r="E67" s="18" t="n">
        <v>342.23770624</v>
      </c>
      <c r="F67" s="20" t="n">
        <v>7.00704038</v>
      </c>
      <c r="G67" s="18" t="n">
        <v>393.87417505</v>
      </c>
      <c r="H67" s="20" t="n">
        <v>4.90511507</v>
      </c>
      <c r="I67" s="18" t="n">
        <v>422.14303257</v>
      </c>
      <c r="J67" s="20" t="n">
        <v>4.02762518</v>
      </c>
      <c r="K67" s="18" t="n">
        <v>442.65204332</v>
      </c>
      <c r="L67" s="20" t="n">
        <v>4.711179</v>
      </c>
      <c r="M67" s="18" t="n">
        <v>271.85979569</v>
      </c>
      <c r="N67" s="20" t="n">
        <v>7.01894536</v>
      </c>
      <c r="O67" s="18" t="s">
        <v>182</v>
      </c>
      <c r="P67" s="20" t="s">
        <v>182</v>
      </c>
      <c r="Q67" s="18" t="s">
        <v>182</v>
      </c>
      <c r="R67" s="20" t="s">
        <v>182</v>
      </c>
      <c r="S67" s="18" t="s">
        <v>182</v>
      </c>
      <c r="T67" s="20" t="s">
        <v>182</v>
      </c>
      <c r="U67" s="18" t="n">
        <v>348.7992912</v>
      </c>
      <c r="V67" s="20" t="n">
        <v>6.37736106</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499.21226951</v>
      </c>
      <c r="F70" s="20" t="n">
        <v>6.04081833</v>
      </c>
      <c r="G70" s="18" t="n">
        <v>526.01955045</v>
      </c>
      <c r="H70" s="20" t="n">
        <v>4.59128972</v>
      </c>
      <c r="I70" s="18" t="n">
        <v>517.22999598</v>
      </c>
      <c r="J70" s="20" t="n">
        <v>3.21729119</v>
      </c>
      <c r="K70" s="18" t="n">
        <v>510.31092168</v>
      </c>
      <c r="L70" s="20" t="n">
        <v>5.45371186</v>
      </c>
      <c r="M70" s="18" t="n">
        <v>403.36019621</v>
      </c>
      <c r="N70" s="20" t="n">
        <v>21.15203684</v>
      </c>
      <c r="O70" s="18" t="s">
        <v>182</v>
      </c>
      <c r="P70" s="20" t="s">
        <v>182</v>
      </c>
      <c r="Q70" s="18" t="s">
        <v>182</v>
      </c>
      <c r="R70" s="20" t="s">
        <v>182</v>
      </c>
      <c r="S70" s="18" t="s">
        <v>182</v>
      </c>
      <c r="T70" s="20" t="s">
        <v>182</v>
      </c>
      <c r="U70" s="18" t="n">
        <v>465.47606264</v>
      </c>
      <c r="V70" s="20" t="n">
        <v>9.93490422</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359</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(1529.0/B7*100)</f>
        <v/>
      </c>
      <c r="D7" s="19" t="n">
        <v>13001</v>
      </c>
      <c r="E7" s="18" t="n">
        <v>501.72018433</v>
      </c>
      <c r="F7" s="20" t="n">
        <v>4.72247728</v>
      </c>
      <c r="G7" s="18" t="n">
        <v>529.26818789</v>
      </c>
      <c r="H7" s="20" t="n">
        <v>2.46929612</v>
      </c>
      <c r="I7" s="18" t="n">
        <v>506.25605747</v>
      </c>
      <c r="J7" s="20" t="n">
        <v>2.80890519</v>
      </c>
      <c r="K7" s="18" t="n">
        <v>502.31705297</v>
      </c>
      <c r="L7" s="20" t="n">
        <v>3.68060195</v>
      </c>
      <c r="M7" s="18" t="n">
        <v>373.14736758</v>
      </c>
      <c r="N7" s="20" t="n">
        <v>15.2618719</v>
      </c>
      <c r="O7" s="18" t="s">
        <v>182</v>
      </c>
      <c r="P7" s="20" t="s">
        <v>182</v>
      </c>
      <c r="Q7" s="18" t="s">
        <v>182</v>
      </c>
      <c r="R7" s="20" t="s">
        <v>182</v>
      </c>
      <c r="S7" s="18" t="s">
        <v>182</v>
      </c>
      <c r="T7" s="20" t="s">
        <v>182</v>
      </c>
      <c r="U7" s="18" t="n">
        <v>456.53699197</v>
      </c>
      <c r="V7" s="20" t="n">
        <v>6.00622038</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(444.0/B9*100)</f>
        <v/>
      </c>
      <c r="D9" s="19" t="n">
        <v>5231</v>
      </c>
      <c r="E9" s="18" t="n">
        <v>560.58590809</v>
      </c>
      <c r="F9" s="20" t="n">
        <v>6.12377758</v>
      </c>
      <c r="G9" s="18" t="n">
        <v>580.01332823</v>
      </c>
      <c r="H9" s="20" t="n">
        <v>3.12252864</v>
      </c>
      <c r="I9" s="18" t="n">
        <v>541.48848729</v>
      </c>
      <c r="J9" s="20" t="n">
        <v>4.06717004</v>
      </c>
      <c r="K9" s="18" t="n">
        <v>515.19903783</v>
      </c>
      <c r="L9" s="20" t="n">
        <v>5.77857908</v>
      </c>
      <c r="M9" s="18" t="n">
        <v>463.55012155</v>
      </c>
      <c r="N9" s="20" t="n">
        <v>53.50850444</v>
      </c>
      <c r="O9" s="18" t="s">
        <v>182</v>
      </c>
      <c r="P9" s="20" t="s">
        <v>182</v>
      </c>
      <c r="Q9" s="18" t="n">
        <v>363.74174124</v>
      </c>
      <c r="R9" s="20" t="n">
        <v>33.3778787</v>
      </c>
      <c r="S9" s="18" t="s">
        <v>182</v>
      </c>
      <c r="T9" s="20" t="s">
        <v>182</v>
      </c>
      <c r="U9" s="18" t="n">
        <v>436.6022157</v>
      </c>
      <c r="V9" s="20" t="n">
        <v>12.61674549</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(154.0/B11*100)</f>
        <v/>
      </c>
      <c r="D11" s="19" t="n">
        <v>6899</v>
      </c>
      <c r="E11" s="18" t="n">
        <v>432.83434081</v>
      </c>
      <c r="F11" s="20" t="n">
        <v>6.64534374</v>
      </c>
      <c r="G11" s="18" t="n">
        <v>454.16289282</v>
      </c>
      <c r="H11" s="20" t="n">
        <v>4.1157667</v>
      </c>
      <c r="I11" s="18" t="n">
        <v>431.78179323</v>
      </c>
      <c r="J11" s="20" t="n">
        <v>5.38250192</v>
      </c>
      <c r="K11" s="18" t="n">
        <v>418.83862642</v>
      </c>
      <c r="L11" s="20" t="n">
        <v>6.274214</v>
      </c>
      <c r="M11" s="18" t="n">
        <v>242.57020808</v>
      </c>
      <c r="N11" s="20" t="n">
        <v>35.6653722</v>
      </c>
      <c r="O11" s="18" t="s">
        <v>182</v>
      </c>
      <c r="P11" s="20" t="s">
        <v>182</v>
      </c>
      <c r="Q11" s="18" t="s">
        <v>182</v>
      </c>
      <c r="R11" s="20" t="s">
        <v>182</v>
      </c>
      <c r="S11" s="18" t="s">
        <v>182</v>
      </c>
      <c r="T11" s="20" t="s">
        <v>182</v>
      </c>
      <c r="U11" s="18" t="n">
        <v>387.50518936</v>
      </c>
      <c r="V11" s="20" t="n">
        <v>7.94850234</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(549.0/B23*100)</f>
        <v/>
      </c>
      <c r="D23" s="19" t="n">
        <v>11034</v>
      </c>
      <c r="E23" s="18" t="n">
        <v>498.80733794</v>
      </c>
      <c r="F23" s="20" t="n">
        <v>5.32251515</v>
      </c>
      <c r="G23" s="18" t="n">
        <v>502.566116</v>
      </c>
      <c r="H23" s="20" t="n">
        <v>3.47106184</v>
      </c>
      <c r="I23" s="18" t="n">
        <v>486.43262674</v>
      </c>
      <c r="J23" s="20" t="n">
        <v>3.6458944</v>
      </c>
      <c r="K23" s="18" t="n">
        <v>468.03625895</v>
      </c>
      <c r="L23" s="20" t="n">
        <v>5.6513295</v>
      </c>
      <c r="M23" s="18" t="n">
        <v>495.32224404</v>
      </c>
      <c r="N23" s="20" t="n">
        <v>30.15373552</v>
      </c>
      <c r="O23" s="18" t="s">
        <v>182</v>
      </c>
      <c r="P23" s="20" t="s">
        <v>182</v>
      </c>
      <c r="Q23" s="18" t="s">
        <v>182</v>
      </c>
      <c r="R23" s="20" t="s">
        <v>182</v>
      </c>
      <c r="S23" s="18" t="s">
        <v>182</v>
      </c>
      <c r="T23" s="20" t="s">
        <v>182</v>
      </c>
      <c r="U23" s="18" t="n">
        <v>412.6116538</v>
      </c>
      <c r="V23" s="20" t="n">
        <v>7.88168291</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511.07869172</v>
      </c>
      <c r="F29" s="20" t="n">
        <v>7.29923956</v>
      </c>
      <c r="G29" s="18" t="n">
        <v>533.59731959</v>
      </c>
      <c r="H29" s="20" t="n">
        <v>3.82339503</v>
      </c>
      <c r="I29" s="18" t="n">
        <v>513.15412693</v>
      </c>
      <c r="J29" s="20" t="n">
        <v>4.42952974</v>
      </c>
      <c r="K29" s="18" t="n">
        <v>500.53056988</v>
      </c>
      <c r="L29" s="20" t="n">
        <v>6.43524567</v>
      </c>
      <c r="M29" s="18" t="n">
        <v>307.37065989</v>
      </c>
      <c r="N29" s="20" t="n">
        <v>58.72514683</v>
      </c>
      <c r="O29" s="18" t="s">
        <v>182</v>
      </c>
      <c r="P29" s="20" t="s">
        <v>182</v>
      </c>
      <c r="Q29" s="18" t="n">
        <v>312.41250141</v>
      </c>
      <c r="R29" s="20" t="n">
        <v>62.61666854</v>
      </c>
      <c r="S29" s="18" t="s">
        <v>182</v>
      </c>
      <c r="T29" s="20" t="s">
        <v>182</v>
      </c>
      <c r="U29" s="18" t="n">
        <v>386.32050032</v>
      </c>
      <c r="V29" s="20" t="n">
        <v>15.69606372</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482.44364752</v>
      </c>
      <c r="F32" s="20" t="n">
        <v>6.62363271</v>
      </c>
      <c r="G32" s="18" t="n">
        <v>505.58245387</v>
      </c>
      <c r="H32" s="20" t="n">
        <v>3.71959565</v>
      </c>
      <c r="I32" s="18" t="n">
        <v>482.0471986</v>
      </c>
      <c r="J32" s="20" t="n">
        <v>3.72655135</v>
      </c>
      <c r="K32" s="18" t="n">
        <v>468.38106913</v>
      </c>
      <c r="L32" s="20" t="n">
        <v>4.97898348</v>
      </c>
      <c r="M32" s="18" t="n">
        <v>405.05011164</v>
      </c>
      <c r="N32" s="20" t="n">
        <v>29.54013842</v>
      </c>
      <c r="O32" s="18" t="s">
        <v>182</v>
      </c>
      <c r="P32" s="20" t="s">
        <v>182</v>
      </c>
      <c r="Q32" s="18" t="s">
        <v>182</v>
      </c>
      <c r="R32" s="20" t="s">
        <v>182</v>
      </c>
      <c r="S32" s="18" t="s">
        <v>182</v>
      </c>
      <c r="T32" s="20" t="s">
        <v>182</v>
      </c>
      <c r="U32" s="18" t="n">
        <v>361.62704028</v>
      </c>
      <c r="V32" s="20" t="n">
        <v>12.25565703</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(103.0/B34*100)</f>
        <v/>
      </c>
      <c r="D34" s="19" t="n">
        <v>6247</v>
      </c>
      <c r="E34" s="18" t="n">
        <v>454.97976109</v>
      </c>
      <c r="F34" s="20" t="n">
        <v>6.8530708</v>
      </c>
      <c r="G34" s="18" t="n">
        <v>471.9268914</v>
      </c>
      <c r="H34" s="20" t="n">
        <v>4.85714804</v>
      </c>
      <c r="I34" s="18" t="n">
        <v>441.2067351</v>
      </c>
      <c r="J34" s="20" t="n">
        <v>5.56085072</v>
      </c>
      <c r="K34" s="18" t="n">
        <v>426.9910713</v>
      </c>
      <c r="L34" s="20" t="n">
        <v>7.64169925</v>
      </c>
      <c r="M34" s="18" t="n">
        <v>331.33972745</v>
      </c>
      <c r="N34" s="20" t="n">
        <v>20.51689139</v>
      </c>
      <c r="O34" s="18" t="s">
        <v>182</v>
      </c>
      <c r="P34" s="20" t="s">
        <v>182</v>
      </c>
      <c r="Q34" s="18" t="n">
        <v>425.79595373</v>
      </c>
      <c r="R34" s="20" t="n">
        <v>68.66277131</v>
      </c>
      <c r="S34" s="18" t="s">
        <v>182</v>
      </c>
      <c r="T34" s="20" t="s">
        <v>182</v>
      </c>
      <c r="U34" s="18" t="n">
        <v>338.4320958</v>
      </c>
      <c r="V34" s="20" t="n">
        <v>12.41151258</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(85.0/B36*100)</f>
        <v/>
      </c>
      <c r="D36" s="19" t="n">
        <v>6651</v>
      </c>
      <c r="E36" s="18" t="n">
        <v>454.78044993</v>
      </c>
      <c r="F36" s="20" t="n">
        <v>7.39656215</v>
      </c>
      <c r="G36" s="18" t="n">
        <v>484.65341462</v>
      </c>
      <c r="H36" s="20" t="n">
        <v>3.82238568</v>
      </c>
      <c r="I36" s="18" t="n">
        <v>474.91566344</v>
      </c>
      <c r="J36" s="20" t="n">
        <v>3.63461475</v>
      </c>
      <c r="K36" s="18" t="n">
        <v>471.37927235</v>
      </c>
      <c r="L36" s="20" t="n">
        <v>4.02704876</v>
      </c>
      <c r="M36" s="18" t="n">
        <v>318.78254525</v>
      </c>
      <c r="N36" s="20" t="n">
        <v>26.49409239</v>
      </c>
      <c r="O36" s="18" t="s">
        <v>182</v>
      </c>
      <c r="P36" s="20" t="s">
        <v>182</v>
      </c>
      <c r="Q36" s="18" t="s">
        <v>182</v>
      </c>
      <c r="R36" s="20" t="s">
        <v>182</v>
      </c>
      <c r="S36" s="18" t="s">
        <v>182</v>
      </c>
      <c r="T36" s="20" t="s">
        <v>182</v>
      </c>
      <c r="U36" s="18" t="n">
        <v>374.43746298</v>
      </c>
      <c r="V36" s="20" t="n">
        <v>10.794782</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(2928.0/B46*100)</f>
        <v/>
      </c>
      <c r="D46" s="19" t="n">
        <v>20213</v>
      </c>
      <c r="E46" s="18" t="n">
        <v>378.13856174</v>
      </c>
      <c r="F46" s="20" t="n">
        <v>6.36932549</v>
      </c>
      <c r="G46" s="18" t="n">
        <v>424.8150211</v>
      </c>
      <c r="H46" s="20" t="n">
        <v>7.43128056</v>
      </c>
      <c r="I46" s="18" t="n">
        <v>413.27721765</v>
      </c>
      <c r="J46" s="20" t="n">
        <v>5.71913596</v>
      </c>
      <c r="K46" s="18" t="n">
        <v>421.02124871</v>
      </c>
      <c r="L46" s="20" t="n">
        <v>5.09575051</v>
      </c>
      <c r="M46" s="18" t="n">
        <v>292.24954052</v>
      </c>
      <c r="N46" s="20" t="n">
        <v>19.30116177</v>
      </c>
      <c r="O46" s="18" t="s">
        <v>182</v>
      </c>
      <c r="P46" s="20" t="s">
        <v>182</v>
      </c>
      <c r="Q46" s="18" t="s">
        <v>182</v>
      </c>
      <c r="R46" s="20" t="s">
        <v>182</v>
      </c>
      <c r="S46" s="18" t="s">
        <v>182</v>
      </c>
      <c r="T46" s="20" t="s">
        <v>182</v>
      </c>
      <c r="U46" s="18" t="n">
        <v>367.05835607</v>
      </c>
      <c r="V46" s="20" t="n">
        <v>5.39162319</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541.76493031</v>
      </c>
      <c r="F48" s="20" t="n">
        <v>8.268113290000001</v>
      </c>
      <c r="G48" s="18" t="n">
        <v>574.53537352</v>
      </c>
      <c r="H48" s="20" t="n">
        <v>6.78576966</v>
      </c>
      <c r="I48" s="18" t="n">
        <v>570.41821464</v>
      </c>
      <c r="J48" s="20" t="n">
        <v>5.87321328</v>
      </c>
      <c r="K48" s="18" t="n">
        <v>588.8400460300001</v>
      </c>
      <c r="L48" s="20" t="n">
        <v>7.11985877</v>
      </c>
      <c r="M48" s="18" t="n">
        <v>402.41118319</v>
      </c>
      <c r="N48" s="20" t="n">
        <v>11.43518649</v>
      </c>
      <c r="O48" s="18" t="s">
        <v>182</v>
      </c>
      <c r="P48" s="20" t="s">
        <v>182</v>
      </c>
      <c r="Q48" s="18" t="s">
        <v>182</v>
      </c>
      <c r="R48" s="20" t="s">
        <v>182</v>
      </c>
      <c r="S48" s="18" t="s">
        <v>182</v>
      </c>
      <c r="T48" s="20" t="s">
        <v>182</v>
      </c>
      <c r="U48" s="18" t="n">
        <v>474.242427</v>
      </c>
      <c r="V48" s="20" t="n">
        <v>38.2356771</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(273.0/B61*100)</f>
        <v/>
      </c>
      <c r="D61" s="19" t="n">
        <v>6252</v>
      </c>
      <c r="E61" s="18" t="n">
        <v>456.47471946</v>
      </c>
      <c r="F61" s="20" t="n">
        <v>4.64142441</v>
      </c>
      <c r="G61" s="18" t="n">
        <v>460.81007337</v>
      </c>
      <c r="H61" s="20" t="n">
        <v>3.75715832</v>
      </c>
      <c r="I61" s="18" t="n">
        <v>460.05085826</v>
      </c>
      <c r="J61" s="20" t="n">
        <v>4.59054687</v>
      </c>
      <c r="K61" s="18" t="n">
        <v>445.26241789</v>
      </c>
      <c r="L61" s="20" t="n">
        <v>4.47614797</v>
      </c>
      <c r="M61" s="18" t="n">
        <v>336.03516218</v>
      </c>
      <c r="N61" s="20" t="n">
        <v>19.01899636</v>
      </c>
      <c r="O61" s="18" t="s">
        <v>182</v>
      </c>
      <c r="P61" s="20" t="s">
        <v>182</v>
      </c>
      <c r="Q61" s="18" t="s">
        <v>182</v>
      </c>
      <c r="R61" s="20" t="s">
        <v>182</v>
      </c>
      <c r="S61" s="18" t="s">
        <v>182</v>
      </c>
      <c r="T61" s="20" t="s">
        <v>182</v>
      </c>
      <c r="U61" s="18" t="n">
        <v>344.35613165</v>
      </c>
      <c r="V61" s="20" t="n">
        <v>10.28068369</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(529.0/B67*100)</f>
        <v/>
      </c>
      <c r="D67" s="19" t="n">
        <v>6442</v>
      </c>
      <c r="E67" s="18" t="n">
        <v>394.44987869</v>
      </c>
      <c r="F67" s="20" t="n">
        <v>4.99875055</v>
      </c>
      <c r="G67" s="18" t="n">
        <v>429.94343394</v>
      </c>
      <c r="H67" s="20" t="n">
        <v>4.02458496</v>
      </c>
      <c r="I67" s="18" t="n">
        <v>412.75960341</v>
      </c>
      <c r="J67" s="20" t="n">
        <v>4.62392872</v>
      </c>
      <c r="K67" s="18" t="n">
        <v>427.07026497</v>
      </c>
      <c r="L67" s="20" t="n">
        <v>6.1429593</v>
      </c>
      <c r="M67" s="18" t="n">
        <v>271.85979569</v>
      </c>
      <c r="N67" s="20" t="n">
        <v>7.01894536</v>
      </c>
      <c r="O67" s="18" t="s">
        <v>182</v>
      </c>
      <c r="P67" s="20" t="s">
        <v>182</v>
      </c>
      <c r="Q67" s="18" t="s">
        <v>182</v>
      </c>
      <c r="R67" s="20" t="s">
        <v>182</v>
      </c>
      <c r="S67" s="18" t="s">
        <v>182</v>
      </c>
      <c r="T67" s="20" t="s">
        <v>182</v>
      </c>
      <c r="U67" s="18" t="n">
        <v>333.51829212</v>
      </c>
      <c r="V67" s="20" t="n">
        <v>6.68877483</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514.34334468</v>
      </c>
      <c r="F70" s="20" t="n">
        <v>5.79451132</v>
      </c>
      <c r="G70" s="18" t="n">
        <v>525.39077255</v>
      </c>
      <c r="H70" s="20" t="n">
        <v>3.99847913</v>
      </c>
      <c r="I70" s="18" t="n">
        <v>513.35880518</v>
      </c>
      <c r="J70" s="20" t="n">
        <v>4.52113872</v>
      </c>
      <c r="K70" s="18" t="n">
        <v>502.71355318</v>
      </c>
      <c r="L70" s="20" t="n">
        <v>5.8461939</v>
      </c>
      <c r="M70" s="18" t="n">
        <v>403.36019621</v>
      </c>
      <c r="N70" s="20" t="n">
        <v>21.15203684</v>
      </c>
      <c r="O70" s="18" t="s">
        <v>182</v>
      </c>
      <c r="P70" s="20" t="s">
        <v>182</v>
      </c>
      <c r="Q70" s="18" t="s">
        <v>182</v>
      </c>
      <c r="R70" s="20" t="s">
        <v>182</v>
      </c>
      <c r="S70" s="18" t="s">
        <v>182</v>
      </c>
      <c r="T70" s="20" t="s">
        <v>182</v>
      </c>
      <c r="U70" s="18" t="n">
        <v>457.71950976</v>
      </c>
      <c r="V70" s="20" t="n">
        <v>9.68209306</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360</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(1529.0/B7*100)</f>
        <v/>
      </c>
      <c r="D7" s="19" t="n">
        <v>13001</v>
      </c>
      <c r="E7" s="18" t="n">
        <v>398.6948658</v>
      </c>
      <c r="F7" s="20" t="n">
        <v>10.72723875</v>
      </c>
      <c r="G7" s="18" t="n">
        <v>463.43027804</v>
      </c>
      <c r="H7" s="20" t="n">
        <v>6.98069398</v>
      </c>
      <c r="I7" s="18" t="n">
        <v>513.23660123</v>
      </c>
      <c r="J7" s="20" t="n">
        <v>2.38474649</v>
      </c>
      <c r="K7" s="18" t="n">
        <v>524.7433114</v>
      </c>
      <c r="L7" s="20" t="n">
        <v>2.58701389</v>
      </c>
      <c r="M7" s="18" t="n">
        <v>373.14736758</v>
      </c>
      <c r="N7" s="20" t="n">
        <v>15.2618719</v>
      </c>
      <c r="O7" s="18" t="s">
        <v>182</v>
      </c>
      <c r="P7" s="20" t="s">
        <v>182</v>
      </c>
      <c r="Q7" s="18" t="s">
        <v>182</v>
      </c>
      <c r="R7" s="20" t="s">
        <v>182</v>
      </c>
      <c r="S7" s="18" t="s">
        <v>182</v>
      </c>
      <c r="T7" s="20" t="s">
        <v>182</v>
      </c>
      <c r="U7" s="18" t="n">
        <v>455.49227737</v>
      </c>
      <c r="V7" s="20" t="n">
        <v>5.96485476</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(444.0/B9*100)</f>
        <v/>
      </c>
      <c r="D9" s="19" t="n">
        <v>5231</v>
      </c>
      <c r="E9" s="18" t="n">
        <v>461.71110938</v>
      </c>
      <c r="F9" s="20" t="n">
        <v>11.25569033</v>
      </c>
      <c r="G9" s="18" t="n">
        <v>518.26995288</v>
      </c>
      <c r="H9" s="20" t="n">
        <v>9.880528200000001</v>
      </c>
      <c r="I9" s="18" t="n">
        <v>563.5855771499999</v>
      </c>
      <c r="J9" s="20" t="n">
        <v>3.29505117</v>
      </c>
      <c r="K9" s="18" t="n">
        <v>550.4929687699999</v>
      </c>
      <c r="L9" s="20" t="n">
        <v>4.47337491</v>
      </c>
      <c r="M9" s="18" t="n">
        <v>463.55012155</v>
      </c>
      <c r="N9" s="20" t="n">
        <v>53.50850444</v>
      </c>
      <c r="O9" s="18" t="s">
        <v>182</v>
      </c>
      <c r="P9" s="20" t="s">
        <v>182</v>
      </c>
      <c r="Q9" s="18" t="n">
        <v>363.74174124</v>
      </c>
      <c r="R9" s="20" t="n">
        <v>33.3778787</v>
      </c>
      <c r="S9" s="18" t="s">
        <v>182</v>
      </c>
      <c r="T9" s="20" t="s">
        <v>182</v>
      </c>
      <c r="U9" s="18" t="n">
        <v>439.9217747</v>
      </c>
      <c r="V9" s="20" t="n">
        <v>12.51946657</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(154.0/B11*100)</f>
        <v/>
      </c>
      <c r="D11" s="19" t="n">
        <v>6899</v>
      </c>
      <c r="E11" s="18" t="n">
        <v>362.35259293</v>
      </c>
      <c r="F11" s="20" t="n">
        <v>8.947271880000001</v>
      </c>
      <c r="G11" s="18" t="n">
        <v>399.01145145</v>
      </c>
      <c r="H11" s="20" t="n">
        <v>8.80223618</v>
      </c>
      <c r="I11" s="18" t="n">
        <v>443.53896374</v>
      </c>
      <c r="J11" s="20" t="n">
        <v>4.45512165</v>
      </c>
      <c r="K11" s="18" t="n">
        <v>448.23675213</v>
      </c>
      <c r="L11" s="20" t="n">
        <v>4.49176126</v>
      </c>
      <c r="M11" s="18" t="n">
        <v>242.57020808</v>
      </c>
      <c r="N11" s="20" t="n">
        <v>35.6653722</v>
      </c>
      <c r="O11" s="18" t="s">
        <v>182</v>
      </c>
      <c r="P11" s="20" t="s">
        <v>182</v>
      </c>
      <c r="Q11" s="18" t="s">
        <v>182</v>
      </c>
      <c r="R11" s="20" t="s">
        <v>182</v>
      </c>
      <c r="S11" s="18" t="s">
        <v>182</v>
      </c>
      <c r="T11" s="20" t="s">
        <v>182</v>
      </c>
      <c r="U11" s="18" t="n">
        <v>386.29246517</v>
      </c>
      <c r="V11" s="20" t="n">
        <v>7.55726683</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(549.0/B23*100)</f>
        <v/>
      </c>
      <c r="D23" s="19" t="n">
        <v>11034</v>
      </c>
      <c r="E23" s="18" t="n">
        <v>447.42916731</v>
      </c>
      <c r="F23" s="20" t="n">
        <v>8.01750472</v>
      </c>
      <c r="G23" s="18" t="n">
        <v>456.67759312</v>
      </c>
      <c r="H23" s="20" t="n">
        <v>8.617334380000001</v>
      </c>
      <c r="I23" s="18" t="n">
        <v>495.44344871</v>
      </c>
      <c r="J23" s="20" t="n">
        <v>2.98849638</v>
      </c>
      <c r="K23" s="18" t="n">
        <v>498.16574707</v>
      </c>
      <c r="L23" s="20" t="n">
        <v>3.95034949</v>
      </c>
      <c r="M23" s="18" t="n">
        <v>495.32224404</v>
      </c>
      <c r="N23" s="20" t="n">
        <v>30.15373552</v>
      </c>
      <c r="O23" s="18" t="s">
        <v>182</v>
      </c>
      <c r="P23" s="20" t="s">
        <v>182</v>
      </c>
      <c r="Q23" s="18" t="s">
        <v>182</v>
      </c>
      <c r="R23" s="20" t="s">
        <v>182</v>
      </c>
      <c r="S23" s="18" t="s">
        <v>182</v>
      </c>
      <c r="T23" s="20" t="s">
        <v>182</v>
      </c>
      <c r="U23" s="18" t="n">
        <v>416.06437689</v>
      </c>
      <c r="V23" s="20" t="n">
        <v>7.8438682</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466.75941419</v>
      </c>
      <c r="F29" s="20" t="n">
        <v>12.0063076</v>
      </c>
      <c r="G29" s="18" t="n">
        <v>454.0891558</v>
      </c>
      <c r="H29" s="20" t="n">
        <v>10.46633087</v>
      </c>
      <c r="I29" s="18" t="n">
        <v>522.76517297</v>
      </c>
      <c r="J29" s="20" t="n">
        <v>3.71957011</v>
      </c>
      <c r="K29" s="18" t="n">
        <v>523.0602225600001</v>
      </c>
      <c r="L29" s="20" t="n">
        <v>4.29221268</v>
      </c>
      <c r="M29" s="18" t="n">
        <v>307.37065989</v>
      </c>
      <c r="N29" s="20" t="n">
        <v>58.72514683</v>
      </c>
      <c r="O29" s="18" t="s">
        <v>182</v>
      </c>
      <c r="P29" s="20" t="s">
        <v>182</v>
      </c>
      <c r="Q29" s="18" t="n">
        <v>312.41250141</v>
      </c>
      <c r="R29" s="20" t="n">
        <v>62.61666854</v>
      </c>
      <c r="S29" s="18" t="s">
        <v>182</v>
      </c>
      <c r="T29" s="20" t="s">
        <v>182</v>
      </c>
      <c r="U29" s="18" t="n">
        <v>378.50952531</v>
      </c>
      <c r="V29" s="20" t="n">
        <v>14.94592842</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408.30840202</v>
      </c>
      <c r="F32" s="20" t="n">
        <v>11.11475943</v>
      </c>
      <c r="G32" s="18" t="n">
        <v>429.15211561</v>
      </c>
      <c r="H32" s="20" t="n">
        <v>8.40109663</v>
      </c>
      <c r="I32" s="18" t="n">
        <v>494.21215187</v>
      </c>
      <c r="J32" s="20" t="n">
        <v>3.30564013</v>
      </c>
      <c r="K32" s="18" t="n">
        <v>497.42489548</v>
      </c>
      <c r="L32" s="20" t="n">
        <v>3.98511197</v>
      </c>
      <c r="M32" s="18" t="n">
        <v>405.05011164</v>
      </c>
      <c r="N32" s="20" t="n">
        <v>29.54013842</v>
      </c>
      <c r="O32" s="18" t="s">
        <v>182</v>
      </c>
      <c r="P32" s="20" t="s">
        <v>182</v>
      </c>
      <c r="Q32" s="18" t="s">
        <v>182</v>
      </c>
      <c r="R32" s="20" t="s">
        <v>182</v>
      </c>
      <c r="S32" s="18" t="s">
        <v>182</v>
      </c>
      <c r="T32" s="20" t="s">
        <v>182</v>
      </c>
      <c r="U32" s="18" t="n">
        <v>366.43555298</v>
      </c>
      <c r="V32" s="20" t="n">
        <v>14.34306817</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(103.0/B34*100)</f>
        <v/>
      </c>
      <c r="D34" s="19" t="n">
        <v>6247</v>
      </c>
      <c r="E34" s="18" t="n">
        <v>382.46338695</v>
      </c>
      <c r="F34" s="20" t="n">
        <v>10.26942136</v>
      </c>
      <c r="G34" s="18" t="n">
        <v>413.31077454</v>
      </c>
      <c r="H34" s="20" t="n">
        <v>8.439509210000001</v>
      </c>
      <c r="I34" s="18" t="n">
        <v>462.92912784</v>
      </c>
      <c r="J34" s="20" t="n">
        <v>3.94639147</v>
      </c>
      <c r="K34" s="18" t="n">
        <v>462.61343257</v>
      </c>
      <c r="L34" s="20" t="n">
        <v>6.35032696</v>
      </c>
      <c r="M34" s="18" t="n">
        <v>331.33972745</v>
      </c>
      <c r="N34" s="20" t="n">
        <v>20.51689139</v>
      </c>
      <c r="O34" s="18" t="s">
        <v>182</v>
      </c>
      <c r="P34" s="20" t="s">
        <v>182</v>
      </c>
      <c r="Q34" s="18" t="n">
        <v>425.79595373</v>
      </c>
      <c r="R34" s="20" t="n">
        <v>68.66277131</v>
      </c>
      <c r="S34" s="18" t="s">
        <v>182</v>
      </c>
      <c r="T34" s="20" t="s">
        <v>182</v>
      </c>
      <c r="U34" s="18" t="n">
        <v>342.04917737</v>
      </c>
      <c r="V34" s="20" t="n">
        <v>12.91189321</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(85.0/B36*100)</f>
        <v/>
      </c>
      <c r="D36" s="19" t="n">
        <v>6651</v>
      </c>
      <c r="E36" s="18" t="n">
        <v>393.96400136</v>
      </c>
      <c r="F36" s="20" t="n">
        <v>13.38589054</v>
      </c>
      <c r="G36" s="18" t="n">
        <v>430.23436375</v>
      </c>
      <c r="H36" s="20" t="n">
        <v>9.55164336</v>
      </c>
      <c r="I36" s="18" t="n">
        <v>476.1030284</v>
      </c>
      <c r="J36" s="20" t="n">
        <v>3.29404503</v>
      </c>
      <c r="K36" s="18" t="n">
        <v>482.53521294</v>
      </c>
      <c r="L36" s="20" t="n">
        <v>4.13638775</v>
      </c>
      <c r="M36" s="18" t="n">
        <v>318.78254525</v>
      </c>
      <c r="N36" s="20" t="n">
        <v>26.49409239</v>
      </c>
      <c r="O36" s="18" t="s">
        <v>182</v>
      </c>
      <c r="P36" s="20" t="s">
        <v>182</v>
      </c>
      <c r="Q36" s="18" t="s">
        <v>182</v>
      </c>
      <c r="R36" s="20" t="s">
        <v>182</v>
      </c>
      <c r="S36" s="18" t="s">
        <v>182</v>
      </c>
      <c r="T36" s="20" t="s">
        <v>182</v>
      </c>
      <c r="U36" s="18" t="n">
        <v>373.98291791</v>
      </c>
      <c r="V36" s="20" t="n">
        <v>11.19173426</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(2928.0/B46*100)</f>
        <v/>
      </c>
      <c r="D46" s="19" t="n">
        <v>20213</v>
      </c>
      <c r="E46" s="18" t="n">
        <v>350.32627738</v>
      </c>
      <c r="F46" s="20" t="n">
        <v>9.584280339999999</v>
      </c>
      <c r="G46" s="18" t="n">
        <v>381.87876957</v>
      </c>
      <c r="H46" s="20" t="n">
        <v>9.150696780000001</v>
      </c>
      <c r="I46" s="18" t="n">
        <v>415.08659925</v>
      </c>
      <c r="J46" s="20" t="n">
        <v>5.64736162</v>
      </c>
      <c r="K46" s="18" t="n">
        <v>430.44767487</v>
      </c>
      <c r="L46" s="20" t="n">
        <v>4.71632905</v>
      </c>
      <c r="M46" s="18" t="n">
        <v>292.24954052</v>
      </c>
      <c r="N46" s="20" t="n">
        <v>19.30116177</v>
      </c>
      <c r="O46" s="18" t="s">
        <v>182</v>
      </c>
      <c r="P46" s="20" t="s">
        <v>182</v>
      </c>
      <c r="Q46" s="18" t="s">
        <v>182</v>
      </c>
      <c r="R46" s="20" t="s">
        <v>182</v>
      </c>
      <c r="S46" s="18" t="s">
        <v>182</v>
      </c>
      <c r="T46" s="20" t="s">
        <v>182</v>
      </c>
      <c r="U46" s="18" t="n">
        <v>367.48188104</v>
      </c>
      <c r="V46" s="20" t="n">
        <v>5.33010503</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477.3924142</v>
      </c>
      <c r="F48" s="20" t="n">
        <v>10.89776416</v>
      </c>
      <c r="G48" s="18" t="n">
        <v>513.50937805</v>
      </c>
      <c r="H48" s="20" t="n">
        <v>6.85389616</v>
      </c>
      <c r="I48" s="18" t="n">
        <v>581.30167805</v>
      </c>
      <c r="J48" s="20" t="n">
        <v>6.29544396</v>
      </c>
      <c r="K48" s="18" t="n">
        <v>606.49267334</v>
      </c>
      <c r="L48" s="20" t="n">
        <v>7.50832967</v>
      </c>
      <c r="M48" s="18" t="n">
        <v>402.41118319</v>
      </c>
      <c r="N48" s="20" t="n">
        <v>11.43518649</v>
      </c>
      <c r="O48" s="18" t="s">
        <v>182</v>
      </c>
      <c r="P48" s="20" t="s">
        <v>182</v>
      </c>
      <c r="Q48" s="18" t="s">
        <v>182</v>
      </c>
      <c r="R48" s="20" t="s">
        <v>182</v>
      </c>
      <c r="S48" s="18" t="s">
        <v>182</v>
      </c>
      <c r="T48" s="20" t="s">
        <v>182</v>
      </c>
      <c r="U48" s="18" t="n">
        <v>469.59952849</v>
      </c>
      <c r="V48" s="20" t="n">
        <v>35.03866927</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(273.0/B61*100)</f>
        <v/>
      </c>
      <c r="D61" s="19" t="n">
        <v>6252</v>
      </c>
      <c r="E61" s="18" t="n">
        <v>393.97706589</v>
      </c>
      <c r="F61" s="20" t="n">
        <v>6.28981168</v>
      </c>
      <c r="G61" s="18" t="n">
        <v>406.75502506</v>
      </c>
      <c r="H61" s="20" t="n">
        <v>5.87530514</v>
      </c>
      <c r="I61" s="18" t="n">
        <v>463.53242943</v>
      </c>
      <c r="J61" s="20" t="n">
        <v>3.4456597</v>
      </c>
      <c r="K61" s="18" t="n">
        <v>476.17023799</v>
      </c>
      <c r="L61" s="20" t="n">
        <v>4.03823282</v>
      </c>
      <c r="M61" s="18" t="n">
        <v>336.03516218</v>
      </c>
      <c r="N61" s="20" t="n">
        <v>19.01899636</v>
      </c>
      <c r="O61" s="18" t="s">
        <v>182</v>
      </c>
      <c r="P61" s="20" t="s">
        <v>182</v>
      </c>
      <c r="Q61" s="18" t="s">
        <v>182</v>
      </c>
      <c r="R61" s="20" t="s">
        <v>182</v>
      </c>
      <c r="S61" s="18" t="s">
        <v>182</v>
      </c>
      <c r="T61" s="20" t="s">
        <v>182</v>
      </c>
      <c r="U61" s="18" t="n">
        <v>343.26330674</v>
      </c>
      <c r="V61" s="20" t="n">
        <v>9.399970359999999</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(529.0/B67*100)</f>
        <v/>
      </c>
      <c r="D67" s="19" t="n">
        <v>6442</v>
      </c>
      <c r="E67" s="18" t="n">
        <v>343.03356124</v>
      </c>
      <c r="F67" s="20" t="n">
        <v>7.63298016</v>
      </c>
      <c r="G67" s="18" t="n">
        <v>375.52317855</v>
      </c>
      <c r="H67" s="20" t="n">
        <v>6.59934619</v>
      </c>
      <c r="I67" s="18" t="n">
        <v>424.65231358</v>
      </c>
      <c r="J67" s="20" t="n">
        <v>3.67522803</v>
      </c>
      <c r="K67" s="18" t="n">
        <v>438.84380756</v>
      </c>
      <c r="L67" s="20" t="n">
        <v>5.13909474</v>
      </c>
      <c r="M67" s="18" t="n">
        <v>271.85979569</v>
      </c>
      <c r="N67" s="20" t="n">
        <v>7.01894536</v>
      </c>
      <c r="O67" s="18" t="s">
        <v>182</v>
      </c>
      <c r="P67" s="20" t="s">
        <v>182</v>
      </c>
      <c r="Q67" s="18" t="s">
        <v>182</v>
      </c>
      <c r="R67" s="20" t="s">
        <v>182</v>
      </c>
      <c r="S67" s="18" t="s">
        <v>182</v>
      </c>
      <c r="T67" s="20" t="s">
        <v>182</v>
      </c>
      <c r="U67" s="18" t="n">
        <v>338.04777485</v>
      </c>
      <c r="V67" s="20" t="n">
        <v>6.50602583</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468.66760824</v>
      </c>
      <c r="F70" s="20" t="n">
        <v>9.213230129999999</v>
      </c>
      <c r="G70" s="18" t="n">
        <v>493.61069551</v>
      </c>
      <c r="H70" s="20" t="n">
        <v>6.32785139</v>
      </c>
      <c r="I70" s="18" t="n">
        <v>523.08701276</v>
      </c>
      <c r="J70" s="20" t="n">
        <v>3.17865729</v>
      </c>
      <c r="K70" s="18" t="n">
        <v>519.06804092</v>
      </c>
      <c r="L70" s="20" t="n">
        <v>4.96733827</v>
      </c>
      <c r="M70" s="18" t="n">
        <v>403.36019621</v>
      </c>
      <c r="N70" s="20" t="n">
        <v>21.15203684</v>
      </c>
      <c r="O70" s="18" t="s">
        <v>182</v>
      </c>
      <c r="P70" s="20" t="s">
        <v>182</v>
      </c>
      <c r="Q70" s="18" t="s">
        <v>182</v>
      </c>
      <c r="R70" s="20" t="s">
        <v>182</v>
      </c>
      <c r="S70" s="18" t="s">
        <v>182</v>
      </c>
      <c r="T70" s="20" t="s">
        <v>182</v>
      </c>
      <c r="U70" s="18" t="n">
        <v>454.71809075</v>
      </c>
      <c r="V70" s="20" t="n">
        <v>9.86884062</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361</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(1644.0/B7*100)</f>
        <v/>
      </c>
      <c r="D7" s="19" t="n">
        <v>12886</v>
      </c>
      <c r="E7" s="18" t="n">
        <v>440.13195351</v>
      </c>
      <c r="F7" s="20" t="n">
        <v>7.74386438</v>
      </c>
      <c r="G7" s="18" t="n">
        <v>506.86168195</v>
      </c>
      <c r="H7" s="20" t="n">
        <v>2.9345169</v>
      </c>
      <c r="I7" s="18" t="n">
        <v>517.40392896</v>
      </c>
      <c r="J7" s="20" t="n">
        <v>2.31471753</v>
      </c>
      <c r="K7" s="18" t="n">
        <v>526.5658580100001</v>
      </c>
      <c r="L7" s="20" t="n">
        <v>3.66865002</v>
      </c>
      <c r="M7" s="18" t="n">
        <v>373.14736758</v>
      </c>
      <c r="N7" s="20" t="n">
        <v>15.2618719</v>
      </c>
      <c r="O7" s="18" t="s">
        <v>182</v>
      </c>
      <c r="P7" s="20" t="s">
        <v>182</v>
      </c>
      <c r="Q7" s="18" t="s">
        <v>182</v>
      </c>
      <c r="R7" s="20" t="s">
        <v>182</v>
      </c>
      <c r="S7" s="18" t="s">
        <v>182</v>
      </c>
      <c r="T7" s="20" t="s">
        <v>182</v>
      </c>
      <c r="U7" s="18" t="n">
        <v>455.94043938</v>
      </c>
      <c r="V7" s="20" t="n">
        <v>5.64606462</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(452.0/B9*100)</f>
        <v/>
      </c>
      <c r="D9" s="19" t="n">
        <v>5223</v>
      </c>
      <c r="E9" s="18" t="n">
        <v>494.77873288</v>
      </c>
      <c r="F9" s="20" t="n">
        <v>8.86833026</v>
      </c>
      <c r="G9" s="18" t="n">
        <v>551.23205325</v>
      </c>
      <c r="H9" s="20" t="n">
        <v>4.330605</v>
      </c>
      <c r="I9" s="18" t="n">
        <v>562.4806016</v>
      </c>
      <c r="J9" s="20" t="n">
        <v>3.31179943</v>
      </c>
      <c r="K9" s="18" t="n">
        <v>551.37305011</v>
      </c>
      <c r="L9" s="20" t="n">
        <v>5.10717409</v>
      </c>
      <c r="M9" s="18" t="n">
        <v>463.55012155</v>
      </c>
      <c r="N9" s="20" t="n">
        <v>53.50850444</v>
      </c>
      <c r="O9" s="18" t="s">
        <v>182</v>
      </c>
      <c r="P9" s="20" t="s">
        <v>182</v>
      </c>
      <c r="Q9" s="18" t="n">
        <v>363.74174124</v>
      </c>
      <c r="R9" s="20" t="n">
        <v>33.3778787</v>
      </c>
      <c r="S9" s="18" t="s">
        <v>182</v>
      </c>
      <c r="T9" s="20" t="s">
        <v>182</v>
      </c>
      <c r="U9" s="18" t="n">
        <v>445.68023683</v>
      </c>
      <c r="V9" s="20" t="n">
        <v>12.52314074</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(171.0/B11*100)</f>
        <v/>
      </c>
      <c r="D11" s="19" t="n">
        <v>6882</v>
      </c>
      <c r="E11" s="18" t="n">
        <v>388.06575348</v>
      </c>
      <c r="F11" s="20" t="n">
        <v>7.34140748</v>
      </c>
      <c r="G11" s="18" t="n">
        <v>437.43684704</v>
      </c>
      <c r="H11" s="20" t="n">
        <v>5.86389772</v>
      </c>
      <c r="I11" s="18" t="n">
        <v>444.22247839</v>
      </c>
      <c r="J11" s="20" t="n">
        <v>4.33431824</v>
      </c>
      <c r="K11" s="18" t="n">
        <v>447.572983</v>
      </c>
      <c r="L11" s="20" t="n">
        <v>5.52098279</v>
      </c>
      <c r="M11" s="18" t="n">
        <v>242.57020808</v>
      </c>
      <c r="N11" s="20" t="n">
        <v>35.6653722</v>
      </c>
      <c r="O11" s="18" t="s">
        <v>182</v>
      </c>
      <c r="P11" s="20" t="s">
        <v>182</v>
      </c>
      <c r="Q11" s="18" t="s">
        <v>182</v>
      </c>
      <c r="R11" s="20" t="s">
        <v>182</v>
      </c>
      <c r="S11" s="18" t="s">
        <v>182</v>
      </c>
      <c r="T11" s="20" t="s">
        <v>182</v>
      </c>
      <c r="U11" s="18" t="n">
        <v>388.39862144</v>
      </c>
      <c r="V11" s="20" t="n">
        <v>7.7300471</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(563.0/B23*100)</f>
        <v/>
      </c>
      <c r="D23" s="19" t="n">
        <v>11020</v>
      </c>
      <c r="E23" s="18" t="n">
        <v>454.51120315</v>
      </c>
      <c r="F23" s="20" t="n">
        <v>6.0233697</v>
      </c>
      <c r="G23" s="18" t="n">
        <v>487.03003795</v>
      </c>
      <c r="H23" s="20" t="n">
        <v>3.27480629</v>
      </c>
      <c r="I23" s="18" t="n">
        <v>497.79072691</v>
      </c>
      <c r="J23" s="20" t="n">
        <v>3.13993798</v>
      </c>
      <c r="K23" s="18" t="n">
        <v>502.98974279</v>
      </c>
      <c r="L23" s="20" t="n">
        <v>6.2525365</v>
      </c>
      <c r="M23" s="18" t="n">
        <v>495.32224404</v>
      </c>
      <c r="N23" s="20" t="n">
        <v>30.15373552</v>
      </c>
      <c r="O23" s="18" t="s">
        <v>182</v>
      </c>
      <c r="P23" s="20" t="s">
        <v>182</v>
      </c>
      <c r="Q23" s="18" t="s">
        <v>182</v>
      </c>
      <c r="R23" s="20" t="s">
        <v>182</v>
      </c>
      <c r="S23" s="18" t="s">
        <v>182</v>
      </c>
      <c r="T23" s="20" t="s">
        <v>182</v>
      </c>
      <c r="U23" s="18" t="n">
        <v>412.7732102</v>
      </c>
      <c r="V23" s="20" t="n">
        <v>8.557828069999999</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455.41538847</v>
      </c>
      <c r="F29" s="20" t="n">
        <v>8.86315553</v>
      </c>
      <c r="G29" s="18" t="n">
        <v>509.49640392</v>
      </c>
      <c r="H29" s="20" t="n">
        <v>4.64750676</v>
      </c>
      <c r="I29" s="18" t="n">
        <v>528.5582831299999</v>
      </c>
      <c r="J29" s="20" t="n">
        <v>3.31359302</v>
      </c>
      <c r="K29" s="18" t="n">
        <v>518.50331568</v>
      </c>
      <c r="L29" s="20" t="n">
        <v>6.77658761</v>
      </c>
      <c r="M29" s="18" t="n">
        <v>307.37065989</v>
      </c>
      <c r="N29" s="20" t="n">
        <v>58.72514683</v>
      </c>
      <c r="O29" s="18" t="s">
        <v>182</v>
      </c>
      <c r="P29" s="20" t="s">
        <v>182</v>
      </c>
      <c r="Q29" s="18" t="n">
        <v>312.41250141</v>
      </c>
      <c r="R29" s="20" t="n">
        <v>62.61666854</v>
      </c>
      <c r="S29" s="18" t="s">
        <v>182</v>
      </c>
      <c r="T29" s="20" t="s">
        <v>182</v>
      </c>
      <c r="U29" s="18" t="n">
        <v>368.07501276</v>
      </c>
      <c r="V29" s="20" t="n">
        <v>16.41650549</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429.33249071</v>
      </c>
      <c r="F32" s="20" t="n">
        <v>7.49578766</v>
      </c>
      <c r="G32" s="18" t="n">
        <v>474.88373138</v>
      </c>
      <c r="H32" s="20" t="n">
        <v>4.94650386</v>
      </c>
      <c r="I32" s="18" t="n">
        <v>495.62026022</v>
      </c>
      <c r="J32" s="20" t="n">
        <v>3.12548724</v>
      </c>
      <c r="K32" s="18" t="n">
        <v>503.8092803</v>
      </c>
      <c r="L32" s="20" t="n">
        <v>5.48357682</v>
      </c>
      <c r="M32" s="18" t="n">
        <v>405.05011164</v>
      </c>
      <c r="N32" s="20" t="n">
        <v>29.54013842</v>
      </c>
      <c r="O32" s="18" t="s">
        <v>182</v>
      </c>
      <c r="P32" s="20" t="s">
        <v>182</v>
      </c>
      <c r="Q32" s="18" t="s">
        <v>182</v>
      </c>
      <c r="R32" s="20" t="s">
        <v>182</v>
      </c>
      <c r="S32" s="18" t="s">
        <v>182</v>
      </c>
      <c r="T32" s="20" t="s">
        <v>182</v>
      </c>
      <c r="U32" s="18" t="n">
        <v>363.42367662</v>
      </c>
      <c r="V32" s="20" t="n">
        <v>12.84700317</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(112.0/B34*100)</f>
        <v/>
      </c>
      <c r="D34" s="19" t="n">
        <v>6238</v>
      </c>
      <c r="E34" s="18" t="n">
        <v>382.29796974</v>
      </c>
      <c r="F34" s="20" t="n">
        <v>7.85637208</v>
      </c>
      <c r="G34" s="18" t="n">
        <v>450.05027271</v>
      </c>
      <c r="H34" s="20" t="n">
        <v>6.03259021</v>
      </c>
      <c r="I34" s="18" t="n">
        <v>460.51415461</v>
      </c>
      <c r="J34" s="20" t="n">
        <v>4.5219827</v>
      </c>
      <c r="K34" s="18" t="n">
        <v>476.61275677</v>
      </c>
      <c r="L34" s="20" t="n">
        <v>6.09875943</v>
      </c>
      <c r="M34" s="18" t="n">
        <v>331.33972745</v>
      </c>
      <c r="N34" s="20" t="n">
        <v>20.51689139</v>
      </c>
      <c r="O34" s="18" t="s">
        <v>182</v>
      </c>
      <c r="P34" s="20" t="s">
        <v>182</v>
      </c>
      <c r="Q34" s="18" t="n">
        <v>425.79595373</v>
      </c>
      <c r="R34" s="20" t="n">
        <v>68.66277131</v>
      </c>
      <c r="S34" s="18" t="s">
        <v>182</v>
      </c>
      <c r="T34" s="20" t="s">
        <v>182</v>
      </c>
      <c r="U34" s="18" t="n">
        <v>338.78009758</v>
      </c>
      <c r="V34" s="20" t="n">
        <v>12.84167688</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(93.0/B36*100)</f>
        <v/>
      </c>
      <c r="D36" s="19" t="n">
        <v>6643</v>
      </c>
      <c r="E36" s="18" t="n">
        <v>419.65277164</v>
      </c>
      <c r="F36" s="20" t="n">
        <v>7.43493858</v>
      </c>
      <c r="G36" s="18" t="n">
        <v>474.60861763</v>
      </c>
      <c r="H36" s="20" t="n">
        <v>4.00328102</v>
      </c>
      <c r="I36" s="18" t="n">
        <v>478.83393324</v>
      </c>
      <c r="J36" s="20" t="n">
        <v>3.65209712</v>
      </c>
      <c r="K36" s="18" t="n">
        <v>481.8022965</v>
      </c>
      <c r="L36" s="20" t="n">
        <v>5.14247734</v>
      </c>
      <c r="M36" s="18" t="n">
        <v>318.78254525</v>
      </c>
      <c r="N36" s="20" t="n">
        <v>26.49409239</v>
      </c>
      <c r="O36" s="18" t="s">
        <v>182</v>
      </c>
      <c r="P36" s="20" t="s">
        <v>182</v>
      </c>
      <c r="Q36" s="18" t="s">
        <v>182</v>
      </c>
      <c r="R36" s="20" t="s">
        <v>182</v>
      </c>
      <c r="S36" s="18" t="s">
        <v>182</v>
      </c>
      <c r="T36" s="20" t="s">
        <v>182</v>
      </c>
      <c r="U36" s="18" t="n">
        <v>368.52293151</v>
      </c>
      <c r="V36" s="20" t="n">
        <v>11.5456912</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(3006.0/B46*100)</f>
        <v/>
      </c>
      <c r="D46" s="19" t="n">
        <v>20135</v>
      </c>
      <c r="E46" s="18" t="n">
        <v>358.58916775</v>
      </c>
      <c r="F46" s="20" t="n">
        <v>6.52246762</v>
      </c>
      <c r="G46" s="18" t="n">
        <v>421.53906435</v>
      </c>
      <c r="H46" s="20" t="n">
        <v>6.72825915</v>
      </c>
      <c r="I46" s="18" t="n">
        <v>416.38886259</v>
      </c>
      <c r="J46" s="20" t="n">
        <v>5.23384865</v>
      </c>
      <c r="K46" s="18" t="n">
        <v>422.31507474</v>
      </c>
      <c r="L46" s="20" t="n">
        <v>6.16447649</v>
      </c>
      <c r="M46" s="18" t="n">
        <v>292.24954052</v>
      </c>
      <c r="N46" s="20" t="n">
        <v>19.30116177</v>
      </c>
      <c r="O46" s="18" t="s">
        <v>182</v>
      </c>
      <c r="P46" s="20" t="s">
        <v>182</v>
      </c>
      <c r="Q46" s="18" t="s">
        <v>182</v>
      </c>
      <c r="R46" s="20" t="s">
        <v>182</v>
      </c>
      <c r="S46" s="18" t="s">
        <v>182</v>
      </c>
      <c r="T46" s="20" t="s">
        <v>182</v>
      </c>
      <c r="U46" s="18" t="n">
        <v>370.79602269</v>
      </c>
      <c r="V46" s="20" t="n">
        <v>5.26024775</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541.13935266</v>
      </c>
      <c r="F48" s="20" t="n">
        <v>7.72491143</v>
      </c>
      <c r="G48" s="18" t="n">
        <v>576.48000246</v>
      </c>
      <c r="H48" s="20" t="n">
        <v>5.66870649</v>
      </c>
      <c r="I48" s="18" t="n">
        <v>570.57616917</v>
      </c>
      <c r="J48" s="20" t="n">
        <v>7.87039907</v>
      </c>
      <c r="K48" s="18" t="n">
        <v>589.91875261</v>
      </c>
      <c r="L48" s="20" t="n">
        <v>12.30938321</v>
      </c>
      <c r="M48" s="18" t="n">
        <v>402.41118319</v>
      </c>
      <c r="N48" s="20" t="n">
        <v>11.43518649</v>
      </c>
      <c r="O48" s="18" t="s">
        <v>182</v>
      </c>
      <c r="P48" s="20" t="s">
        <v>182</v>
      </c>
      <c r="Q48" s="18" t="s">
        <v>182</v>
      </c>
      <c r="R48" s="20" t="s">
        <v>182</v>
      </c>
      <c r="S48" s="18" t="s">
        <v>182</v>
      </c>
      <c r="T48" s="20" t="s">
        <v>182</v>
      </c>
      <c r="U48" s="18" t="n">
        <v>475.569258</v>
      </c>
      <c r="V48" s="20" t="n">
        <v>44.7326325</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(280.0/B61*100)</f>
        <v/>
      </c>
      <c r="D61" s="19" t="n">
        <v>6245</v>
      </c>
      <c r="E61" s="18" t="n">
        <v>413.63515697</v>
      </c>
      <c r="F61" s="20" t="n">
        <v>4.90448019</v>
      </c>
      <c r="G61" s="18" t="n">
        <v>452.12202546</v>
      </c>
      <c r="H61" s="20" t="n">
        <v>4.27261678</v>
      </c>
      <c r="I61" s="18" t="n">
        <v>464.43336214</v>
      </c>
      <c r="J61" s="20" t="n">
        <v>3.598043</v>
      </c>
      <c r="K61" s="18" t="n">
        <v>485.8244806</v>
      </c>
      <c r="L61" s="20" t="n">
        <v>5.15118894</v>
      </c>
      <c r="M61" s="18" t="n">
        <v>336.03516218</v>
      </c>
      <c r="N61" s="20" t="n">
        <v>19.01899636</v>
      </c>
      <c r="O61" s="18" t="s">
        <v>182</v>
      </c>
      <c r="P61" s="20" t="s">
        <v>182</v>
      </c>
      <c r="Q61" s="18" t="s">
        <v>182</v>
      </c>
      <c r="R61" s="20" t="s">
        <v>182</v>
      </c>
      <c r="S61" s="18" t="s">
        <v>182</v>
      </c>
      <c r="T61" s="20" t="s">
        <v>182</v>
      </c>
      <c r="U61" s="18" t="n">
        <v>345.28444947</v>
      </c>
      <c r="V61" s="20" t="n">
        <v>10.66988031</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(768.0/B67*100)</f>
        <v/>
      </c>
      <c r="D67" s="19" t="n">
        <v>6203</v>
      </c>
      <c r="E67" s="18" t="n">
        <v>347.53048828</v>
      </c>
      <c r="F67" s="20" t="n">
        <v>6.50017813</v>
      </c>
      <c r="G67" s="18" t="n">
        <v>416.20310897</v>
      </c>
      <c r="H67" s="20" t="n">
        <v>4.6073027</v>
      </c>
      <c r="I67" s="18" t="n">
        <v>428.62129924</v>
      </c>
      <c r="J67" s="20" t="n">
        <v>3.57083595</v>
      </c>
      <c r="K67" s="18" t="n">
        <v>431.86124703</v>
      </c>
      <c r="L67" s="20" t="n">
        <v>5.93032366</v>
      </c>
      <c r="M67" s="18" t="n">
        <v>271.85979569</v>
      </c>
      <c r="N67" s="20" t="n">
        <v>7.01894536</v>
      </c>
      <c r="O67" s="18" t="s">
        <v>182</v>
      </c>
      <c r="P67" s="20" t="s">
        <v>182</v>
      </c>
      <c r="Q67" s="18" t="s">
        <v>182</v>
      </c>
      <c r="R67" s="20" t="s">
        <v>182</v>
      </c>
      <c r="S67" s="18" t="s">
        <v>182</v>
      </c>
      <c r="T67" s="20" t="s">
        <v>182</v>
      </c>
      <c r="U67" s="18" t="n">
        <v>329.45741915</v>
      </c>
      <c r="V67" s="20" t="n">
        <v>8.42488807</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474.99252182</v>
      </c>
      <c r="F70" s="20" t="n">
        <v>6.61911531</v>
      </c>
      <c r="G70" s="18" t="n">
        <v>514.37558088</v>
      </c>
      <c r="H70" s="20" t="n">
        <v>5.33538979</v>
      </c>
      <c r="I70" s="18" t="n">
        <v>520.73635016</v>
      </c>
      <c r="J70" s="20" t="n">
        <v>3.13597478</v>
      </c>
      <c r="K70" s="18" t="n">
        <v>531.07447453</v>
      </c>
      <c r="L70" s="20" t="n">
        <v>6.08642991</v>
      </c>
      <c r="M70" s="18" t="n">
        <v>403.36019621</v>
      </c>
      <c r="N70" s="20" t="n">
        <v>21.15203684</v>
      </c>
      <c r="O70" s="18" t="s">
        <v>182</v>
      </c>
      <c r="P70" s="20" t="s">
        <v>182</v>
      </c>
      <c r="Q70" s="18" t="s">
        <v>182</v>
      </c>
      <c r="R70" s="20" t="s">
        <v>182</v>
      </c>
      <c r="S70" s="18" t="s">
        <v>182</v>
      </c>
      <c r="T70" s="20" t="s">
        <v>182</v>
      </c>
      <c r="U70" s="18" t="n">
        <v>449.53485936</v>
      </c>
      <c r="V70" s="20" t="n">
        <v>10.0138778</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362</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(1644.0/B7*100)</f>
        <v/>
      </c>
      <c r="D7" s="19" t="n">
        <v>12886</v>
      </c>
      <c r="E7" s="18" t="n">
        <v>493.99047992</v>
      </c>
      <c r="F7" s="20" t="n">
        <v>7.35777409</v>
      </c>
      <c r="G7" s="18" t="n">
        <v>513.0034037</v>
      </c>
      <c r="H7" s="20" t="n">
        <v>3.50702521</v>
      </c>
      <c r="I7" s="18" t="n">
        <v>510.78902986</v>
      </c>
      <c r="J7" s="20" t="n">
        <v>2.33876285</v>
      </c>
      <c r="K7" s="18" t="n">
        <v>524.05737876</v>
      </c>
      <c r="L7" s="20" t="n">
        <v>3.1911521</v>
      </c>
      <c r="M7" s="18" t="n">
        <v>373.14736758</v>
      </c>
      <c r="N7" s="20" t="n">
        <v>15.2618719</v>
      </c>
      <c r="O7" s="18" t="s">
        <v>182</v>
      </c>
      <c r="P7" s="20" t="s">
        <v>182</v>
      </c>
      <c r="Q7" s="18" t="s">
        <v>182</v>
      </c>
      <c r="R7" s="20" t="s">
        <v>182</v>
      </c>
      <c r="S7" s="18" t="s">
        <v>182</v>
      </c>
      <c r="T7" s="20" t="s">
        <v>182</v>
      </c>
      <c r="U7" s="18" t="n">
        <v>456.8955464</v>
      </c>
      <c r="V7" s="20" t="n">
        <v>5.44386515</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(452.0/B9*100)</f>
        <v/>
      </c>
      <c r="D9" s="19" t="n">
        <v>5223</v>
      </c>
      <c r="E9" s="18" t="n">
        <v>547.64931246</v>
      </c>
      <c r="F9" s="20" t="n">
        <v>8.89185749</v>
      </c>
      <c r="G9" s="18" t="n">
        <v>561.69859659</v>
      </c>
      <c r="H9" s="20" t="n">
        <v>4.70537876</v>
      </c>
      <c r="I9" s="18" t="n">
        <v>551.36876468</v>
      </c>
      <c r="J9" s="20" t="n">
        <v>3.28298102</v>
      </c>
      <c r="K9" s="18" t="n">
        <v>560.3550205</v>
      </c>
      <c r="L9" s="20" t="n">
        <v>4.98214243</v>
      </c>
      <c r="M9" s="18" t="n">
        <v>463.55012155</v>
      </c>
      <c r="N9" s="20" t="n">
        <v>53.50850444</v>
      </c>
      <c r="O9" s="18" t="s">
        <v>182</v>
      </c>
      <c r="P9" s="20" t="s">
        <v>182</v>
      </c>
      <c r="Q9" s="18" t="n">
        <v>363.74174124</v>
      </c>
      <c r="R9" s="20" t="n">
        <v>33.3778787</v>
      </c>
      <c r="S9" s="18" t="s">
        <v>182</v>
      </c>
      <c r="T9" s="20" t="s">
        <v>182</v>
      </c>
      <c r="U9" s="18" t="n">
        <v>449.539009</v>
      </c>
      <c r="V9" s="20" t="n">
        <v>11.69171643</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(171.0/B11*100)</f>
        <v/>
      </c>
      <c r="D11" s="19" t="n">
        <v>6882</v>
      </c>
      <c r="E11" s="18" t="n">
        <v>411.9043303</v>
      </c>
      <c r="F11" s="20" t="n">
        <v>7.96676313</v>
      </c>
      <c r="G11" s="18" t="n">
        <v>432.78780795</v>
      </c>
      <c r="H11" s="20" t="n">
        <v>6.25554985</v>
      </c>
      <c r="I11" s="18" t="n">
        <v>439.95628577</v>
      </c>
      <c r="J11" s="20" t="n">
        <v>4.40291883</v>
      </c>
      <c r="K11" s="18" t="n">
        <v>453.73237711</v>
      </c>
      <c r="L11" s="20" t="n">
        <v>5.28491928</v>
      </c>
      <c r="M11" s="18" t="n">
        <v>242.57020808</v>
      </c>
      <c r="N11" s="20" t="n">
        <v>35.6653722</v>
      </c>
      <c r="O11" s="18" t="s">
        <v>182</v>
      </c>
      <c r="P11" s="20" t="s">
        <v>182</v>
      </c>
      <c r="Q11" s="18" t="s">
        <v>182</v>
      </c>
      <c r="R11" s="20" t="s">
        <v>182</v>
      </c>
      <c r="S11" s="18" t="s">
        <v>182</v>
      </c>
      <c r="T11" s="20" t="s">
        <v>182</v>
      </c>
      <c r="U11" s="18" t="n">
        <v>387.45884931</v>
      </c>
      <c r="V11" s="20" t="n">
        <v>7.36641817</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(563.0/B23*100)</f>
        <v/>
      </c>
      <c r="D23" s="19" t="n">
        <v>11020</v>
      </c>
      <c r="E23" s="18" t="n">
        <v>472.83387796</v>
      </c>
      <c r="F23" s="20" t="n">
        <v>7.03958796</v>
      </c>
      <c r="G23" s="18" t="n">
        <v>485.85436678</v>
      </c>
      <c r="H23" s="20" t="n">
        <v>5.22547458</v>
      </c>
      <c r="I23" s="18" t="n">
        <v>489.57667943</v>
      </c>
      <c r="J23" s="20" t="n">
        <v>3.0278185</v>
      </c>
      <c r="K23" s="18" t="n">
        <v>508.55749884</v>
      </c>
      <c r="L23" s="20" t="n">
        <v>5.15728835</v>
      </c>
      <c r="M23" s="18" t="n">
        <v>495.32224404</v>
      </c>
      <c r="N23" s="20" t="n">
        <v>30.15373552</v>
      </c>
      <c r="O23" s="18" t="s">
        <v>182</v>
      </c>
      <c r="P23" s="20" t="s">
        <v>182</v>
      </c>
      <c r="Q23" s="18" t="s">
        <v>182</v>
      </c>
      <c r="R23" s="20" t="s">
        <v>182</v>
      </c>
      <c r="S23" s="18" t="s">
        <v>182</v>
      </c>
      <c r="T23" s="20" t="s">
        <v>182</v>
      </c>
      <c r="U23" s="18" t="n">
        <v>416.59338684</v>
      </c>
      <c r="V23" s="20" t="n">
        <v>8.39582564</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495.7528913</v>
      </c>
      <c r="F29" s="20" t="n">
        <v>9.026837240000001</v>
      </c>
      <c r="G29" s="18" t="n">
        <v>518.1936887000001</v>
      </c>
      <c r="H29" s="20" t="n">
        <v>5.07964072</v>
      </c>
      <c r="I29" s="18" t="n">
        <v>515.37405968</v>
      </c>
      <c r="J29" s="20" t="n">
        <v>3.39090725</v>
      </c>
      <c r="K29" s="18" t="n">
        <v>532.50498413</v>
      </c>
      <c r="L29" s="20" t="n">
        <v>4.96650867</v>
      </c>
      <c r="M29" s="18" t="n">
        <v>307.37065989</v>
      </c>
      <c r="N29" s="20" t="n">
        <v>58.72514683</v>
      </c>
      <c r="O29" s="18" t="s">
        <v>182</v>
      </c>
      <c r="P29" s="20" t="s">
        <v>182</v>
      </c>
      <c r="Q29" s="18" t="n">
        <v>312.41250141</v>
      </c>
      <c r="R29" s="20" t="n">
        <v>62.61666854</v>
      </c>
      <c r="S29" s="18" t="s">
        <v>182</v>
      </c>
      <c r="T29" s="20" t="s">
        <v>182</v>
      </c>
      <c r="U29" s="18" t="n">
        <v>365.31827833</v>
      </c>
      <c r="V29" s="20" t="n">
        <v>15.58852191</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470.19634496</v>
      </c>
      <c r="F32" s="20" t="n">
        <v>8.61387749</v>
      </c>
      <c r="G32" s="18" t="n">
        <v>491.01369759</v>
      </c>
      <c r="H32" s="20" t="n">
        <v>4.7194914</v>
      </c>
      <c r="I32" s="18" t="n">
        <v>485.82961429</v>
      </c>
      <c r="J32" s="20" t="n">
        <v>3.24821025</v>
      </c>
      <c r="K32" s="18" t="n">
        <v>503.66208889</v>
      </c>
      <c r="L32" s="20" t="n">
        <v>4.94377403</v>
      </c>
      <c r="M32" s="18" t="n">
        <v>405.05011164</v>
      </c>
      <c r="N32" s="20" t="n">
        <v>29.54013842</v>
      </c>
      <c r="O32" s="18" t="s">
        <v>182</v>
      </c>
      <c r="P32" s="20" t="s">
        <v>182</v>
      </c>
      <c r="Q32" s="18" t="s">
        <v>182</v>
      </c>
      <c r="R32" s="20" t="s">
        <v>182</v>
      </c>
      <c r="S32" s="18" t="s">
        <v>182</v>
      </c>
      <c r="T32" s="20" t="s">
        <v>182</v>
      </c>
      <c r="U32" s="18" t="n">
        <v>364.32460735</v>
      </c>
      <c r="V32" s="20" t="n">
        <v>12.63177439</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(112.0/B34*100)</f>
        <v/>
      </c>
      <c r="D34" s="19" t="n">
        <v>6238</v>
      </c>
      <c r="E34" s="18" t="n">
        <v>414.26383434</v>
      </c>
      <c r="F34" s="20" t="n">
        <v>8.7300621</v>
      </c>
      <c r="G34" s="18" t="n">
        <v>453.26209537</v>
      </c>
      <c r="H34" s="20" t="n">
        <v>6.0523424</v>
      </c>
      <c r="I34" s="18" t="n">
        <v>452.52046067</v>
      </c>
      <c r="J34" s="20" t="n">
        <v>4.55772008</v>
      </c>
      <c r="K34" s="18" t="n">
        <v>472.91651731</v>
      </c>
      <c r="L34" s="20" t="n">
        <v>5.37831706</v>
      </c>
      <c r="M34" s="18" t="n">
        <v>331.33972745</v>
      </c>
      <c r="N34" s="20" t="n">
        <v>20.51689139</v>
      </c>
      <c r="O34" s="18" t="s">
        <v>182</v>
      </c>
      <c r="P34" s="20" t="s">
        <v>182</v>
      </c>
      <c r="Q34" s="18" t="n">
        <v>425.79595373</v>
      </c>
      <c r="R34" s="20" t="n">
        <v>68.66277131</v>
      </c>
      <c r="S34" s="18" t="s">
        <v>182</v>
      </c>
      <c r="T34" s="20" t="s">
        <v>182</v>
      </c>
      <c r="U34" s="18" t="n">
        <v>338.882812</v>
      </c>
      <c r="V34" s="20" t="n">
        <v>12.24433796</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(93.0/B36*100)</f>
        <v/>
      </c>
      <c r="D36" s="19" t="n">
        <v>6643</v>
      </c>
      <c r="E36" s="18" t="n">
        <v>449.0329615</v>
      </c>
      <c r="F36" s="20" t="n">
        <v>8.791853</v>
      </c>
      <c r="G36" s="18" t="n">
        <v>477.14124028</v>
      </c>
      <c r="H36" s="20" t="n">
        <v>4.67707286</v>
      </c>
      <c r="I36" s="18" t="n">
        <v>473.00005035</v>
      </c>
      <c r="J36" s="20" t="n">
        <v>3.98830442</v>
      </c>
      <c r="K36" s="18" t="n">
        <v>483.0049395</v>
      </c>
      <c r="L36" s="20" t="n">
        <v>4.96599232</v>
      </c>
      <c r="M36" s="18" t="n">
        <v>318.78254525</v>
      </c>
      <c r="N36" s="20" t="n">
        <v>26.49409239</v>
      </c>
      <c r="O36" s="18" t="s">
        <v>182</v>
      </c>
      <c r="P36" s="20" t="s">
        <v>182</v>
      </c>
      <c r="Q36" s="18" t="s">
        <v>182</v>
      </c>
      <c r="R36" s="20" t="s">
        <v>182</v>
      </c>
      <c r="S36" s="18" t="s">
        <v>182</v>
      </c>
      <c r="T36" s="20" t="s">
        <v>182</v>
      </c>
      <c r="U36" s="18" t="n">
        <v>369.67541178</v>
      </c>
      <c r="V36" s="20" t="n">
        <v>11.20154056</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(3006.0/B46*100)</f>
        <v/>
      </c>
      <c r="D46" s="19" t="n">
        <v>20135</v>
      </c>
      <c r="E46" s="18" t="n">
        <v>356.16374464</v>
      </c>
      <c r="F46" s="20" t="n">
        <v>7.00499109</v>
      </c>
      <c r="G46" s="18" t="n">
        <v>405.25128145</v>
      </c>
      <c r="H46" s="20" t="n">
        <v>6.65115151</v>
      </c>
      <c r="I46" s="18" t="n">
        <v>416.13931936</v>
      </c>
      <c r="J46" s="20" t="n">
        <v>4.72583509</v>
      </c>
      <c r="K46" s="18" t="n">
        <v>432.43648742</v>
      </c>
      <c r="L46" s="20" t="n">
        <v>6.25249131</v>
      </c>
      <c r="M46" s="18" t="n">
        <v>292.24954052</v>
      </c>
      <c r="N46" s="20" t="n">
        <v>19.30116177</v>
      </c>
      <c r="O46" s="18" t="s">
        <v>182</v>
      </c>
      <c r="P46" s="20" t="s">
        <v>182</v>
      </c>
      <c r="Q46" s="18" t="s">
        <v>182</v>
      </c>
      <c r="R46" s="20" t="s">
        <v>182</v>
      </c>
      <c r="S46" s="18" t="s">
        <v>182</v>
      </c>
      <c r="T46" s="20" t="s">
        <v>182</v>
      </c>
      <c r="U46" s="18" t="n">
        <v>370.15029046</v>
      </c>
      <c r="V46" s="20" t="n">
        <v>5.29446003</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519.4254945599999</v>
      </c>
      <c r="F48" s="20" t="n">
        <v>9.771791199999999</v>
      </c>
      <c r="G48" s="18" t="n">
        <v>571.24783513</v>
      </c>
      <c r="H48" s="20" t="n">
        <v>6.41176867</v>
      </c>
      <c r="I48" s="18" t="n">
        <v>570.36759322</v>
      </c>
      <c r="J48" s="20" t="n">
        <v>6.11931829</v>
      </c>
      <c r="K48" s="18" t="n">
        <v>619.27968893</v>
      </c>
      <c r="L48" s="20" t="n">
        <v>9.04060739</v>
      </c>
      <c r="M48" s="18" t="n">
        <v>402.41118319</v>
      </c>
      <c r="N48" s="20" t="n">
        <v>11.43518649</v>
      </c>
      <c r="O48" s="18" t="s">
        <v>182</v>
      </c>
      <c r="P48" s="20" t="s">
        <v>182</v>
      </c>
      <c r="Q48" s="18" t="s">
        <v>182</v>
      </c>
      <c r="R48" s="20" t="s">
        <v>182</v>
      </c>
      <c r="S48" s="18" t="s">
        <v>182</v>
      </c>
      <c r="T48" s="20" t="s">
        <v>182</v>
      </c>
      <c r="U48" s="18" t="n">
        <v>483.51414922</v>
      </c>
      <c r="V48" s="20" t="n">
        <v>36.07936934</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(280.0/B61*100)</f>
        <v/>
      </c>
      <c r="D61" s="19" t="n">
        <v>6245</v>
      </c>
      <c r="E61" s="18" t="n">
        <v>426.17432444</v>
      </c>
      <c r="F61" s="20" t="n">
        <v>5.94947165</v>
      </c>
      <c r="G61" s="18" t="n">
        <v>436.80541516</v>
      </c>
      <c r="H61" s="20" t="n">
        <v>4.96530076</v>
      </c>
      <c r="I61" s="18" t="n">
        <v>459.57048111</v>
      </c>
      <c r="J61" s="20" t="n">
        <v>3.80400744</v>
      </c>
      <c r="K61" s="18" t="n">
        <v>481.30030166</v>
      </c>
      <c r="L61" s="20" t="n">
        <v>4.50242063</v>
      </c>
      <c r="M61" s="18" t="n">
        <v>336.03516218</v>
      </c>
      <c r="N61" s="20" t="n">
        <v>19.01899636</v>
      </c>
      <c r="O61" s="18" t="s">
        <v>182</v>
      </c>
      <c r="P61" s="20" t="s">
        <v>182</v>
      </c>
      <c r="Q61" s="18" t="s">
        <v>182</v>
      </c>
      <c r="R61" s="20" t="s">
        <v>182</v>
      </c>
      <c r="S61" s="18" t="s">
        <v>182</v>
      </c>
      <c r="T61" s="20" t="s">
        <v>182</v>
      </c>
      <c r="U61" s="18" t="n">
        <v>345.92740733</v>
      </c>
      <c r="V61" s="20" t="n">
        <v>10.38018673</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(768.0/B67*100)</f>
        <v/>
      </c>
      <c r="D67" s="19" t="n">
        <v>6203</v>
      </c>
      <c r="E67" s="18" t="n">
        <v>379.21272918</v>
      </c>
      <c r="F67" s="20" t="n">
        <v>6.27348145</v>
      </c>
      <c r="G67" s="18" t="n">
        <v>416.06153963</v>
      </c>
      <c r="H67" s="20" t="n">
        <v>4.39923227</v>
      </c>
      <c r="I67" s="18" t="n">
        <v>425.99625794</v>
      </c>
      <c r="J67" s="20" t="n">
        <v>3.68159331</v>
      </c>
      <c r="K67" s="18" t="n">
        <v>431.14155214</v>
      </c>
      <c r="L67" s="20" t="n">
        <v>7.46904011</v>
      </c>
      <c r="M67" s="18" t="n">
        <v>271.85979569</v>
      </c>
      <c r="N67" s="20" t="n">
        <v>7.01894536</v>
      </c>
      <c r="O67" s="18" t="s">
        <v>182</v>
      </c>
      <c r="P67" s="20" t="s">
        <v>182</v>
      </c>
      <c r="Q67" s="18" t="s">
        <v>182</v>
      </c>
      <c r="R67" s="20" t="s">
        <v>182</v>
      </c>
      <c r="S67" s="18" t="s">
        <v>182</v>
      </c>
      <c r="T67" s="20" t="s">
        <v>182</v>
      </c>
      <c r="U67" s="18" t="n">
        <v>333.35755515</v>
      </c>
      <c r="V67" s="20" t="n">
        <v>7.83522991</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496.05004152</v>
      </c>
      <c r="F70" s="20" t="n">
        <v>7.90637577</v>
      </c>
      <c r="G70" s="18" t="n">
        <v>506.72475776</v>
      </c>
      <c r="H70" s="20" t="n">
        <v>5.14330957</v>
      </c>
      <c r="I70" s="18" t="n">
        <v>518.46622433</v>
      </c>
      <c r="J70" s="20" t="n">
        <v>3.2963103</v>
      </c>
      <c r="K70" s="18" t="n">
        <v>533.40653117</v>
      </c>
      <c r="L70" s="20" t="n">
        <v>5.64084124</v>
      </c>
      <c r="M70" s="18" t="n">
        <v>403.36019621</v>
      </c>
      <c r="N70" s="20" t="n">
        <v>21.15203684</v>
      </c>
      <c r="O70" s="18" t="s">
        <v>182</v>
      </c>
      <c r="P70" s="20" t="s">
        <v>182</v>
      </c>
      <c r="Q70" s="18" t="s">
        <v>182</v>
      </c>
      <c r="R70" s="20" t="s">
        <v>182</v>
      </c>
      <c r="S70" s="18" t="s">
        <v>182</v>
      </c>
      <c r="T70" s="20" t="s">
        <v>182</v>
      </c>
      <c r="U70" s="18" t="n">
        <v>456.51349418</v>
      </c>
      <c r="V70" s="20" t="n">
        <v>9.70676935</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363</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(1644.0/B7*100)</f>
        <v/>
      </c>
      <c r="D7" s="19" t="n">
        <v>12886</v>
      </c>
      <c r="E7" s="18" t="n">
        <v>384.03437939</v>
      </c>
      <c r="F7" s="20" t="n">
        <v>13.08670665</v>
      </c>
      <c r="G7" s="18" t="n">
        <v>420.78451687</v>
      </c>
      <c r="H7" s="20" t="n">
        <v>8.39771788</v>
      </c>
      <c r="I7" s="18" t="n">
        <v>497.65994381</v>
      </c>
      <c r="J7" s="20" t="n">
        <v>2.34798738</v>
      </c>
      <c r="K7" s="18" t="n">
        <v>538.07628876</v>
      </c>
      <c r="L7" s="20" t="n">
        <v>2.32752742</v>
      </c>
      <c r="M7" s="18" t="n">
        <v>373.14736758</v>
      </c>
      <c r="N7" s="20" t="n">
        <v>15.2618719</v>
      </c>
      <c r="O7" s="18" t="s">
        <v>182</v>
      </c>
      <c r="P7" s="20" t="s">
        <v>182</v>
      </c>
      <c r="Q7" s="18" t="s">
        <v>182</v>
      </c>
      <c r="R7" s="20" t="s">
        <v>182</v>
      </c>
      <c r="S7" s="18" t="s">
        <v>182</v>
      </c>
      <c r="T7" s="20" t="s">
        <v>182</v>
      </c>
      <c r="U7" s="18" t="n">
        <v>455.76683648</v>
      </c>
      <c r="V7" s="20" t="n">
        <v>5.35191461</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(452.0/B9*100)</f>
        <v/>
      </c>
      <c r="D9" s="19" t="n">
        <v>5223</v>
      </c>
      <c r="E9" s="18" t="n">
        <v>456.83466391</v>
      </c>
      <c r="F9" s="20" t="n">
        <v>16.66469847</v>
      </c>
      <c r="G9" s="18" t="n">
        <v>489.14411405</v>
      </c>
      <c r="H9" s="20" t="n">
        <v>9.74888715</v>
      </c>
      <c r="I9" s="18" t="n">
        <v>554.37321176</v>
      </c>
      <c r="J9" s="20" t="n">
        <v>3.07997364</v>
      </c>
      <c r="K9" s="18" t="n">
        <v>569.49105764</v>
      </c>
      <c r="L9" s="20" t="n">
        <v>4.50292001</v>
      </c>
      <c r="M9" s="18" t="n">
        <v>463.55012155</v>
      </c>
      <c r="N9" s="20" t="n">
        <v>53.50850444</v>
      </c>
      <c r="O9" s="18" t="s">
        <v>182</v>
      </c>
      <c r="P9" s="20" t="s">
        <v>182</v>
      </c>
      <c r="Q9" s="18" t="n">
        <v>363.74174124</v>
      </c>
      <c r="R9" s="20" t="n">
        <v>33.3778787</v>
      </c>
      <c r="S9" s="18" t="s">
        <v>182</v>
      </c>
      <c r="T9" s="20" t="s">
        <v>182</v>
      </c>
      <c r="U9" s="18" t="n">
        <v>452.53465842</v>
      </c>
      <c r="V9" s="20" t="n">
        <v>11.7665576</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(171.0/B11*100)</f>
        <v/>
      </c>
      <c r="D11" s="19" t="n">
        <v>6882</v>
      </c>
      <c r="E11" s="18" t="n">
        <v>371.10693549</v>
      </c>
      <c r="F11" s="20" t="n">
        <v>9.024315809999999</v>
      </c>
      <c r="G11" s="18" t="n">
        <v>373.88463721</v>
      </c>
      <c r="H11" s="20" t="n">
        <v>7.3616642</v>
      </c>
      <c r="I11" s="18" t="n">
        <v>436.53511623</v>
      </c>
      <c r="J11" s="20" t="n">
        <v>4.61314742</v>
      </c>
      <c r="K11" s="18" t="n">
        <v>459.8089963</v>
      </c>
      <c r="L11" s="20" t="n">
        <v>4.39354776</v>
      </c>
      <c r="M11" s="18" t="n">
        <v>242.57020808</v>
      </c>
      <c r="N11" s="20" t="n">
        <v>35.6653722</v>
      </c>
      <c r="O11" s="18" t="s">
        <v>182</v>
      </c>
      <c r="P11" s="20" t="s">
        <v>182</v>
      </c>
      <c r="Q11" s="18" t="s">
        <v>182</v>
      </c>
      <c r="R11" s="20" t="s">
        <v>182</v>
      </c>
      <c r="S11" s="18" t="s">
        <v>182</v>
      </c>
      <c r="T11" s="20" t="s">
        <v>182</v>
      </c>
      <c r="U11" s="18" t="n">
        <v>389.72758482</v>
      </c>
      <c r="V11" s="20" t="n">
        <v>6.89467074</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(563.0/B23*100)</f>
        <v/>
      </c>
      <c r="D23" s="19" t="n">
        <v>11020</v>
      </c>
      <c r="E23" s="18" t="n">
        <v>440.3695893</v>
      </c>
      <c r="F23" s="20" t="n">
        <v>9.422196980000001</v>
      </c>
      <c r="G23" s="18" t="n">
        <v>452.96264092</v>
      </c>
      <c r="H23" s="20" t="n">
        <v>7.10351993</v>
      </c>
      <c r="I23" s="18" t="n">
        <v>488.56124102</v>
      </c>
      <c r="J23" s="20" t="n">
        <v>2.89108109</v>
      </c>
      <c r="K23" s="18" t="n">
        <v>510.4763366</v>
      </c>
      <c r="L23" s="20" t="n">
        <v>3.98613959</v>
      </c>
      <c r="M23" s="18" t="n">
        <v>495.32224404</v>
      </c>
      <c r="N23" s="20" t="n">
        <v>30.15373552</v>
      </c>
      <c r="O23" s="18" t="s">
        <v>182</v>
      </c>
      <c r="P23" s="20" t="s">
        <v>182</v>
      </c>
      <c r="Q23" s="18" t="s">
        <v>182</v>
      </c>
      <c r="R23" s="20" t="s">
        <v>182</v>
      </c>
      <c r="S23" s="18" t="s">
        <v>182</v>
      </c>
      <c r="T23" s="20" t="s">
        <v>182</v>
      </c>
      <c r="U23" s="18" t="n">
        <v>418.2582525</v>
      </c>
      <c r="V23" s="20" t="n">
        <v>8.55293528</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407.70207761</v>
      </c>
      <c r="F29" s="20" t="n">
        <v>16.88486609</v>
      </c>
      <c r="G29" s="18" t="n">
        <v>440.33044542</v>
      </c>
      <c r="H29" s="20" t="n">
        <v>10.98972191</v>
      </c>
      <c r="I29" s="18" t="n">
        <v>518.04049203</v>
      </c>
      <c r="J29" s="20" t="n">
        <v>3.08675152</v>
      </c>
      <c r="K29" s="18" t="n">
        <v>536.90253267</v>
      </c>
      <c r="L29" s="20" t="n">
        <v>4.90416026</v>
      </c>
      <c r="M29" s="18" t="n">
        <v>307.37065989</v>
      </c>
      <c r="N29" s="20" t="n">
        <v>58.72514683</v>
      </c>
      <c r="O29" s="18" t="s">
        <v>182</v>
      </c>
      <c r="P29" s="20" t="s">
        <v>182</v>
      </c>
      <c r="Q29" s="18" t="n">
        <v>312.41250141</v>
      </c>
      <c r="R29" s="20" t="n">
        <v>62.61666854</v>
      </c>
      <c r="S29" s="18" t="s">
        <v>182</v>
      </c>
      <c r="T29" s="20" t="s">
        <v>182</v>
      </c>
      <c r="U29" s="18" t="n">
        <v>380.66941715</v>
      </c>
      <c r="V29" s="20" t="n">
        <v>16.26968258</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407.33981731</v>
      </c>
      <c r="F32" s="20" t="n">
        <v>11.79248654</v>
      </c>
      <c r="G32" s="18" t="n">
        <v>408.79577666</v>
      </c>
      <c r="H32" s="20" t="n">
        <v>7.89131179</v>
      </c>
      <c r="I32" s="18" t="n">
        <v>485.93851641</v>
      </c>
      <c r="J32" s="20" t="n">
        <v>3.03281706</v>
      </c>
      <c r="K32" s="18" t="n">
        <v>514.91432364</v>
      </c>
      <c r="L32" s="20" t="n">
        <v>4.09170487</v>
      </c>
      <c r="M32" s="18" t="n">
        <v>405.05011164</v>
      </c>
      <c r="N32" s="20" t="n">
        <v>29.54013842</v>
      </c>
      <c r="O32" s="18" t="s">
        <v>182</v>
      </c>
      <c r="P32" s="20" t="s">
        <v>182</v>
      </c>
      <c r="Q32" s="18" t="s">
        <v>182</v>
      </c>
      <c r="R32" s="20" t="s">
        <v>182</v>
      </c>
      <c r="S32" s="18" t="s">
        <v>182</v>
      </c>
      <c r="T32" s="20" t="s">
        <v>182</v>
      </c>
      <c r="U32" s="18" t="n">
        <v>374.43369153</v>
      </c>
      <c r="V32" s="20" t="n">
        <v>13.03175806</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(112.0/B34*100)</f>
        <v/>
      </c>
      <c r="D34" s="19" t="n">
        <v>6238</v>
      </c>
      <c r="E34" s="18" t="n">
        <v>370.43660324</v>
      </c>
      <c r="F34" s="20" t="n">
        <v>8.86346799</v>
      </c>
      <c r="G34" s="18" t="n">
        <v>383.76525291</v>
      </c>
      <c r="H34" s="20" t="n">
        <v>9.259248360000001</v>
      </c>
      <c r="I34" s="18" t="n">
        <v>452.26955484</v>
      </c>
      <c r="J34" s="20" t="n">
        <v>4.61726904</v>
      </c>
      <c r="K34" s="18" t="n">
        <v>492.95926635</v>
      </c>
      <c r="L34" s="20" t="n">
        <v>4.89706626</v>
      </c>
      <c r="M34" s="18" t="n">
        <v>331.33972745</v>
      </c>
      <c r="N34" s="20" t="n">
        <v>20.51689139</v>
      </c>
      <c r="O34" s="18" t="s">
        <v>182</v>
      </c>
      <c r="P34" s="20" t="s">
        <v>182</v>
      </c>
      <c r="Q34" s="18" t="n">
        <v>425.79595373</v>
      </c>
      <c r="R34" s="20" t="n">
        <v>68.66277131</v>
      </c>
      <c r="S34" s="18" t="s">
        <v>182</v>
      </c>
      <c r="T34" s="20" t="s">
        <v>182</v>
      </c>
      <c r="U34" s="18" t="n">
        <v>340.89890506</v>
      </c>
      <c r="V34" s="20" t="n">
        <v>13.18269955</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(93.0/B36*100)</f>
        <v/>
      </c>
      <c r="D36" s="19" t="n">
        <v>6643</v>
      </c>
      <c r="E36" s="18" t="n">
        <v>393.85804294</v>
      </c>
      <c r="F36" s="20" t="n">
        <v>11.52342001</v>
      </c>
      <c r="G36" s="18" t="n">
        <v>409.63568294</v>
      </c>
      <c r="H36" s="20" t="n">
        <v>9.254408939999999</v>
      </c>
      <c r="I36" s="18" t="n">
        <v>469.35284513</v>
      </c>
      <c r="J36" s="20" t="n">
        <v>3.36825737</v>
      </c>
      <c r="K36" s="18" t="n">
        <v>492.3756735</v>
      </c>
      <c r="L36" s="20" t="n">
        <v>3.81100085</v>
      </c>
      <c r="M36" s="18" t="n">
        <v>318.78254525</v>
      </c>
      <c r="N36" s="20" t="n">
        <v>26.49409239</v>
      </c>
      <c r="O36" s="18" t="s">
        <v>182</v>
      </c>
      <c r="P36" s="20" t="s">
        <v>182</v>
      </c>
      <c r="Q36" s="18" t="s">
        <v>182</v>
      </c>
      <c r="R36" s="20" t="s">
        <v>182</v>
      </c>
      <c r="S36" s="18" t="s">
        <v>182</v>
      </c>
      <c r="T36" s="20" t="s">
        <v>182</v>
      </c>
      <c r="U36" s="18" t="n">
        <v>377.49382877</v>
      </c>
      <c r="V36" s="20" t="n">
        <v>11.48116723</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(3006.0/B46*100)</f>
        <v/>
      </c>
      <c r="D46" s="19" t="n">
        <v>20135</v>
      </c>
      <c r="E46" s="18" t="n">
        <v>335.29057651</v>
      </c>
      <c r="F46" s="20" t="n">
        <v>6.76405604</v>
      </c>
      <c r="G46" s="18" t="n">
        <v>346.14991417</v>
      </c>
      <c r="H46" s="20" t="n">
        <v>8.70002442</v>
      </c>
      <c r="I46" s="18" t="n">
        <v>413.32704146</v>
      </c>
      <c r="J46" s="20" t="n">
        <v>4.56281846</v>
      </c>
      <c r="K46" s="18" t="n">
        <v>441.59873172</v>
      </c>
      <c r="L46" s="20" t="n">
        <v>5.29635245</v>
      </c>
      <c r="M46" s="18" t="n">
        <v>292.24954052</v>
      </c>
      <c r="N46" s="20" t="n">
        <v>19.30116177</v>
      </c>
      <c r="O46" s="18" t="s">
        <v>182</v>
      </c>
      <c r="P46" s="20" t="s">
        <v>182</v>
      </c>
      <c r="Q46" s="18" t="s">
        <v>182</v>
      </c>
      <c r="R46" s="20" t="s">
        <v>182</v>
      </c>
      <c r="S46" s="18" t="s">
        <v>182</v>
      </c>
      <c r="T46" s="20" t="s">
        <v>182</v>
      </c>
      <c r="U46" s="18" t="n">
        <v>370.52444376</v>
      </c>
      <c r="V46" s="20" t="n">
        <v>5.34218637</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480.75390673</v>
      </c>
      <c r="F48" s="20" t="n">
        <v>11.28469381</v>
      </c>
      <c r="G48" s="18" t="n">
        <v>514.68261617</v>
      </c>
      <c r="H48" s="20" t="n">
        <v>6.53258811</v>
      </c>
      <c r="I48" s="18" t="n">
        <v>580.42435946</v>
      </c>
      <c r="J48" s="20" t="n">
        <v>6.23539762</v>
      </c>
      <c r="K48" s="18" t="n">
        <v>614.9702541</v>
      </c>
      <c r="L48" s="20" t="n">
        <v>7.26792495</v>
      </c>
      <c r="M48" s="18" t="n">
        <v>402.41118319</v>
      </c>
      <c r="N48" s="20" t="n">
        <v>11.43518649</v>
      </c>
      <c r="O48" s="18" t="s">
        <v>182</v>
      </c>
      <c r="P48" s="20" t="s">
        <v>182</v>
      </c>
      <c r="Q48" s="18" t="s">
        <v>182</v>
      </c>
      <c r="R48" s="20" t="s">
        <v>182</v>
      </c>
      <c r="S48" s="18" t="s">
        <v>182</v>
      </c>
      <c r="T48" s="20" t="s">
        <v>182</v>
      </c>
      <c r="U48" s="18" t="n">
        <v>485.3797691</v>
      </c>
      <c r="V48" s="20" t="n">
        <v>28.09041947</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(280.0/B61*100)</f>
        <v/>
      </c>
      <c r="D61" s="19" t="n">
        <v>6245</v>
      </c>
      <c r="E61" s="18" t="n">
        <v>404.98727028</v>
      </c>
      <c r="F61" s="20" t="n">
        <v>5.11030434</v>
      </c>
      <c r="G61" s="18" t="n">
        <v>411.33038948</v>
      </c>
      <c r="H61" s="20" t="n">
        <v>5.03584932</v>
      </c>
      <c r="I61" s="18" t="n">
        <v>435.93382008</v>
      </c>
      <c r="J61" s="20" t="n">
        <v>3.93423073</v>
      </c>
      <c r="K61" s="18" t="n">
        <v>501.88491793</v>
      </c>
      <c r="L61" s="20" t="n">
        <v>3.60540572</v>
      </c>
      <c r="M61" s="18" t="n">
        <v>336.03516218</v>
      </c>
      <c r="N61" s="20" t="n">
        <v>19.01899636</v>
      </c>
      <c r="O61" s="18" t="s">
        <v>182</v>
      </c>
      <c r="P61" s="20" t="s">
        <v>182</v>
      </c>
      <c r="Q61" s="18" t="s">
        <v>182</v>
      </c>
      <c r="R61" s="20" t="s">
        <v>182</v>
      </c>
      <c r="S61" s="18" t="s">
        <v>182</v>
      </c>
      <c r="T61" s="20" t="s">
        <v>182</v>
      </c>
      <c r="U61" s="18" t="n">
        <v>349.14432143</v>
      </c>
      <c r="V61" s="20" t="n">
        <v>10.30043028</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(768.0/B67*100)</f>
        <v/>
      </c>
      <c r="D67" s="19" t="n">
        <v>6203</v>
      </c>
      <c r="E67" s="18" t="n">
        <v>343.47081503</v>
      </c>
      <c r="F67" s="20" t="n">
        <v>6.66373118</v>
      </c>
      <c r="G67" s="18" t="n">
        <v>371.62112915</v>
      </c>
      <c r="H67" s="20" t="n">
        <v>6.27550004</v>
      </c>
      <c r="I67" s="18" t="n">
        <v>428.62628943</v>
      </c>
      <c r="J67" s="20" t="n">
        <v>3.3171338</v>
      </c>
      <c r="K67" s="18" t="n">
        <v>445.8830357</v>
      </c>
      <c r="L67" s="20" t="n">
        <v>5.89182453</v>
      </c>
      <c r="M67" s="18" t="n">
        <v>271.85979569</v>
      </c>
      <c r="N67" s="20" t="n">
        <v>7.01894536</v>
      </c>
      <c r="O67" s="18" t="s">
        <v>182</v>
      </c>
      <c r="P67" s="20" t="s">
        <v>182</v>
      </c>
      <c r="Q67" s="18" t="s">
        <v>182</v>
      </c>
      <c r="R67" s="20" t="s">
        <v>182</v>
      </c>
      <c r="S67" s="18" t="s">
        <v>182</v>
      </c>
      <c r="T67" s="20" t="s">
        <v>182</v>
      </c>
      <c r="U67" s="18" t="n">
        <v>337.51679459</v>
      </c>
      <c r="V67" s="20" t="n">
        <v>7.14611141</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473.2666161</v>
      </c>
      <c r="F70" s="20" t="n">
        <v>8.24425963</v>
      </c>
      <c r="G70" s="18" t="n">
        <v>476.67557299</v>
      </c>
      <c r="H70" s="20" t="n">
        <v>7.68216012</v>
      </c>
      <c r="I70" s="18" t="n">
        <v>518.00348874</v>
      </c>
      <c r="J70" s="20" t="n">
        <v>3.20489391</v>
      </c>
      <c r="K70" s="18" t="n">
        <v>536.3182548</v>
      </c>
      <c r="L70" s="20" t="n">
        <v>4.68896235</v>
      </c>
      <c r="M70" s="18" t="n">
        <v>403.36019621</v>
      </c>
      <c r="N70" s="20" t="n">
        <v>21.15203684</v>
      </c>
      <c r="O70" s="18" t="s">
        <v>182</v>
      </c>
      <c r="P70" s="20" t="s">
        <v>182</v>
      </c>
      <c r="Q70" s="18" t="s">
        <v>182</v>
      </c>
      <c r="R70" s="20" t="s">
        <v>182</v>
      </c>
      <c r="S70" s="18" t="s">
        <v>182</v>
      </c>
      <c r="T70" s="20" t="s">
        <v>182</v>
      </c>
      <c r="U70" s="18" t="n">
        <v>458.93862941</v>
      </c>
      <c r="V70" s="20" t="n">
        <v>9.85385262</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364</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(1644.0/B7*100)</f>
        <v/>
      </c>
      <c r="D7" s="19" t="n">
        <v>12886</v>
      </c>
      <c r="E7" s="18" t="n">
        <v>446.63610258</v>
      </c>
      <c r="F7" s="20" t="n">
        <v>9.889719729999999</v>
      </c>
      <c r="G7" s="18" t="n">
        <v>510.87729705</v>
      </c>
      <c r="H7" s="20" t="n">
        <v>3.69069731</v>
      </c>
      <c r="I7" s="18" t="n">
        <v>511.52462773</v>
      </c>
      <c r="J7" s="20" t="n">
        <v>2.31209085</v>
      </c>
      <c r="K7" s="18" t="n">
        <v>527.91118833</v>
      </c>
      <c r="L7" s="20" t="n">
        <v>3.22391508</v>
      </c>
      <c r="M7" s="18" t="n">
        <v>373.14736758</v>
      </c>
      <c r="N7" s="20" t="n">
        <v>15.2618719</v>
      </c>
      <c r="O7" s="18" t="s">
        <v>182</v>
      </c>
      <c r="P7" s="20" t="s">
        <v>182</v>
      </c>
      <c r="Q7" s="18" t="s">
        <v>182</v>
      </c>
      <c r="R7" s="20" t="s">
        <v>182</v>
      </c>
      <c r="S7" s="18" t="s">
        <v>182</v>
      </c>
      <c r="T7" s="20" t="s">
        <v>182</v>
      </c>
      <c r="U7" s="18" t="n">
        <v>455.15298437</v>
      </c>
      <c r="V7" s="20" t="n">
        <v>5.43844015</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(452.0/B9*100)</f>
        <v/>
      </c>
      <c r="D9" s="19" t="n">
        <v>5223</v>
      </c>
      <c r="E9" s="18" t="n">
        <v>521.95318701</v>
      </c>
      <c r="F9" s="20" t="n">
        <v>11.05776973</v>
      </c>
      <c r="G9" s="18" t="n">
        <v>559.30954777</v>
      </c>
      <c r="H9" s="20" t="n">
        <v>4.54828896</v>
      </c>
      <c r="I9" s="18" t="n">
        <v>555.593152</v>
      </c>
      <c r="J9" s="20" t="n">
        <v>3.36621912</v>
      </c>
      <c r="K9" s="18" t="n">
        <v>555.00076592</v>
      </c>
      <c r="L9" s="20" t="n">
        <v>4.70689729</v>
      </c>
      <c r="M9" s="18" t="n">
        <v>463.55012155</v>
      </c>
      <c r="N9" s="20" t="n">
        <v>53.50850444</v>
      </c>
      <c r="O9" s="18" t="s">
        <v>182</v>
      </c>
      <c r="P9" s="20" t="s">
        <v>182</v>
      </c>
      <c r="Q9" s="18" t="n">
        <v>363.74174124</v>
      </c>
      <c r="R9" s="20" t="n">
        <v>33.3778787</v>
      </c>
      <c r="S9" s="18" t="s">
        <v>182</v>
      </c>
      <c r="T9" s="20" t="s">
        <v>182</v>
      </c>
      <c r="U9" s="18" t="n">
        <v>450.21428854</v>
      </c>
      <c r="V9" s="20" t="n">
        <v>11.66609679</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(171.0/B11*100)</f>
        <v/>
      </c>
      <c r="D11" s="19" t="n">
        <v>6882</v>
      </c>
      <c r="E11" s="18" t="n">
        <v>397.43570153</v>
      </c>
      <c r="F11" s="20" t="n">
        <v>8.49123196</v>
      </c>
      <c r="G11" s="18" t="n">
        <v>419.62271813</v>
      </c>
      <c r="H11" s="20" t="n">
        <v>5.53232139</v>
      </c>
      <c r="I11" s="18" t="n">
        <v>443.74834431</v>
      </c>
      <c r="J11" s="20" t="n">
        <v>4.19811641</v>
      </c>
      <c r="K11" s="18" t="n">
        <v>454.68483888</v>
      </c>
      <c r="L11" s="20" t="n">
        <v>4.74889512</v>
      </c>
      <c r="M11" s="18" t="n">
        <v>242.57020808</v>
      </c>
      <c r="N11" s="20" t="n">
        <v>35.6653722</v>
      </c>
      <c r="O11" s="18" t="s">
        <v>182</v>
      </c>
      <c r="P11" s="20" t="s">
        <v>182</v>
      </c>
      <c r="Q11" s="18" t="s">
        <v>182</v>
      </c>
      <c r="R11" s="20" t="s">
        <v>182</v>
      </c>
      <c r="S11" s="18" t="s">
        <v>182</v>
      </c>
      <c r="T11" s="20" t="s">
        <v>182</v>
      </c>
      <c r="U11" s="18" t="n">
        <v>388.76453144</v>
      </c>
      <c r="V11" s="20" t="n">
        <v>7.63717834</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(563.0/B23*100)</f>
        <v/>
      </c>
      <c r="D23" s="19" t="n">
        <v>11020</v>
      </c>
      <c r="E23" s="18" t="n">
        <v>454.84342955</v>
      </c>
      <c r="F23" s="20" t="n">
        <v>7.67983749</v>
      </c>
      <c r="G23" s="18" t="n">
        <v>482.15831322</v>
      </c>
      <c r="H23" s="20" t="n">
        <v>4.2874589</v>
      </c>
      <c r="I23" s="18" t="n">
        <v>492.63819627</v>
      </c>
      <c r="J23" s="20" t="n">
        <v>2.97464688</v>
      </c>
      <c r="K23" s="18" t="n">
        <v>508.61302712</v>
      </c>
      <c r="L23" s="20" t="n">
        <v>4.36522655</v>
      </c>
      <c r="M23" s="18" t="n">
        <v>495.32224404</v>
      </c>
      <c r="N23" s="20" t="n">
        <v>30.15373552</v>
      </c>
      <c r="O23" s="18" t="s">
        <v>182</v>
      </c>
      <c r="P23" s="20" t="s">
        <v>182</v>
      </c>
      <c r="Q23" s="18" t="s">
        <v>182</v>
      </c>
      <c r="R23" s="20" t="s">
        <v>182</v>
      </c>
      <c r="S23" s="18" t="s">
        <v>182</v>
      </c>
      <c r="T23" s="20" t="s">
        <v>182</v>
      </c>
      <c r="U23" s="18" t="n">
        <v>415.38170246</v>
      </c>
      <c r="V23" s="20" t="n">
        <v>8.352271849999999</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467.72513165</v>
      </c>
      <c r="F29" s="20" t="n">
        <v>11.30506474</v>
      </c>
      <c r="G29" s="18" t="n">
        <v>507.93106886</v>
      </c>
      <c r="H29" s="20" t="n">
        <v>5.86907658</v>
      </c>
      <c r="I29" s="18" t="n">
        <v>518.69164775</v>
      </c>
      <c r="J29" s="20" t="n">
        <v>3.27713963</v>
      </c>
      <c r="K29" s="18" t="n">
        <v>533.41774876</v>
      </c>
      <c r="L29" s="20" t="n">
        <v>5.25002054</v>
      </c>
      <c r="M29" s="18" t="n">
        <v>307.37065989</v>
      </c>
      <c r="N29" s="20" t="n">
        <v>58.72514683</v>
      </c>
      <c r="O29" s="18" t="s">
        <v>182</v>
      </c>
      <c r="P29" s="20" t="s">
        <v>182</v>
      </c>
      <c r="Q29" s="18" t="n">
        <v>312.41250141</v>
      </c>
      <c r="R29" s="20" t="n">
        <v>62.61666854</v>
      </c>
      <c r="S29" s="18" t="s">
        <v>182</v>
      </c>
      <c r="T29" s="20" t="s">
        <v>182</v>
      </c>
      <c r="U29" s="18" t="n">
        <v>374.97610485</v>
      </c>
      <c r="V29" s="20" t="n">
        <v>15.56493569</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424.70604734</v>
      </c>
      <c r="F32" s="20" t="n">
        <v>9.25251855</v>
      </c>
      <c r="G32" s="18" t="n">
        <v>472.72175569</v>
      </c>
      <c r="H32" s="20" t="n">
        <v>5.75704746</v>
      </c>
      <c r="I32" s="18" t="n">
        <v>490.78328918</v>
      </c>
      <c r="J32" s="20" t="n">
        <v>3.31456247</v>
      </c>
      <c r="K32" s="18" t="n">
        <v>508.30474367</v>
      </c>
      <c r="L32" s="20" t="n">
        <v>4.77811262</v>
      </c>
      <c r="M32" s="18" t="n">
        <v>405.05011164</v>
      </c>
      <c r="N32" s="20" t="n">
        <v>29.54013842</v>
      </c>
      <c r="O32" s="18" t="s">
        <v>182</v>
      </c>
      <c r="P32" s="20" t="s">
        <v>182</v>
      </c>
      <c r="Q32" s="18" t="s">
        <v>182</v>
      </c>
      <c r="R32" s="20" t="s">
        <v>182</v>
      </c>
      <c r="S32" s="18" t="s">
        <v>182</v>
      </c>
      <c r="T32" s="20" t="s">
        <v>182</v>
      </c>
      <c r="U32" s="18" t="n">
        <v>369.55056601</v>
      </c>
      <c r="V32" s="20" t="n">
        <v>13.00781945</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(112.0/B34*100)</f>
        <v/>
      </c>
      <c r="D34" s="19" t="n">
        <v>6238</v>
      </c>
      <c r="E34" s="18" t="n">
        <v>396.42265577</v>
      </c>
      <c r="F34" s="20" t="n">
        <v>9.337481670000001</v>
      </c>
      <c r="G34" s="18" t="n">
        <v>451.90219429</v>
      </c>
      <c r="H34" s="20" t="n">
        <v>6.08592803</v>
      </c>
      <c r="I34" s="18" t="n">
        <v>458.7088614</v>
      </c>
      <c r="J34" s="20" t="n">
        <v>4.61051534</v>
      </c>
      <c r="K34" s="18" t="n">
        <v>463.92959874</v>
      </c>
      <c r="L34" s="20" t="n">
        <v>6.55836617</v>
      </c>
      <c r="M34" s="18" t="n">
        <v>331.33972745</v>
      </c>
      <c r="N34" s="20" t="n">
        <v>20.51689139</v>
      </c>
      <c r="O34" s="18" t="s">
        <v>182</v>
      </c>
      <c r="P34" s="20" t="s">
        <v>182</v>
      </c>
      <c r="Q34" s="18" t="n">
        <v>425.79595373</v>
      </c>
      <c r="R34" s="20" t="n">
        <v>68.66277131</v>
      </c>
      <c r="S34" s="18" t="s">
        <v>182</v>
      </c>
      <c r="T34" s="20" t="s">
        <v>182</v>
      </c>
      <c r="U34" s="18" t="n">
        <v>338.69431082</v>
      </c>
      <c r="V34" s="20" t="n">
        <v>12.0361825</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(93.0/B36*100)</f>
        <v/>
      </c>
      <c r="D36" s="19" t="n">
        <v>6643</v>
      </c>
      <c r="E36" s="18" t="n">
        <v>433.79904031</v>
      </c>
      <c r="F36" s="20" t="n">
        <v>8.29801243</v>
      </c>
      <c r="G36" s="18" t="n">
        <v>462.92482793</v>
      </c>
      <c r="H36" s="20" t="n">
        <v>4.45980429</v>
      </c>
      <c r="I36" s="18" t="n">
        <v>480.20227895</v>
      </c>
      <c r="J36" s="20" t="n">
        <v>3.59971163</v>
      </c>
      <c r="K36" s="18" t="n">
        <v>482.04146342</v>
      </c>
      <c r="L36" s="20" t="n">
        <v>4.75945248</v>
      </c>
      <c r="M36" s="18" t="n">
        <v>318.78254525</v>
      </c>
      <c r="N36" s="20" t="n">
        <v>26.49409239</v>
      </c>
      <c r="O36" s="18" t="s">
        <v>182</v>
      </c>
      <c r="P36" s="20" t="s">
        <v>182</v>
      </c>
      <c r="Q36" s="18" t="s">
        <v>182</v>
      </c>
      <c r="R36" s="20" t="s">
        <v>182</v>
      </c>
      <c r="S36" s="18" t="s">
        <v>182</v>
      </c>
      <c r="T36" s="20" t="s">
        <v>182</v>
      </c>
      <c r="U36" s="18" t="n">
        <v>371.39773305</v>
      </c>
      <c r="V36" s="20" t="n">
        <v>11.34163289</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(3006.0/B46*100)</f>
        <v/>
      </c>
      <c r="D46" s="19" t="n">
        <v>20135</v>
      </c>
      <c r="E46" s="18" t="n">
        <v>369.41852665</v>
      </c>
      <c r="F46" s="20" t="n">
        <v>7.02142378</v>
      </c>
      <c r="G46" s="18" t="n">
        <v>409.43838441</v>
      </c>
      <c r="H46" s="20" t="n">
        <v>5.3298901</v>
      </c>
      <c r="I46" s="18" t="n">
        <v>418.77415022</v>
      </c>
      <c r="J46" s="20" t="n">
        <v>5.1545616</v>
      </c>
      <c r="K46" s="18" t="n">
        <v>425.96250659</v>
      </c>
      <c r="L46" s="20" t="n">
        <v>6.12959709</v>
      </c>
      <c r="M46" s="18" t="n">
        <v>292.24954052</v>
      </c>
      <c r="N46" s="20" t="n">
        <v>19.30116177</v>
      </c>
      <c r="O46" s="18" t="s">
        <v>182</v>
      </c>
      <c r="P46" s="20" t="s">
        <v>182</v>
      </c>
      <c r="Q46" s="18" t="s">
        <v>182</v>
      </c>
      <c r="R46" s="20" t="s">
        <v>182</v>
      </c>
      <c r="S46" s="18" t="s">
        <v>182</v>
      </c>
      <c r="T46" s="20" t="s">
        <v>182</v>
      </c>
      <c r="U46" s="18" t="n">
        <v>369.65141872</v>
      </c>
      <c r="V46" s="20" t="n">
        <v>5.25540393</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515.38338624</v>
      </c>
      <c r="F48" s="20" t="n">
        <v>9.390925470000001</v>
      </c>
      <c r="G48" s="18" t="n">
        <v>560.53798061</v>
      </c>
      <c r="H48" s="20" t="n">
        <v>5.88229639</v>
      </c>
      <c r="I48" s="18" t="n">
        <v>579.0498774</v>
      </c>
      <c r="J48" s="20" t="n">
        <v>6.65880416</v>
      </c>
      <c r="K48" s="18" t="n">
        <v>620.9906810799999</v>
      </c>
      <c r="L48" s="20" t="n">
        <v>9.314916330000001</v>
      </c>
      <c r="M48" s="18" t="n">
        <v>402.41118319</v>
      </c>
      <c r="N48" s="20" t="n">
        <v>11.43518649</v>
      </c>
      <c r="O48" s="18" t="s">
        <v>182</v>
      </c>
      <c r="P48" s="20" t="s">
        <v>182</v>
      </c>
      <c r="Q48" s="18" t="s">
        <v>182</v>
      </c>
      <c r="R48" s="20" t="s">
        <v>182</v>
      </c>
      <c r="S48" s="18" t="s">
        <v>182</v>
      </c>
      <c r="T48" s="20" t="s">
        <v>182</v>
      </c>
      <c r="U48" s="18" t="n">
        <v>477.06803235</v>
      </c>
      <c r="V48" s="20" t="n">
        <v>35.0439064</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(280.0/B61*100)</f>
        <v/>
      </c>
      <c r="D61" s="19" t="n">
        <v>6245</v>
      </c>
      <c r="E61" s="18" t="n">
        <v>398.27697882</v>
      </c>
      <c r="F61" s="20" t="n">
        <v>6.11237526</v>
      </c>
      <c r="G61" s="18" t="n">
        <v>431.87849157</v>
      </c>
      <c r="H61" s="20" t="n">
        <v>5.3300131</v>
      </c>
      <c r="I61" s="18" t="n">
        <v>462.39139421</v>
      </c>
      <c r="J61" s="20" t="n">
        <v>3.58875933</v>
      </c>
      <c r="K61" s="18" t="n">
        <v>483.16020974</v>
      </c>
      <c r="L61" s="20" t="n">
        <v>4.79874131</v>
      </c>
      <c r="M61" s="18" t="n">
        <v>336.03516218</v>
      </c>
      <c r="N61" s="20" t="n">
        <v>19.01899636</v>
      </c>
      <c r="O61" s="18" t="s">
        <v>182</v>
      </c>
      <c r="P61" s="20" t="s">
        <v>182</v>
      </c>
      <c r="Q61" s="18" t="s">
        <v>182</v>
      </c>
      <c r="R61" s="20" t="s">
        <v>182</v>
      </c>
      <c r="S61" s="18" t="s">
        <v>182</v>
      </c>
      <c r="T61" s="20" t="s">
        <v>182</v>
      </c>
      <c r="U61" s="18" t="n">
        <v>352.65294192</v>
      </c>
      <c r="V61" s="20" t="n">
        <v>10.13891575</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(768.0/B67*100)</f>
        <v/>
      </c>
      <c r="D67" s="19" t="n">
        <v>6203</v>
      </c>
      <c r="E67" s="18" t="n">
        <v>370.41808348</v>
      </c>
      <c r="F67" s="20" t="n">
        <v>5.86578586</v>
      </c>
      <c r="G67" s="18" t="n">
        <v>406.28685547</v>
      </c>
      <c r="H67" s="20" t="n">
        <v>4.21185486</v>
      </c>
      <c r="I67" s="18" t="n">
        <v>430.54279747</v>
      </c>
      <c r="J67" s="20" t="n">
        <v>3.93402979</v>
      </c>
      <c r="K67" s="18" t="n">
        <v>448.99314756</v>
      </c>
      <c r="L67" s="20" t="n">
        <v>6.53395226</v>
      </c>
      <c r="M67" s="18" t="n">
        <v>271.85979569</v>
      </c>
      <c r="N67" s="20" t="n">
        <v>7.01894536</v>
      </c>
      <c r="O67" s="18" t="s">
        <v>182</v>
      </c>
      <c r="P67" s="20" t="s">
        <v>182</v>
      </c>
      <c r="Q67" s="18" t="s">
        <v>182</v>
      </c>
      <c r="R67" s="20" t="s">
        <v>182</v>
      </c>
      <c r="S67" s="18" t="s">
        <v>182</v>
      </c>
      <c r="T67" s="20" t="s">
        <v>182</v>
      </c>
      <c r="U67" s="18" t="n">
        <v>337.8800735</v>
      </c>
      <c r="V67" s="20" t="n">
        <v>6.8264303</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479.90027437</v>
      </c>
      <c r="F70" s="20" t="n">
        <v>6.73544871</v>
      </c>
      <c r="G70" s="18" t="n">
        <v>510.14385245</v>
      </c>
      <c r="H70" s="20" t="n">
        <v>4.48844254</v>
      </c>
      <c r="I70" s="18" t="n">
        <v>519.93842882</v>
      </c>
      <c r="J70" s="20" t="n">
        <v>3.39879187</v>
      </c>
      <c r="K70" s="18" t="n">
        <v>530.14703287</v>
      </c>
      <c r="L70" s="20" t="n">
        <v>5.81523584</v>
      </c>
      <c r="M70" s="18" t="n">
        <v>403.36019621</v>
      </c>
      <c r="N70" s="20" t="n">
        <v>21.15203684</v>
      </c>
      <c r="O70" s="18" t="s">
        <v>182</v>
      </c>
      <c r="P70" s="20" t="s">
        <v>182</v>
      </c>
      <c r="Q70" s="18" t="s">
        <v>182</v>
      </c>
      <c r="R70" s="20" t="s">
        <v>182</v>
      </c>
      <c r="S70" s="18" t="s">
        <v>182</v>
      </c>
      <c r="T70" s="20" t="s">
        <v>182</v>
      </c>
      <c r="U70" s="18" t="n">
        <v>456.5369956</v>
      </c>
      <c r="V70" s="20" t="n">
        <v>9.317166110000001</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365</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(1644.0/B7*100)</f>
        <v/>
      </c>
      <c r="D7" s="19" t="n">
        <v>12886</v>
      </c>
      <c r="E7" s="18" t="n">
        <v>478.85646427</v>
      </c>
      <c r="F7" s="20" t="n">
        <v>8.24148052</v>
      </c>
      <c r="G7" s="18" t="n">
        <v>520.29386623</v>
      </c>
      <c r="H7" s="20" t="n">
        <v>3.45272454</v>
      </c>
      <c r="I7" s="18" t="n">
        <v>511.44575325</v>
      </c>
      <c r="J7" s="20" t="n">
        <v>2.27264995</v>
      </c>
      <c r="K7" s="18" t="n">
        <v>521.3117164400001</v>
      </c>
      <c r="L7" s="20" t="n">
        <v>3.31096758</v>
      </c>
      <c r="M7" s="18" t="n">
        <v>373.14736758</v>
      </c>
      <c r="N7" s="20" t="n">
        <v>15.2618719</v>
      </c>
      <c r="O7" s="18" t="s">
        <v>182</v>
      </c>
      <c r="P7" s="20" t="s">
        <v>182</v>
      </c>
      <c r="Q7" s="18" t="s">
        <v>182</v>
      </c>
      <c r="R7" s="20" t="s">
        <v>182</v>
      </c>
      <c r="S7" s="18" t="s">
        <v>182</v>
      </c>
      <c r="T7" s="20" t="s">
        <v>182</v>
      </c>
      <c r="U7" s="18" t="n">
        <v>455.74742913</v>
      </c>
      <c r="V7" s="20" t="n">
        <v>5.39677692</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(452.0/B9*100)</f>
        <v/>
      </c>
      <c r="D9" s="19" t="n">
        <v>5223</v>
      </c>
      <c r="E9" s="18" t="n">
        <v>539.51143173</v>
      </c>
      <c r="F9" s="20" t="n">
        <v>9.09369053</v>
      </c>
      <c r="G9" s="18" t="n">
        <v>569.71578914</v>
      </c>
      <c r="H9" s="20" t="n">
        <v>4.62339817</v>
      </c>
      <c r="I9" s="18" t="n">
        <v>553.43049338</v>
      </c>
      <c r="J9" s="20" t="n">
        <v>3.36545256</v>
      </c>
      <c r="K9" s="18" t="n">
        <v>548.03133188</v>
      </c>
      <c r="L9" s="20" t="n">
        <v>4.95660764</v>
      </c>
      <c r="M9" s="18" t="n">
        <v>463.55012155</v>
      </c>
      <c r="N9" s="20" t="n">
        <v>53.50850444</v>
      </c>
      <c r="O9" s="18" t="s">
        <v>182</v>
      </c>
      <c r="P9" s="20" t="s">
        <v>182</v>
      </c>
      <c r="Q9" s="18" t="n">
        <v>363.74174124</v>
      </c>
      <c r="R9" s="20" t="n">
        <v>33.3778787</v>
      </c>
      <c r="S9" s="18" t="s">
        <v>182</v>
      </c>
      <c r="T9" s="20" t="s">
        <v>182</v>
      </c>
      <c r="U9" s="18" t="n">
        <v>451.3253123</v>
      </c>
      <c r="V9" s="20" t="n">
        <v>12.14367958</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(171.0/B11*100)</f>
        <v/>
      </c>
      <c r="D11" s="19" t="n">
        <v>6882</v>
      </c>
      <c r="E11" s="18" t="n">
        <v>412.34944869</v>
      </c>
      <c r="F11" s="20" t="n">
        <v>7.51238552</v>
      </c>
      <c r="G11" s="18" t="n">
        <v>427.15361032</v>
      </c>
      <c r="H11" s="20" t="n">
        <v>5.74546829</v>
      </c>
      <c r="I11" s="18" t="n">
        <v>443.41832453</v>
      </c>
      <c r="J11" s="20" t="n">
        <v>4.43847312</v>
      </c>
      <c r="K11" s="18" t="n">
        <v>447.39542552</v>
      </c>
      <c r="L11" s="20" t="n">
        <v>4.50391082</v>
      </c>
      <c r="M11" s="18" t="n">
        <v>242.57020808</v>
      </c>
      <c r="N11" s="20" t="n">
        <v>35.6653722</v>
      </c>
      <c r="O11" s="18" t="s">
        <v>182</v>
      </c>
      <c r="P11" s="20" t="s">
        <v>182</v>
      </c>
      <c r="Q11" s="18" t="s">
        <v>182</v>
      </c>
      <c r="R11" s="20" t="s">
        <v>182</v>
      </c>
      <c r="S11" s="18" t="s">
        <v>182</v>
      </c>
      <c r="T11" s="20" t="s">
        <v>182</v>
      </c>
      <c r="U11" s="18" t="n">
        <v>388.02792233</v>
      </c>
      <c r="V11" s="20" t="n">
        <v>7.32098432</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(563.0/B23*100)</f>
        <v/>
      </c>
      <c r="D23" s="19" t="n">
        <v>11020</v>
      </c>
      <c r="E23" s="18" t="n">
        <v>478.89726739</v>
      </c>
      <c r="F23" s="20" t="n">
        <v>6.81209788</v>
      </c>
      <c r="G23" s="18" t="n">
        <v>492.02987352</v>
      </c>
      <c r="H23" s="20" t="n">
        <v>4.53167313</v>
      </c>
      <c r="I23" s="18" t="n">
        <v>490.97814668</v>
      </c>
      <c r="J23" s="20" t="n">
        <v>2.88763246</v>
      </c>
      <c r="K23" s="18" t="n">
        <v>498.41170986</v>
      </c>
      <c r="L23" s="20" t="n">
        <v>5.09328295</v>
      </c>
      <c r="M23" s="18" t="n">
        <v>495.32224404</v>
      </c>
      <c r="N23" s="20" t="n">
        <v>30.15373552</v>
      </c>
      <c r="O23" s="18" t="s">
        <v>182</v>
      </c>
      <c r="P23" s="20" t="s">
        <v>182</v>
      </c>
      <c r="Q23" s="18" t="s">
        <v>182</v>
      </c>
      <c r="R23" s="20" t="s">
        <v>182</v>
      </c>
      <c r="S23" s="18" t="s">
        <v>182</v>
      </c>
      <c r="T23" s="20" t="s">
        <v>182</v>
      </c>
      <c r="U23" s="18" t="n">
        <v>416.70275853</v>
      </c>
      <c r="V23" s="20" t="n">
        <v>8.443759249999999</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494.49289617</v>
      </c>
      <c r="F29" s="20" t="n">
        <v>10.13626374</v>
      </c>
      <c r="G29" s="18" t="n">
        <v>521.34657004</v>
      </c>
      <c r="H29" s="20" t="n">
        <v>5.36619538</v>
      </c>
      <c r="I29" s="18" t="n">
        <v>516.94625066</v>
      </c>
      <c r="J29" s="20" t="n">
        <v>3.38269566</v>
      </c>
      <c r="K29" s="18" t="n">
        <v>523.19950197</v>
      </c>
      <c r="L29" s="20" t="n">
        <v>5.07574304</v>
      </c>
      <c r="M29" s="18" t="n">
        <v>307.37065989</v>
      </c>
      <c r="N29" s="20" t="n">
        <v>58.72514683</v>
      </c>
      <c r="O29" s="18" t="s">
        <v>182</v>
      </c>
      <c r="P29" s="20" t="s">
        <v>182</v>
      </c>
      <c r="Q29" s="18" t="n">
        <v>312.41250141</v>
      </c>
      <c r="R29" s="20" t="n">
        <v>62.61666854</v>
      </c>
      <c r="S29" s="18" t="s">
        <v>182</v>
      </c>
      <c r="T29" s="20" t="s">
        <v>182</v>
      </c>
      <c r="U29" s="18" t="n">
        <v>371.19730182</v>
      </c>
      <c r="V29" s="20" t="n">
        <v>14.73692058</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(19.0/B32*100)</f>
        <v/>
      </c>
      <c r="D32" s="19" t="n">
        <v>4459</v>
      </c>
      <c r="E32" s="18" t="n">
        <v>461.13764746</v>
      </c>
      <c r="F32" s="20" t="n">
        <v>8.216868249999999</v>
      </c>
      <c r="G32" s="18" t="n">
        <v>492.85221405</v>
      </c>
      <c r="H32" s="20" t="n">
        <v>4.47887755</v>
      </c>
      <c r="I32" s="18" t="n">
        <v>487.45015427</v>
      </c>
      <c r="J32" s="20" t="n">
        <v>3.34997912</v>
      </c>
      <c r="K32" s="18" t="n">
        <v>499.83680262</v>
      </c>
      <c r="L32" s="20" t="n">
        <v>4.94530318</v>
      </c>
      <c r="M32" s="18" t="n">
        <v>405.05011164</v>
      </c>
      <c r="N32" s="20" t="n">
        <v>29.54013842</v>
      </c>
      <c r="O32" s="18" t="s">
        <v>182</v>
      </c>
      <c r="P32" s="20" t="s">
        <v>182</v>
      </c>
      <c r="Q32" s="18" t="s">
        <v>182</v>
      </c>
      <c r="R32" s="20" t="s">
        <v>182</v>
      </c>
      <c r="S32" s="18" t="s">
        <v>182</v>
      </c>
      <c r="T32" s="20" t="s">
        <v>182</v>
      </c>
      <c r="U32" s="18" t="n">
        <v>369.06914216</v>
      </c>
      <c r="V32" s="20" t="n">
        <v>12.56864319</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(112.0/B34*100)</f>
        <v/>
      </c>
      <c r="D34" s="19" t="n">
        <v>6238</v>
      </c>
      <c r="E34" s="18" t="n">
        <v>414.40990449</v>
      </c>
      <c r="F34" s="20" t="n">
        <v>8.56049434</v>
      </c>
      <c r="G34" s="18" t="n">
        <v>460.68267733</v>
      </c>
      <c r="H34" s="20" t="n">
        <v>6.12819549</v>
      </c>
      <c r="I34" s="18" t="n">
        <v>454.93187268</v>
      </c>
      <c r="J34" s="20" t="n">
        <v>4.74715974</v>
      </c>
      <c r="K34" s="18" t="n">
        <v>460.91609456</v>
      </c>
      <c r="L34" s="20" t="n">
        <v>6.16576051</v>
      </c>
      <c r="M34" s="18" t="n">
        <v>331.33972745</v>
      </c>
      <c r="N34" s="20" t="n">
        <v>20.51689139</v>
      </c>
      <c r="O34" s="18" t="s">
        <v>182</v>
      </c>
      <c r="P34" s="20" t="s">
        <v>182</v>
      </c>
      <c r="Q34" s="18" t="n">
        <v>425.79595373</v>
      </c>
      <c r="R34" s="20" t="n">
        <v>68.66277131</v>
      </c>
      <c r="S34" s="18" t="s">
        <v>182</v>
      </c>
      <c r="T34" s="20" t="s">
        <v>182</v>
      </c>
      <c r="U34" s="18" t="n">
        <v>340.88630556</v>
      </c>
      <c r="V34" s="20" t="n">
        <v>12.46350288</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(93.0/B36*100)</f>
        <v/>
      </c>
      <c r="D36" s="19" t="n">
        <v>6643</v>
      </c>
      <c r="E36" s="18" t="n">
        <v>447.78004774</v>
      </c>
      <c r="F36" s="20" t="n">
        <v>8.19012397</v>
      </c>
      <c r="G36" s="18" t="n">
        <v>474.30121353</v>
      </c>
      <c r="H36" s="20" t="n">
        <v>4.40235171</v>
      </c>
      <c r="I36" s="18" t="n">
        <v>477.45945307</v>
      </c>
      <c r="J36" s="20" t="n">
        <v>4.04663566</v>
      </c>
      <c r="K36" s="18" t="n">
        <v>478.2978653</v>
      </c>
      <c r="L36" s="20" t="n">
        <v>4.87432222</v>
      </c>
      <c r="M36" s="18" t="n">
        <v>318.78254525</v>
      </c>
      <c r="N36" s="20" t="n">
        <v>26.49409239</v>
      </c>
      <c r="O36" s="18" t="s">
        <v>182</v>
      </c>
      <c r="P36" s="20" t="s">
        <v>182</v>
      </c>
      <c r="Q36" s="18" t="s">
        <v>182</v>
      </c>
      <c r="R36" s="20" t="s">
        <v>182</v>
      </c>
      <c r="S36" s="18" t="s">
        <v>182</v>
      </c>
      <c r="T36" s="20" t="s">
        <v>182</v>
      </c>
      <c r="U36" s="18" t="n">
        <v>370.13791593</v>
      </c>
      <c r="V36" s="20" t="n">
        <v>10.88741703</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(3006.0/B46*100)</f>
        <v/>
      </c>
      <c r="D46" s="19" t="n">
        <v>20135</v>
      </c>
      <c r="E46" s="18" t="n">
        <v>380.99097293</v>
      </c>
      <c r="F46" s="20" t="n">
        <v>7.38226266</v>
      </c>
      <c r="G46" s="18" t="n">
        <v>415.14316919</v>
      </c>
      <c r="H46" s="20" t="n">
        <v>6.89527489</v>
      </c>
      <c r="I46" s="18" t="n">
        <v>417.21404897</v>
      </c>
      <c r="J46" s="20" t="n">
        <v>4.91650445</v>
      </c>
      <c r="K46" s="18" t="n">
        <v>420.85504579</v>
      </c>
      <c r="L46" s="20" t="n">
        <v>5.81544163</v>
      </c>
      <c r="M46" s="18" t="n">
        <v>292.24954052</v>
      </c>
      <c r="N46" s="20" t="n">
        <v>19.30116177</v>
      </c>
      <c r="O46" s="18" t="s">
        <v>182</v>
      </c>
      <c r="P46" s="20" t="s">
        <v>182</v>
      </c>
      <c r="Q46" s="18" t="s">
        <v>182</v>
      </c>
      <c r="R46" s="20" t="s">
        <v>182</v>
      </c>
      <c r="S46" s="18" t="s">
        <v>182</v>
      </c>
      <c r="T46" s="20" t="s">
        <v>182</v>
      </c>
      <c r="U46" s="18" t="n">
        <v>369.82579277</v>
      </c>
      <c r="V46" s="20" t="n">
        <v>5.30192062</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541.02725608</v>
      </c>
      <c r="F48" s="20" t="n">
        <v>9.617214600000001</v>
      </c>
      <c r="G48" s="18" t="n">
        <v>568.7006699</v>
      </c>
      <c r="H48" s="20" t="n">
        <v>5.80421897</v>
      </c>
      <c r="I48" s="18" t="n">
        <v>573.08329904</v>
      </c>
      <c r="J48" s="20" t="n">
        <v>6.67921042</v>
      </c>
      <c r="K48" s="18" t="n">
        <v>603.34326356</v>
      </c>
      <c r="L48" s="20" t="n">
        <v>10.14049929</v>
      </c>
      <c r="M48" s="18" t="n">
        <v>402.41118319</v>
      </c>
      <c r="N48" s="20" t="n">
        <v>11.43518649</v>
      </c>
      <c r="O48" s="18" t="s">
        <v>182</v>
      </c>
      <c r="P48" s="20" t="s">
        <v>182</v>
      </c>
      <c r="Q48" s="18" t="s">
        <v>182</v>
      </c>
      <c r="R48" s="20" t="s">
        <v>182</v>
      </c>
      <c r="S48" s="18" t="s">
        <v>182</v>
      </c>
      <c r="T48" s="20" t="s">
        <v>182</v>
      </c>
      <c r="U48" s="18" t="n">
        <v>477.2976603</v>
      </c>
      <c r="V48" s="20" t="n">
        <v>34.72452831</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(280.0/B61*100)</f>
        <v/>
      </c>
      <c r="D61" s="19" t="n">
        <v>6245</v>
      </c>
      <c r="E61" s="18" t="n">
        <v>418.57663355</v>
      </c>
      <c r="F61" s="20" t="n">
        <v>6.65304359</v>
      </c>
      <c r="G61" s="18" t="n">
        <v>444.43247919</v>
      </c>
      <c r="H61" s="20" t="n">
        <v>4.93364146</v>
      </c>
      <c r="I61" s="18" t="n">
        <v>459.9951021</v>
      </c>
      <c r="J61" s="20" t="n">
        <v>3.77228741</v>
      </c>
      <c r="K61" s="18" t="n">
        <v>475.30819092</v>
      </c>
      <c r="L61" s="20" t="n">
        <v>4.59121531</v>
      </c>
      <c r="M61" s="18" t="n">
        <v>336.03516218</v>
      </c>
      <c r="N61" s="20" t="n">
        <v>19.01899636</v>
      </c>
      <c r="O61" s="18" t="s">
        <v>182</v>
      </c>
      <c r="P61" s="20" t="s">
        <v>182</v>
      </c>
      <c r="Q61" s="18" t="s">
        <v>182</v>
      </c>
      <c r="R61" s="20" t="s">
        <v>182</v>
      </c>
      <c r="S61" s="18" t="s">
        <v>182</v>
      </c>
      <c r="T61" s="20" t="s">
        <v>182</v>
      </c>
      <c r="U61" s="18" t="n">
        <v>348.16537254</v>
      </c>
      <c r="V61" s="20" t="n">
        <v>10.10696311</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(768.0/B67*100)</f>
        <v/>
      </c>
      <c r="D67" s="19" t="n">
        <v>6203</v>
      </c>
      <c r="E67" s="18" t="n">
        <v>379.07057761</v>
      </c>
      <c r="F67" s="20" t="n">
        <v>5.95104767</v>
      </c>
      <c r="G67" s="18" t="n">
        <v>422.05972663</v>
      </c>
      <c r="H67" s="20" t="n">
        <v>4.43374993</v>
      </c>
      <c r="I67" s="18" t="n">
        <v>425.53890787</v>
      </c>
      <c r="J67" s="20" t="n">
        <v>3.74298619</v>
      </c>
      <c r="K67" s="18" t="n">
        <v>429.45685273</v>
      </c>
      <c r="L67" s="20" t="n">
        <v>7.64296618</v>
      </c>
      <c r="M67" s="18" t="n">
        <v>271.85979569</v>
      </c>
      <c r="N67" s="20" t="n">
        <v>7.01894536</v>
      </c>
      <c r="O67" s="18" t="s">
        <v>182</v>
      </c>
      <c r="P67" s="20" t="s">
        <v>182</v>
      </c>
      <c r="Q67" s="18" t="s">
        <v>182</v>
      </c>
      <c r="R67" s="20" t="s">
        <v>182</v>
      </c>
      <c r="S67" s="18" t="s">
        <v>182</v>
      </c>
      <c r="T67" s="20" t="s">
        <v>182</v>
      </c>
      <c r="U67" s="18" t="n">
        <v>341.32720589</v>
      </c>
      <c r="V67" s="20" t="n">
        <v>6.53972413</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499.15190434</v>
      </c>
      <c r="F70" s="20" t="n">
        <v>7.26235392</v>
      </c>
      <c r="G70" s="18" t="n">
        <v>517.8007881</v>
      </c>
      <c r="H70" s="20" t="n">
        <v>4.40091028</v>
      </c>
      <c r="I70" s="18" t="n">
        <v>518.32533726</v>
      </c>
      <c r="J70" s="20" t="n">
        <v>3.50319839</v>
      </c>
      <c r="K70" s="18" t="n">
        <v>521.9816489900001</v>
      </c>
      <c r="L70" s="20" t="n">
        <v>5.72642636</v>
      </c>
      <c r="M70" s="18" t="n">
        <v>403.36019621</v>
      </c>
      <c r="N70" s="20" t="n">
        <v>21.15203684</v>
      </c>
      <c r="O70" s="18" t="s">
        <v>182</v>
      </c>
      <c r="P70" s="20" t="s">
        <v>182</v>
      </c>
      <c r="Q70" s="18" t="s">
        <v>182</v>
      </c>
      <c r="R70" s="20" t="s">
        <v>182</v>
      </c>
      <c r="S70" s="18" t="s">
        <v>182</v>
      </c>
      <c r="T70" s="20" t="s">
        <v>182</v>
      </c>
      <c r="U70" s="18" t="n">
        <v>462.03347295</v>
      </c>
      <c r="V70" s="20" t="n">
        <v>8.87463981</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366</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(1737.0/B7*100)</f>
        <v/>
      </c>
      <c r="D7" s="19" t="n">
        <v>12793</v>
      </c>
      <c r="E7" s="18" t="n">
        <v>478.40519751</v>
      </c>
      <c r="F7" s="20" t="n">
        <v>5.27125386</v>
      </c>
      <c r="G7" s="18" t="n">
        <v>504.05615862</v>
      </c>
      <c r="H7" s="20" t="n">
        <v>3.05065399</v>
      </c>
      <c r="I7" s="18" t="n">
        <v>513.58310618</v>
      </c>
      <c r="J7" s="20" t="n">
        <v>2.45640314</v>
      </c>
      <c r="K7" s="18" t="n">
        <v>534.78890916</v>
      </c>
      <c r="L7" s="20" t="n">
        <v>3.72184918</v>
      </c>
      <c r="M7" s="18" t="n">
        <v>373.14736758</v>
      </c>
      <c r="N7" s="20" t="n">
        <v>15.2618719</v>
      </c>
      <c r="O7" s="18" t="s">
        <v>182</v>
      </c>
      <c r="P7" s="20" t="s">
        <v>182</v>
      </c>
      <c r="Q7" s="18" t="s">
        <v>182</v>
      </c>
      <c r="R7" s="20" t="s">
        <v>182</v>
      </c>
      <c r="S7" s="18" t="s">
        <v>182</v>
      </c>
      <c r="T7" s="20" t="s">
        <v>182</v>
      </c>
      <c r="U7" s="18" t="n">
        <v>458.79922269</v>
      </c>
      <c r="V7" s="20" t="n">
        <v>5.58856113</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(466.0/B9*100)</f>
        <v/>
      </c>
      <c r="D9" s="19" t="n">
        <v>5209</v>
      </c>
      <c r="E9" s="18" t="n">
        <v>533.5096760599999</v>
      </c>
      <c r="F9" s="20" t="n">
        <v>6.11215184</v>
      </c>
      <c r="G9" s="18" t="n">
        <v>560.0879900899999</v>
      </c>
      <c r="H9" s="20" t="n">
        <v>4.23976436</v>
      </c>
      <c r="I9" s="18" t="n">
        <v>555.15658148</v>
      </c>
      <c r="J9" s="20" t="n">
        <v>4.2493941</v>
      </c>
      <c r="K9" s="18" t="n">
        <v>554.66264174</v>
      </c>
      <c r="L9" s="20" t="n">
        <v>4.62612593</v>
      </c>
      <c r="M9" s="18" t="n">
        <v>463.55012155</v>
      </c>
      <c r="N9" s="20" t="n">
        <v>53.50850444</v>
      </c>
      <c r="O9" s="18" t="s">
        <v>182</v>
      </c>
      <c r="P9" s="20" t="s">
        <v>182</v>
      </c>
      <c r="Q9" s="18" t="n">
        <v>363.74174124</v>
      </c>
      <c r="R9" s="20" t="n">
        <v>33.3778787</v>
      </c>
      <c r="S9" s="18" t="s">
        <v>182</v>
      </c>
      <c r="T9" s="20" t="s">
        <v>182</v>
      </c>
      <c r="U9" s="18" t="n">
        <v>449.04768537</v>
      </c>
      <c r="V9" s="20" t="n">
        <v>13.14743477</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(179.0/B11*100)</f>
        <v/>
      </c>
      <c r="D11" s="19" t="n">
        <v>6874</v>
      </c>
      <c r="E11" s="18" t="n">
        <v>421.20829685</v>
      </c>
      <c r="F11" s="20" t="n">
        <v>5.59239758</v>
      </c>
      <c r="G11" s="18" t="n">
        <v>443.78559455</v>
      </c>
      <c r="H11" s="20" t="n">
        <v>4.67694426</v>
      </c>
      <c r="I11" s="18" t="n">
        <v>436.86990616</v>
      </c>
      <c r="J11" s="20" t="n">
        <v>4.58744012</v>
      </c>
      <c r="K11" s="18" t="n">
        <v>455.23764866</v>
      </c>
      <c r="L11" s="20" t="n">
        <v>5.66371</v>
      </c>
      <c r="M11" s="18" t="n">
        <v>242.57020808</v>
      </c>
      <c r="N11" s="20" t="n">
        <v>35.6653722</v>
      </c>
      <c r="O11" s="18" t="s">
        <v>182</v>
      </c>
      <c r="P11" s="20" t="s">
        <v>182</v>
      </c>
      <c r="Q11" s="18" t="s">
        <v>182</v>
      </c>
      <c r="R11" s="20" t="s">
        <v>182</v>
      </c>
      <c r="S11" s="18" t="s">
        <v>182</v>
      </c>
      <c r="T11" s="20" t="s">
        <v>182</v>
      </c>
      <c r="U11" s="18" t="n">
        <v>390.96429287</v>
      </c>
      <c r="V11" s="20" t="n">
        <v>7.69649897</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(578.0/B23*100)</f>
        <v/>
      </c>
      <c r="D23" s="19" t="n">
        <v>11005</v>
      </c>
      <c r="E23" s="18" t="n">
        <v>477.73386375</v>
      </c>
      <c r="F23" s="20" t="n">
        <v>5.6644666</v>
      </c>
      <c r="G23" s="18" t="n">
        <v>483.24290992</v>
      </c>
      <c r="H23" s="20" t="n">
        <v>4.51537962</v>
      </c>
      <c r="I23" s="18" t="n">
        <v>491.22295184</v>
      </c>
      <c r="J23" s="20" t="n">
        <v>3.45910503</v>
      </c>
      <c r="K23" s="18" t="n">
        <v>515.4269876</v>
      </c>
      <c r="L23" s="20" t="n">
        <v>4.87418224</v>
      </c>
      <c r="M23" s="18" t="n">
        <v>495.32224404</v>
      </c>
      <c r="N23" s="20" t="n">
        <v>30.15373552</v>
      </c>
      <c r="O23" s="18" t="s">
        <v>182</v>
      </c>
      <c r="P23" s="20" t="s">
        <v>182</v>
      </c>
      <c r="Q23" s="18" t="s">
        <v>182</v>
      </c>
      <c r="R23" s="20" t="s">
        <v>182</v>
      </c>
      <c r="S23" s="18" t="s">
        <v>182</v>
      </c>
      <c r="T23" s="20" t="s">
        <v>182</v>
      </c>
      <c r="U23" s="18" t="n">
        <v>415.48926726</v>
      </c>
      <c r="V23" s="20" t="n">
        <v>8.71603664</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488.25782301</v>
      </c>
      <c r="F29" s="20" t="n">
        <v>7.04888143</v>
      </c>
      <c r="G29" s="18" t="n">
        <v>521.45525324</v>
      </c>
      <c r="H29" s="20" t="n">
        <v>4.5919516</v>
      </c>
      <c r="I29" s="18" t="n">
        <v>514.06654629</v>
      </c>
      <c r="J29" s="20" t="n">
        <v>4.01226163</v>
      </c>
      <c r="K29" s="18" t="n">
        <v>538.17873279</v>
      </c>
      <c r="L29" s="20" t="n">
        <v>6.6110872</v>
      </c>
      <c r="M29" s="18" t="n">
        <v>307.37065989</v>
      </c>
      <c r="N29" s="20" t="n">
        <v>58.72514683</v>
      </c>
      <c r="O29" s="18" t="s">
        <v>182</v>
      </c>
      <c r="P29" s="20" t="s">
        <v>182</v>
      </c>
      <c r="Q29" s="18" t="n">
        <v>312.41250141</v>
      </c>
      <c r="R29" s="20" t="n">
        <v>62.61666854</v>
      </c>
      <c r="S29" s="18" t="s">
        <v>182</v>
      </c>
      <c r="T29" s="20" t="s">
        <v>182</v>
      </c>
      <c r="U29" s="18" t="n">
        <v>380.25635252</v>
      </c>
      <c r="V29" s="20" t="n">
        <v>17.46959148</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(20.0/B32*100)</f>
        <v/>
      </c>
      <c r="D32" s="19" t="n">
        <v>4458</v>
      </c>
      <c r="E32" s="18" t="n">
        <v>471.35901764</v>
      </c>
      <c r="F32" s="20" t="n">
        <v>6.08011468</v>
      </c>
      <c r="G32" s="18" t="n">
        <v>492.75812708</v>
      </c>
      <c r="H32" s="20" t="n">
        <v>4.01958876</v>
      </c>
      <c r="I32" s="18" t="n">
        <v>485.00561402</v>
      </c>
      <c r="J32" s="20" t="n">
        <v>3.6764239</v>
      </c>
      <c r="K32" s="18" t="n">
        <v>505.15537001</v>
      </c>
      <c r="L32" s="20" t="n">
        <v>5.35718017</v>
      </c>
      <c r="M32" s="18" t="n">
        <v>405.05011164</v>
      </c>
      <c r="N32" s="20" t="n">
        <v>29.54013842</v>
      </c>
      <c r="O32" s="18" t="s">
        <v>182</v>
      </c>
      <c r="P32" s="20" t="s">
        <v>182</v>
      </c>
      <c r="Q32" s="18" t="s">
        <v>182</v>
      </c>
      <c r="R32" s="20" t="s">
        <v>182</v>
      </c>
      <c r="S32" s="18" t="s">
        <v>182</v>
      </c>
      <c r="T32" s="20" t="s">
        <v>182</v>
      </c>
      <c r="U32" s="18" t="n">
        <v>356.12637734</v>
      </c>
      <c r="V32" s="20" t="n">
        <v>13.74978105</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(117.0/B34*100)</f>
        <v/>
      </c>
      <c r="D34" s="19" t="n">
        <v>6233</v>
      </c>
      <c r="E34" s="18" t="n">
        <v>433.89245198</v>
      </c>
      <c r="F34" s="20" t="n">
        <v>6.41201816</v>
      </c>
      <c r="G34" s="18" t="n">
        <v>461.84878231</v>
      </c>
      <c r="H34" s="20" t="n">
        <v>5.33786016</v>
      </c>
      <c r="I34" s="18" t="n">
        <v>446.75566249</v>
      </c>
      <c r="J34" s="20" t="n">
        <v>5.51310807</v>
      </c>
      <c r="K34" s="18" t="n">
        <v>470.89952956</v>
      </c>
      <c r="L34" s="20" t="n">
        <v>7.30375147</v>
      </c>
      <c r="M34" s="18" t="n">
        <v>331.33972745</v>
      </c>
      <c r="N34" s="20" t="n">
        <v>20.51689139</v>
      </c>
      <c r="O34" s="18" t="s">
        <v>182</v>
      </c>
      <c r="P34" s="20" t="s">
        <v>182</v>
      </c>
      <c r="Q34" s="18" t="n">
        <v>425.79595373</v>
      </c>
      <c r="R34" s="20" t="n">
        <v>68.66277131</v>
      </c>
      <c r="S34" s="18" t="s">
        <v>182</v>
      </c>
      <c r="T34" s="20" t="s">
        <v>182</v>
      </c>
      <c r="U34" s="18" t="n">
        <v>335.51237153</v>
      </c>
      <c r="V34" s="20" t="n">
        <v>13.72443671</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(109.0/B36*100)</f>
        <v/>
      </c>
      <c r="D36" s="19" t="n">
        <v>6627</v>
      </c>
      <c r="E36" s="18" t="n">
        <v>444.32671573</v>
      </c>
      <c r="F36" s="20" t="n">
        <v>6.56121799</v>
      </c>
      <c r="G36" s="18" t="n">
        <v>479.88749228</v>
      </c>
      <c r="H36" s="20" t="n">
        <v>3.99687683</v>
      </c>
      <c r="I36" s="18" t="n">
        <v>471.09740018</v>
      </c>
      <c r="J36" s="20" t="n">
        <v>3.81149149</v>
      </c>
      <c r="K36" s="18" t="n">
        <v>488.8522561</v>
      </c>
      <c r="L36" s="20" t="n">
        <v>4.77639154</v>
      </c>
      <c r="M36" s="18" t="n">
        <v>318.78254525</v>
      </c>
      <c r="N36" s="20" t="n">
        <v>26.49409239</v>
      </c>
      <c r="O36" s="18" t="s">
        <v>182</v>
      </c>
      <c r="P36" s="20" t="s">
        <v>182</v>
      </c>
      <c r="Q36" s="18" t="s">
        <v>182</v>
      </c>
      <c r="R36" s="20" t="s">
        <v>182</v>
      </c>
      <c r="S36" s="18" t="s">
        <v>182</v>
      </c>
      <c r="T36" s="20" t="s">
        <v>182</v>
      </c>
      <c r="U36" s="18" t="n">
        <v>374.7069709</v>
      </c>
      <c r="V36" s="20" t="n">
        <v>10.47708271</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(3063.0/B46*100)</f>
        <v/>
      </c>
      <c r="D46" s="19" t="n">
        <v>20078</v>
      </c>
      <c r="E46" s="18" t="n">
        <v>363.8618012</v>
      </c>
      <c r="F46" s="20" t="n">
        <v>7.62252671</v>
      </c>
      <c r="G46" s="18" t="n">
        <v>408.96460159</v>
      </c>
      <c r="H46" s="20" t="n">
        <v>7.33903594</v>
      </c>
      <c r="I46" s="18" t="n">
        <v>409.15366253</v>
      </c>
      <c r="J46" s="20" t="n">
        <v>4.70636531</v>
      </c>
      <c r="K46" s="18" t="n">
        <v>436.74446183</v>
      </c>
      <c r="L46" s="20" t="n">
        <v>6.57754943</v>
      </c>
      <c r="M46" s="18" t="n">
        <v>292.24954052</v>
      </c>
      <c r="N46" s="20" t="n">
        <v>19.30116177</v>
      </c>
      <c r="O46" s="18" t="s">
        <v>182</v>
      </c>
      <c r="P46" s="20" t="s">
        <v>182</v>
      </c>
      <c r="Q46" s="18" t="s">
        <v>182</v>
      </c>
      <c r="R46" s="20" t="s">
        <v>182</v>
      </c>
      <c r="S46" s="18" t="s">
        <v>182</v>
      </c>
      <c r="T46" s="20" t="s">
        <v>182</v>
      </c>
      <c r="U46" s="18" t="n">
        <v>372.22476391</v>
      </c>
      <c r="V46" s="20" t="n">
        <v>5.363802</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507.820977</v>
      </c>
      <c r="F48" s="20" t="n">
        <v>10.2162737</v>
      </c>
      <c r="G48" s="18" t="n">
        <v>532.68733792</v>
      </c>
      <c r="H48" s="20" t="n">
        <v>7.18496553</v>
      </c>
      <c r="I48" s="18" t="n">
        <v>567.85780622</v>
      </c>
      <c r="J48" s="20" t="n">
        <v>5.6576352</v>
      </c>
      <c r="K48" s="18" t="n">
        <v>621.8099132</v>
      </c>
      <c r="L48" s="20" t="n">
        <v>8.300802040000001</v>
      </c>
      <c r="M48" s="18" t="n">
        <v>402.41118319</v>
      </c>
      <c r="N48" s="20" t="n">
        <v>11.43518649</v>
      </c>
      <c r="O48" s="18" t="s">
        <v>182</v>
      </c>
      <c r="P48" s="20" t="s">
        <v>182</v>
      </c>
      <c r="Q48" s="18" t="s">
        <v>182</v>
      </c>
      <c r="R48" s="20" t="s">
        <v>182</v>
      </c>
      <c r="S48" s="18" t="s">
        <v>182</v>
      </c>
      <c r="T48" s="20" t="s">
        <v>182</v>
      </c>
      <c r="U48" s="18" t="n">
        <v>477.4830146</v>
      </c>
      <c r="V48" s="20" t="n">
        <v>45.17040534</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(287.0/B61*100)</f>
        <v/>
      </c>
      <c r="D61" s="19" t="n">
        <v>6238</v>
      </c>
      <c r="E61" s="18" t="n">
        <v>440.53485381</v>
      </c>
      <c r="F61" s="20" t="n">
        <v>4.63255816</v>
      </c>
      <c r="G61" s="18" t="n">
        <v>452.87903747</v>
      </c>
      <c r="H61" s="20" t="n">
        <v>5.50225303</v>
      </c>
      <c r="I61" s="18" t="n">
        <v>454.14327998</v>
      </c>
      <c r="J61" s="20" t="n">
        <v>3.57234787</v>
      </c>
      <c r="K61" s="18" t="n">
        <v>470.93745164</v>
      </c>
      <c r="L61" s="20" t="n">
        <v>4.1351507</v>
      </c>
      <c r="M61" s="18" t="n">
        <v>336.03516218</v>
      </c>
      <c r="N61" s="20" t="n">
        <v>19.01899636</v>
      </c>
      <c r="O61" s="18" t="s">
        <v>182</v>
      </c>
      <c r="P61" s="20" t="s">
        <v>182</v>
      </c>
      <c r="Q61" s="18" t="s">
        <v>182</v>
      </c>
      <c r="R61" s="20" t="s">
        <v>182</v>
      </c>
      <c r="S61" s="18" t="s">
        <v>182</v>
      </c>
      <c r="T61" s="20" t="s">
        <v>182</v>
      </c>
      <c r="U61" s="18" t="n">
        <v>343.24254512</v>
      </c>
      <c r="V61" s="20" t="n">
        <v>11.40090019</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(941.0/B67*100)</f>
        <v/>
      </c>
      <c r="D67" s="19" t="n">
        <v>6030</v>
      </c>
      <c r="E67" s="18" t="n">
        <v>369.50831175</v>
      </c>
      <c r="F67" s="20" t="n">
        <v>5.27682589</v>
      </c>
      <c r="G67" s="18" t="n">
        <v>410.24483932</v>
      </c>
      <c r="H67" s="20" t="n">
        <v>4.10791994</v>
      </c>
      <c r="I67" s="18" t="n">
        <v>430.21178026</v>
      </c>
      <c r="J67" s="20" t="n">
        <v>4.09575739</v>
      </c>
      <c r="K67" s="18" t="n">
        <v>452.44291686</v>
      </c>
      <c r="L67" s="20" t="n">
        <v>6.23487797</v>
      </c>
      <c r="M67" s="18" t="n">
        <v>271.85979569</v>
      </c>
      <c r="N67" s="20" t="n">
        <v>7.01894536</v>
      </c>
      <c r="O67" s="18" t="s">
        <v>182</v>
      </c>
      <c r="P67" s="20" t="s">
        <v>182</v>
      </c>
      <c r="Q67" s="18" t="s">
        <v>182</v>
      </c>
      <c r="R67" s="20" t="s">
        <v>182</v>
      </c>
      <c r="S67" s="18" t="s">
        <v>182</v>
      </c>
      <c r="T67" s="20" t="s">
        <v>182</v>
      </c>
      <c r="U67" s="18" t="n">
        <v>336.15181746</v>
      </c>
      <c r="V67" s="20" t="n">
        <v>8.8049368</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501.55259656</v>
      </c>
      <c r="F70" s="20" t="n">
        <v>6.38031413</v>
      </c>
      <c r="G70" s="18" t="n">
        <v>518.75166712</v>
      </c>
      <c r="H70" s="20" t="n">
        <v>4.18920144</v>
      </c>
      <c r="I70" s="18" t="n">
        <v>516.26024311</v>
      </c>
      <c r="J70" s="20" t="n">
        <v>3.61526093</v>
      </c>
      <c r="K70" s="18" t="n">
        <v>531.41248111</v>
      </c>
      <c r="L70" s="20" t="n">
        <v>5.70822015</v>
      </c>
      <c r="M70" s="18" t="n">
        <v>403.36019621</v>
      </c>
      <c r="N70" s="20" t="n">
        <v>21.15203684</v>
      </c>
      <c r="O70" s="18" t="s">
        <v>182</v>
      </c>
      <c r="P70" s="20" t="s">
        <v>182</v>
      </c>
      <c r="Q70" s="18" t="s">
        <v>182</v>
      </c>
      <c r="R70" s="20" t="s">
        <v>182</v>
      </c>
      <c r="S70" s="18" t="s">
        <v>182</v>
      </c>
      <c r="T70" s="20" t="s">
        <v>182</v>
      </c>
      <c r="U70" s="18" t="n">
        <v>451.25529654</v>
      </c>
      <c r="V70" s="20" t="n">
        <v>9.13853885</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367</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(1737.0/B7*100)</f>
        <v/>
      </c>
      <c r="D7" s="19" t="n">
        <v>12793</v>
      </c>
      <c r="E7" s="18" t="n">
        <v>499.69337806</v>
      </c>
      <c r="F7" s="20" t="n">
        <v>4.70573281</v>
      </c>
      <c r="G7" s="18" t="n">
        <v>519.3612495900001</v>
      </c>
      <c r="H7" s="20" t="n">
        <v>2.61179587</v>
      </c>
      <c r="I7" s="18" t="n">
        <v>509.22882356</v>
      </c>
      <c r="J7" s="20" t="n">
        <v>2.67457663</v>
      </c>
      <c r="K7" s="18" t="n">
        <v>521.6087509499999</v>
      </c>
      <c r="L7" s="20" t="n">
        <v>4.47890408</v>
      </c>
      <c r="M7" s="18" t="n">
        <v>373.14736758</v>
      </c>
      <c r="N7" s="20" t="n">
        <v>15.2618719</v>
      </c>
      <c r="O7" s="18" t="s">
        <v>182</v>
      </c>
      <c r="P7" s="20" t="s">
        <v>182</v>
      </c>
      <c r="Q7" s="18" t="s">
        <v>182</v>
      </c>
      <c r="R7" s="20" t="s">
        <v>182</v>
      </c>
      <c r="S7" s="18" t="s">
        <v>182</v>
      </c>
      <c r="T7" s="20" t="s">
        <v>182</v>
      </c>
      <c r="U7" s="18" t="n">
        <v>460.54903401</v>
      </c>
      <c r="V7" s="20" t="n">
        <v>5.2571123</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(466.0/B9*100)</f>
        <v/>
      </c>
      <c r="D9" s="19" t="n">
        <v>5209</v>
      </c>
      <c r="E9" s="18" t="n">
        <v>545.97603581</v>
      </c>
      <c r="F9" s="20" t="n">
        <v>5.69847773</v>
      </c>
      <c r="G9" s="18" t="n">
        <v>563.80783638</v>
      </c>
      <c r="H9" s="20" t="n">
        <v>3.66562871</v>
      </c>
      <c r="I9" s="18" t="n">
        <v>550.33807126</v>
      </c>
      <c r="J9" s="20" t="n">
        <v>4.08747208</v>
      </c>
      <c r="K9" s="18" t="n">
        <v>548.256888</v>
      </c>
      <c r="L9" s="20" t="n">
        <v>6.09269517</v>
      </c>
      <c r="M9" s="18" t="n">
        <v>463.55012155</v>
      </c>
      <c r="N9" s="20" t="n">
        <v>53.50850444</v>
      </c>
      <c r="O9" s="18" t="s">
        <v>182</v>
      </c>
      <c r="P9" s="20" t="s">
        <v>182</v>
      </c>
      <c r="Q9" s="18" t="n">
        <v>363.74174124</v>
      </c>
      <c r="R9" s="20" t="n">
        <v>33.3778787</v>
      </c>
      <c r="S9" s="18" t="s">
        <v>182</v>
      </c>
      <c r="T9" s="20" t="s">
        <v>182</v>
      </c>
      <c r="U9" s="18" t="n">
        <v>452.00796964</v>
      </c>
      <c r="V9" s="20" t="n">
        <v>12.00318217</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(179.0/B11*100)</f>
        <v/>
      </c>
      <c r="D11" s="19" t="n">
        <v>6874</v>
      </c>
      <c r="E11" s="18" t="n">
        <v>428.78339455</v>
      </c>
      <c r="F11" s="20" t="n">
        <v>5.27120016</v>
      </c>
      <c r="G11" s="18" t="n">
        <v>441.34864866</v>
      </c>
      <c r="H11" s="20" t="n">
        <v>4.71361657</v>
      </c>
      <c r="I11" s="18" t="n">
        <v>439.60258815</v>
      </c>
      <c r="J11" s="20" t="n">
        <v>4.95227895</v>
      </c>
      <c r="K11" s="18" t="n">
        <v>443.95107622</v>
      </c>
      <c r="L11" s="20" t="n">
        <v>6.05367292</v>
      </c>
      <c r="M11" s="18" t="n">
        <v>242.57020808</v>
      </c>
      <c r="N11" s="20" t="n">
        <v>35.6653722</v>
      </c>
      <c r="O11" s="18" t="s">
        <v>182</v>
      </c>
      <c r="P11" s="20" t="s">
        <v>182</v>
      </c>
      <c r="Q11" s="18" t="s">
        <v>182</v>
      </c>
      <c r="R11" s="20" t="s">
        <v>182</v>
      </c>
      <c r="S11" s="18" t="s">
        <v>182</v>
      </c>
      <c r="T11" s="20" t="s">
        <v>182</v>
      </c>
      <c r="U11" s="18" t="n">
        <v>394.69248945</v>
      </c>
      <c r="V11" s="20" t="n">
        <v>7.50810786</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(578.0/B23*100)</f>
        <v/>
      </c>
      <c r="D23" s="19" t="n">
        <v>11005</v>
      </c>
      <c r="E23" s="18" t="n">
        <v>485.61163975</v>
      </c>
      <c r="F23" s="20" t="n">
        <v>5.07785372</v>
      </c>
      <c r="G23" s="18" t="n">
        <v>485.86060105</v>
      </c>
      <c r="H23" s="20" t="n">
        <v>4.50724149</v>
      </c>
      <c r="I23" s="18" t="n">
        <v>491.54763222</v>
      </c>
      <c r="J23" s="20" t="n">
        <v>3.15749265</v>
      </c>
      <c r="K23" s="18" t="n">
        <v>512.47213412</v>
      </c>
      <c r="L23" s="20" t="n">
        <v>5.84136657</v>
      </c>
      <c r="M23" s="18" t="n">
        <v>495.32224404</v>
      </c>
      <c r="N23" s="20" t="n">
        <v>30.15373552</v>
      </c>
      <c r="O23" s="18" t="s">
        <v>182</v>
      </c>
      <c r="P23" s="20" t="s">
        <v>182</v>
      </c>
      <c r="Q23" s="18" t="s">
        <v>182</v>
      </c>
      <c r="R23" s="20" t="s">
        <v>182</v>
      </c>
      <c r="S23" s="18" t="s">
        <v>182</v>
      </c>
      <c r="T23" s="20" t="s">
        <v>182</v>
      </c>
      <c r="U23" s="18" t="n">
        <v>416.76422214</v>
      </c>
      <c r="V23" s="20" t="n">
        <v>8.659214860000001</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503.41624191</v>
      </c>
      <c r="F29" s="20" t="n">
        <v>6.28154729</v>
      </c>
      <c r="G29" s="18" t="n">
        <v>530.88472409</v>
      </c>
      <c r="H29" s="20" t="n">
        <v>3.73365054</v>
      </c>
      <c r="I29" s="18" t="n">
        <v>507.02257322</v>
      </c>
      <c r="J29" s="20" t="n">
        <v>4.44076338</v>
      </c>
      <c r="K29" s="18" t="n">
        <v>526.39188379</v>
      </c>
      <c r="L29" s="20" t="n">
        <v>8.3402756</v>
      </c>
      <c r="M29" s="18" t="n">
        <v>307.37065989</v>
      </c>
      <c r="N29" s="20" t="n">
        <v>58.72514683</v>
      </c>
      <c r="O29" s="18" t="s">
        <v>182</v>
      </c>
      <c r="P29" s="20" t="s">
        <v>182</v>
      </c>
      <c r="Q29" s="18" t="n">
        <v>312.41250141</v>
      </c>
      <c r="R29" s="20" t="n">
        <v>62.61666854</v>
      </c>
      <c r="S29" s="18" t="s">
        <v>182</v>
      </c>
      <c r="T29" s="20" t="s">
        <v>182</v>
      </c>
      <c r="U29" s="18" t="n">
        <v>382.11590092</v>
      </c>
      <c r="V29" s="20" t="n">
        <v>16.19717812</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(20.0/B32*100)</f>
        <v/>
      </c>
      <c r="D32" s="19" t="n">
        <v>4458</v>
      </c>
      <c r="E32" s="18" t="n">
        <v>475.63916262</v>
      </c>
      <c r="F32" s="20" t="n">
        <v>6.20453365</v>
      </c>
      <c r="G32" s="18" t="n">
        <v>489.18511456</v>
      </c>
      <c r="H32" s="20" t="n">
        <v>4.21166643</v>
      </c>
      <c r="I32" s="18" t="n">
        <v>489.12322609</v>
      </c>
      <c r="J32" s="20" t="n">
        <v>3.3986933</v>
      </c>
      <c r="K32" s="18" t="n">
        <v>499.04757197</v>
      </c>
      <c r="L32" s="20" t="n">
        <v>5.75791539</v>
      </c>
      <c r="M32" s="18" t="n">
        <v>405.05011164</v>
      </c>
      <c r="N32" s="20" t="n">
        <v>29.54013842</v>
      </c>
      <c r="O32" s="18" t="s">
        <v>182</v>
      </c>
      <c r="P32" s="20" t="s">
        <v>182</v>
      </c>
      <c r="Q32" s="18" t="s">
        <v>182</v>
      </c>
      <c r="R32" s="20" t="s">
        <v>182</v>
      </c>
      <c r="S32" s="18" t="s">
        <v>182</v>
      </c>
      <c r="T32" s="20" t="s">
        <v>182</v>
      </c>
      <c r="U32" s="18" t="n">
        <v>364.06231086</v>
      </c>
      <c r="V32" s="20" t="n">
        <v>14.5600535</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(117.0/B34*100)</f>
        <v/>
      </c>
      <c r="D34" s="19" t="n">
        <v>6233</v>
      </c>
      <c r="E34" s="18" t="n">
        <v>442.07990515</v>
      </c>
      <c r="F34" s="20" t="n">
        <v>6.16493647</v>
      </c>
      <c r="G34" s="18" t="n">
        <v>464.40587944</v>
      </c>
      <c r="H34" s="20" t="n">
        <v>5.32090029</v>
      </c>
      <c r="I34" s="18" t="n">
        <v>444.81674999</v>
      </c>
      <c r="J34" s="20" t="n">
        <v>5.18691414</v>
      </c>
      <c r="K34" s="18" t="n">
        <v>460.96581459</v>
      </c>
      <c r="L34" s="20" t="n">
        <v>8.20956749</v>
      </c>
      <c r="M34" s="18" t="n">
        <v>331.33972745</v>
      </c>
      <c r="N34" s="20" t="n">
        <v>20.51689139</v>
      </c>
      <c r="O34" s="18" t="s">
        <v>182</v>
      </c>
      <c r="P34" s="20" t="s">
        <v>182</v>
      </c>
      <c r="Q34" s="18" t="n">
        <v>425.79595373</v>
      </c>
      <c r="R34" s="20" t="n">
        <v>68.66277131</v>
      </c>
      <c r="S34" s="18" t="s">
        <v>182</v>
      </c>
      <c r="T34" s="20" t="s">
        <v>182</v>
      </c>
      <c r="U34" s="18" t="n">
        <v>338.97336274</v>
      </c>
      <c r="V34" s="20" t="n">
        <v>12.38151125</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(109.0/B36*100)</f>
        <v/>
      </c>
      <c r="D36" s="19" t="n">
        <v>6627</v>
      </c>
      <c r="E36" s="18" t="n">
        <v>463.1417972</v>
      </c>
      <c r="F36" s="20" t="n">
        <v>5.01341805</v>
      </c>
      <c r="G36" s="18" t="n">
        <v>480.3160452</v>
      </c>
      <c r="H36" s="20" t="n">
        <v>4.29041946</v>
      </c>
      <c r="I36" s="18" t="n">
        <v>472.86107306</v>
      </c>
      <c r="J36" s="20" t="n">
        <v>3.63095569</v>
      </c>
      <c r="K36" s="18" t="n">
        <v>481.52944337</v>
      </c>
      <c r="L36" s="20" t="n">
        <v>6.64660085</v>
      </c>
      <c r="M36" s="18" t="n">
        <v>318.78254525</v>
      </c>
      <c r="N36" s="20" t="n">
        <v>26.49409239</v>
      </c>
      <c r="O36" s="18" t="s">
        <v>182</v>
      </c>
      <c r="P36" s="20" t="s">
        <v>182</v>
      </c>
      <c r="Q36" s="18" t="s">
        <v>182</v>
      </c>
      <c r="R36" s="20" t="s">
        <v>182</v>
      </c>
      <c r="S36" s="18" t="s">
        <v>182</v>
      </c>
      <c r="T36" s="20" t="s">
        <v>182</v>
      </c>
      <c r="U36" s="18" t="n">
        <v>380.09487336</v>
      </c>
      <c r="V36" s="20" t="n">
        <v>9.38711719</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(3063.0/B46*100)</f>
        <v/>
      </c>
      <c r="D46" s="19" t="n">
        <v>20078</v>
      </c>
      <c r="E46" s="18" t="n">
        <v>374.9650756</v>
      </c>
      <c r="F46" s="20" t="n">
        <v>8.004462050000001</v>
      </c>
      <c r="G46" s="18" t="n">
        <v>420.93573905</v>
      </c>
      <c r="H46" s="20" t="n">
        <v>5.27721017</v>
      </c>
      <c r="I46" s="18" t="n">
        <v>410.64774834</v>
      </c>
      <c r="J46" s="20" t="n">
        <v>5.13880545</v>
      </c>
      <c r="K46" s="18" t="n">
        <v>428.80705391</v>
      </c>
      <c r="L46" s="20" t="n">
        <v>6.78830538</v>
      </c>
      <c r="M46" s="18" t="n">
        <v>292.24954052</v>
      </c>
      <c r="N46" s="20" t="n">
        <v>19.30116177</v>
      </c>
      <c r="O46" s="18" t="s">
        <v>182</v>
      </c>
      <c r="P46" s="20" t="s">
        <v>182</v>
      </c>
      <c r="Q46" s="18" t="s">
        <v>182</v>
      </c>
      <c r="R46" s="20" t="s">
        <v>182</v>
      </c>
      <c r="S46" s="18" t="s">
        <v>182</v>
      </c>
      <c r="T46" s="20" t="s">
        <v>182</v>
      </c>
      <c r="U46" s="18" t="n">
        <v>371.07575187</v>
      </c>
      <c r="V46" s="20" t="n">
        <v>5.35874616</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503.09855784</v>
      </c>
      <c r="F48" s="20" t="n">
        <v>9.563787700000001</v>
      </c>
      <c r="G48" s="18" t="n">
        <v>551.8835930400001</v>
      </c>
      <c r="H48" s="20" t="n">
        <v>6.76210385</v>
      </c>
      <c r="I48" s="18" t="n">
        <v>570.18609683</v>
      </c>
      <c r="J48" s="20" t="n">
        <v>5.76506159</v>
      </c>
      <c r="K48" s="18" t="n">
        <v>627.47863612</v>
      </c>
      <c r="L48" s="20" t="n">
        <v>8.62737544</v>
      </c>
      <c r="M48" s="18" t="n">
        <v>402.41118319</v>
      </c>
      <c r="N48" s="20" t="n">
        <v>11.43518649</v>
      </c>
      <c r="O48" s="18" t="s">
        <v>182</v>
      </c>
      <c r="P48" s="20" t="s">
        <v>182</v>
      </c>
      <c r="Q48" s="18" t="s">
        <v>182</v>
      </c>
      <c r="R48" s="20" t="s">
        <v>182</v>
      </c>
      <c r="S48" s="18" t="s">
        <v>182</v>
      </c>
      <c r="T48" s="20" t="s">
        <v>182</v>
      </c>
      <c r="U48" s="18" t="n">
        <v>495.64290614</v>
      </c>
      <c r="V48" s="20" t="n">
        <v>31.06067148</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(287.0/B61*100)</f>
        <v/>
      </c>
      <c r="D61" s="19" t="n">
        <v>6238</v>
      </c>
      <c r="E61" s="18" t="n">
        <v>463.75030724</v>
      </c>
      <c r="F61" s="20" t="n">
        <v>5.15264629</v>
      </c>
      <c r="G61" s="18" t="n">
        <v>453.33374158</v>
      </c>
      <c r="H61" s="20" t="n">
        <v>3.8120594</v>
      </c>
      <c r="I61" s="18" t="n">
        <v>454.46547477</v>
      </c>
      <c r="J61" s="20" t="n">
        <v>3.84186222</v>
      </c>
      <c r="K61" s="18" t="n">
        <v>461.14249008</v>
      </c>
      <c r="L61" s="20" t="n">
        <v>4.83488282</v>
      </c>
      <c r="M61" s="18" t="n">
        <v>336.03516218</v>
      </c>
      <c r="N61" s="20" t="n">
        <v>19.01899636</v>
      </c>
      <c r="O61" s="18" t="s">
        <v>182</v>
      </c>
      <c r="P61" s="20" t="s">
        <v>182</v>
      </c>
      <c r="Q61" s="18" t="s">
        <v>182</v>
      </c>
      <c r="R61" s="20" t="s">
        <v>182</v>
      </c>
      <c r="S61" s="18" t="s">
        <v>182</v>
      </c>
      <c r="T61" s="20" t="s">
        <v>182</v>
      </c>
      <c r="U61" s="18" t="n">
        <v>344.13723269</v>
      </c>
      <c r="V61" s="20" t="n">
        <v>11.05605935</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(941.0/B67*100)</f>
        <v/>
      </c>
      <c r="D67" s="19" t="n">
        <v>6030</v>
      </c>
      <c r="E67" s="18" t="n">
        <v>364.2241322</v>
      </c>
      <c r="F67" s="20" t="n">
        <v>6.01610007</v>
      </c>
      <c r="G67" s="18" t="n">
        <v>414.49257583</v>
      </c>
      <c r="H67" s="20" t="n">
        <v>5.24228629</v>
      </c>
      <c r="I67" s="18" t="n">
        <v>429.27678338</v>
      </c>
      <c r="J67" s="20" t="n">
        <v>3.65164836</v>
      </c>
      <c r="K67" s="18" t="n">
        <v>439.9703319</v>
      </c>
      <c r="L67" s="20" t="n">
        <v>7.06362294</v>
      </c>
      <c r="M67" s="18" t="n">
        <v>271.85979569</v>
      </c>
      <c r="N67" s="20" t="n">
        <v>7.01894536</v>
      </c>
      <c r="O67" s="18" t="s">
        <v>182</v>
      </c>
      <c r="P67" s="20" t="s">
        <v>182</v>
      </c>
      <c r="Q67" s="18" t="s">
        <v>182</v>
      </c>
      <c r="R67" s="20" t="s">
        <v>182</v>
      </c>
      <c r="S67" s="18" t="s">
        <v>182</v>
      </c>
      <c r="T67" s="20" t="s">
        <v>182</v>
      </c>
      <c r="U67" s="18" t="n">
        <v>342.12038672</v>
      </c>
      <c r="V67" s="20" t="n">
        <v>8.07612595</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498.95101532</v>
      </c>
      <c r="F70" s="20" t="n">
        <v>7.21875295</v>
      </c>
      <c r="G70" s="18" t="n">
        <v>511.50499656</v>
      </c>
      <c r="H70" s="20" t="n">
        <v>4.44700858</v>
      </c>
      <c r="I70" s="18" t="n">
        <v>520.3273845</v>
      </c>
      <c r="J70" s="20" t="n">
        <v>3.63188411</v>
      </c>
      <c r="K70" s="18" t="n">
        <v>532.84012293</v>
      </c>
      <c r="L70" s="20" t="n">
        <v>5.40594821</v>
      </c>
      <c r="M70" s="18" t="n">
        <v>403.36019621</v>
      </c>
      <c r="N70" s="20" t="n">
        <v>21.15203684</v>
      </c>
      <c r="O70" s="18" t="s">
        <v>182</v>
      </c>
      <c r="P70" s="20" t="s">
        <v>182</v>
      </c>
      <c r="Q70" s="18" t="s">
        <v>182</v>
      </c>
      <c r="R70" s="20" t="s">
        <v>182</v>
      </c>
      <c r="S70" s="18" t="s">
        <v>182</v>
      </c>
      <c r="T70" s="20" t="s">
        <v>182</v>
      </c>
      <c r="U70" s="18" t="n">
        <v>456.82946363</v>
      </c>
      <c r="V70" s="20" t="n">
        <v>9.08523697</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368</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(1737.0/B7*100)</f>
        <v/>
      </c>
      <c r="D7" s="19" t="n">
        <v>12793</v>
      </c>
      <c r="E7" s="18" t="n">
        <v>426.47826385</v>
      </c>
      <c r="F7" s="20" t="n">
        <v>9.94218437</v>
      </c>
      <c r="G7" s="18" t="n">
        <v>463.53302799</v>
      </c>
      <c r="H7" s="20" t="n">
        <v>6.04004563</v>
      </c>
      <c r="I7" s="18" t="n">
        <v>510.1268829</v>
      </c>
      <c r="J7" s="20" t="n">
        <v>2.27903867</v>
      </c>
      <c r="K7" s="18" t="n">
        <v>538.0315237999999</v>
      </c>
      <c r="L7" s="20" t="n">
        <v>3.06472545</v>
      </c>
      <c r="M7" s="18" t="n">
        <v>373.14736758</v>
      </c>
      <c r="N7" s="20" t="n">
        <v>15.2618719</v>
      </c>
      <c r="O7" s="18" t="s">
        <v>182</v>
      </c>
      <c r="P7" s="20" t="s">
        <v>182</v>
      </c>
      <c r="Q7" s="18" t="s">
        <v>182</v>
      </c>
      <c r="R7" s="20" t="s">
        <v>182</v>
      </c>
      <c r="S7" s="18" t="s">
        <v>182</v>
      </c>
      <c r="T7" s="20" t="s">
        <v>182</v>
      </c>
      <c r="U7" s="18" t="n">
        <v>461.87411894</v>
      </c>
      <c r="V7" s="20" t="n">
        <v>5.43825741</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(466.0/B9*100)</f>
        <v/>
      </c>
      <c r="D9" s="19" t="n">
        <v>5209</v>
      </c>
      <c r="E9" s="18" t="n">
        <v>456.83087814</v>
      </c>
      <c r="F9" s="20" t="n">
        <v>11.18654212</v>
      </c>
      <c r="G9" s="18" t="n">
        <v>518.01640759</v>
      </c>
      <c r="H9" s="20" t="n">
        <v>9.351116510000001</v>
      </c>
      <c r="I9" s="18" t="n">
        <v>559.5853406700001</v>
      </c>
      <c r="J9" s="20" t="n">
        <v>3.4171846</v>
      </c>
      <c r="K9" s="18" t="n">
        <v>560.23553122</v>
      </c>
      <c r="L9" s="20" t="n">
        <v>4.30696234</v>
      </c>
      <c r="M9" s="18" t="n">
        <v>463.55012155</v>
      </c>
      <c r="N9" s="20" t="n">
        <v>53.50850444</v>
      </c>
      <c r="O9" s="18" t="s">
        <v>182</v>
      </c>
      <c r="P9" s="20" t="s">
        <v>182</v>
      </c>
      <c r="Q9" s="18" t="n">
        <v>363.74174124</v>
      </c>
      <c r="R9" s="20" t="n">
        <v>33.3778787</v>
      </c>
      <c r="S9" s="18" t="s">
        <v>182</v>
      </c>
      <c r="T9" s="20" t="s">
        <v>182</v>
      </c>
      <c r="U9" s="18" t="n">
        <v>453.37420414</v>
      </c>
      <c r="V9" s="20" t="n">
        <v>11.3620307</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(179.0/B11*100)</f>
        <v/>
      </c>
      <c r="D11" s="19" t="n">
        <v>6874</v>
      </c>
      <c r="E11" s="18" t="n">
        <v>387.67948674</v>
      </c>
      <c r="F11" s="20" t="n">
        <v>7.76932953</v>
      </c>
      <c r="G11" s="18" t="n">
        <v>400.32890486</v>
      </c>
      <c r="H11" s="20" t="n">
        <v>7.41572214</v>
      </c>
      <c r="I11" s="18" t="n">
        <v>442.02935105</v>
      </c>
      <c r="J11" s="20" t="n">
        <v>4.2546295</v>
      </c>
      <c r="K11" s="18" t="n">
        <v>456.73989797</v>
      </c>
      <c r="L11" s="20" t="n">
        <v>4.65080789</v>
      </c>
      <c r="M11" s="18" t="n">
        <v>242.57020808</v>
      </c>
      <c r="N11" s="20" t="n">
        <v>35.6653722</v>
      </c>
      <c r="O11" s="18" t="s">
        <v>182</v>
      </c>
      <c r="P11" s="20" t="s">
        <v>182</v>
      </c>
      <c r="Q11" s="18" t="s">
        <v>182</v>
      </c>
      <c r="R11" s="20" t="s">
        <v>182</v>
      </c>
      <c r="S11" s="18" t="s">
        <v>182</v>
      </c>
      <c r="T11" s="20" t="s">
        <v>182</v>
      </c>
      <c r="U11" s="18" t="n">
        <v>394.68376933</v>
      </c>
      <c r="V11" s="20" t="n">
        <v>7.57097636</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(578.0/B23*100)</f>
        <v/>
      </c>
      <c r="D23" s="19" t="n">
        <v>11005</v>
      </c>
      <c r="E23" s="18" t="n">
        <v>462.60215766</v>
      </c>
      <c r="F23" s="20" t="n">
        <v>9.172141160000001</v>
      </c>
      <c r="G23" s="18" t="n">
        <v>479.02308466</v>
      </c>
      <c r="H23" s="20" t="n">
        <v>5.48641752</v>
      </c>
      <c r="I23" s="18" t="n">
        <v>490.16994246</v>
      </c>
      <c r="J23" s="20" t="n">
        <v>3.1424287</v>
      </c>
      <c r="K23" s="18" t="n">
        <v>512.21441888</v>
      </c>
      <c r="L23" s="20" t="n">
        <v>4.51272419</v>
      </c>
      <c r="M23" s="18" t="n">
        <v>495.32224404</v>
      </c>
      <c r="N23" s="20" t="n">
        <v>30.15373552</v>
      </c>
      <c r="O23" s="18" t="s">
        <v>182</v>
      </c>
      <c r="P23" s="20" t="s">
        <v>182</v>
      </c>
      <c r="Q23" s="18" t="s">
        <v>182</v>
      </c>
      <c r="R23" s="20" t="s">
        <v>182</v>
      </c>
      <c r="S23" s="18" t="s">
        <v>182</v>
      </c>
      <c r="T23" s="20" t="s">
        <v>182</v>
      </c>
      <c r="U23" s="18" t="n">
        <v>416.71022846</v>
      </c>
      <c r="V23" s="20" t="n">
        <v>8.685091330000001</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382.37681192</v>
      </c>
      <c r="F29" s="20" t="n">
        <v>15.23364995</v>
      </c>
      <c r="G29" s="18" t="n">
        <v>467.1799094</v>
      </c>
      <c r="H29" s="20" t="n">
        <v>8.564830479999999</v>
      </c>
      <c r="I29" s="18" t="n">
        <v>520.384458</v>
      </c>
      <c r="J29" s="20" t="n">
        <v>3.31550974</v>
      </c>
      <c r="K29" s="18" t="n">
        <v>534.32436603</v>
      </c>
      <c r="L29" s="20" t="n">
        <v>5.85040357</v>
      </c>
      <c r="M29" s="18" t="n">
        <v>307.37065989</v>
      </c>
      <c r="N29" s="20" t="n">
        <v>58.72514683</v>
      </c>
      <c r="O29" s="18" t="s">
        <v>182</v>
      </c>
      <c r="P29" s="20" t="s">
        <v>182</v>
      </c>
      <c r="Q29" s="18" t="n">
        <v>312.41250141</v>
      </c>
      <c r="R29" s="20" t="n">
        <v>62.61666854</v>
      </c>
      <c r="S29" s="18" t="s">
        <v>182</v>
      </c>
      <c r="T29" s="20" t="s">
        <v>182</v>
      </c>
      <c r="U29" s="18" t="n">
        <v>387.41494881</v>
      </c>
      <c r="V29" s="20" t="n">
        <v>15.67482881</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(20.0/B32*100)</f>
        <v/>
      </c>
      <c r="D32" s="19" t="n">
        <v>4458</v>
      </c>
      <c r="E32" s="18" t="n">
        <v>418.87602126</v>
      </c>
      <c r="F32" s="20" t="n">
        <v>10.41079333</v>
      </c>
      <c r="G32" s="18" t="n">
        <v>455.29228502</v>
      </c>
      <c r="H32" s="20" t="n">
        <v>6.15694498</v>
      </c>
      <c r="I32" s="18" t="n">
        <v>492.22983661</v>
      </c>
      <c r="J32" s="20" t="n">
        <v>3.10081027</v>
      </c>
      <c r="K32" s="18" t="n">
        <v>508.23623382</v>
      </c>
      <c r="L32" s="20" t="n">
        <v>4.53107953</v>
      </c>
      <c r="M32" s="18" t="n">
        <v>405.05011164</v>
      </c>
      <c r="N32" s="20" t="n">
        <v>29.54013842</v>
      </c>
      <c r="O32" s="18" t="s">
        <v>182</v>
      </c>
      <c r="P32" s="20" t="s">
        <v>182</v>
      </c>
      <c r="Q32" s="18" t="s">
        <v>182</v>
      </c>
      <c r="R32" s="20" t="s">
        <v>182</v>
      </c>
      <c r="S32" s="18" t="s">
        <v>182</v>
      </c>
      <c r="T32" s="20" t="s">
        <v>182</v>
      </c>
      <c r="U32" s="18" t="n">
        <v>362.05100115</v>
      </c>
      <c r="V32" s="20" t="n">
        <v>12.84493961</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(117.0/B34*100)</f>
        <v/>
      </c>
      <c r="D34" s="19" t="n">
        <v>6233</v>
      </c>
      <c r="E34" s="18" t="n">
        <v>397.88000892</v>
      </c>
      <c r="F34" s="20" t="n">
        <v>8.984914549999999</v>
      </c>
      <c r="G34" s="18" t="n">
        <v>428.4673091</v>
      </c>
      <c r="H34" s="20" t="n">
        <v>7.64896457</v>
      </c>
      <c r="I34" s="18" t="n">
        <v>461.51125927</v>
      </c>
      <c r="J34" s="20" t="n">
        <v>4.53725917</v>
      </c>
      <c r="K34" s="18" t="n">
        <v>473.81041062</v>
      </c>
      <c r="L34" s="20" t="n">
        <v>6.67052452</v>
      </c>
      <c r="M34" s="18" t="n">
        <v>331.33972745</v>
      </c>
      <c r="N34" s="20" t="n">
        <v>20.51689139</v>
      </c>
      <c r="O34" s="18" t="s">
        <v>182</v>
      </c>
      <c r="P34" s="20" t="s">
        <v>182</v>
      </c>
      <c r="Q34" s="18" t="n">
        <v>425.79595373</v>
      </c>
      <c r="R34" s="20" t="n">
        <v>68.66277131</v>
      </c>
      <c r="S34" s="18" t="s">
        <v>182</v>
      </c>
      <c r="T34" s="20" t="s">
        <v>182</v>
      </c>
      <c r="U34" s="18" t="n">
        <v>344.54992633</v>
      </c>
      <c r="V34" s="20" t="n">
        <v>12.84063297</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(109.0/B36*100)</f>
        <v/>
      </c>
      <c r="D36" s="19" t="n">
        <v>6627</v>
      </c>
      <c r="E36" s="18" t="n">
        <v>406.37670522</v>
      </c>
      <c r="F36" s="20" t="n">
        <v>7.89237462</v>
      </c>
      <c r="G36" s="18" t="n">
        <v>440.83531215</v>
      </c>
      <c r="H36" s="20" t="n">
        <v>6.65506188</v>
      </c>
      <c r="I36" s="18" t="n">
        <v>476.15310858</v>
      </c>
      <c r="J36" s="20" t="n">
        <v>3.5893961</v>
      </c>
      <c r="K36" s="18" t="n">
        <v>489.46390871</v>
      </c>
      <c r="L36" s="20" t="n">
        <v>4.55612752</v>
      </c>
      <c r="M36" s="18" t="n">
        <v>318.78254525</v>
      </c>
      <c r="N36" s="20" t="n">
        <v>26.49409239</v>
      </c>
      <c r="O36" s="18" t="s">
        <v>182</v>
      </c>
      <c r="P36" s="20" t="s">
        <v>182</v>
      </c>
      <c r="Q36" s="18" t="s">
        <v>182</v>
      </c>
      <c r="R36" s="20" t="s">
        <v>182</v>
      </c>
      <c r="S36" s="18" t="s">
        <v>182</v>
      </c>
      <c r="T36" s="20" t="s">
        <v>182</v>
      </c>
      <c r="U36" s="18" t="n">
        <v>382.61438617</v>
      </c>
      <c r="V36" s="20" t="n">
        <v>9.393423500000001</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(3063.0/B46*100)</f>
        <v/>
      </c>
      <c r="D46" s="19" t="n">
        <v>20078</v>
      </c>
      <c r="E46" s="18" t="n">
        <v>368.7208971</v>
      </c>
      <c r="F46" s="20" t="n">
        <v>7.64624037</v>
      </c>
      <c r="G46" s="18" t="n">
        <v>413.52406099</v>
      </c>
      <c r="H46" s="20" t="n">
        <v>6.34541724</v>
      </c>
      <c r="I46" s="18" t="n">
        <v>413.9192864</v>
      </c>
      <c r="J46" s="20" t="n">
        <v>4.80524929</v>
      </c>
      <c r="K46" s="18" t="n">
        <v>428.99622952</v>
      </c>
      <c r="L46" s="20" t="n">
        <v>6.52081641</v>
      </c>
      <c r="M46" s="18" t="n">
        <v>292.24954052</v>
      </c>
      <c r="N46" s="20" t="n">
        <v>19.30116177</v>
      </c>
      <c r="O46" s="18" t="s">
        <v>182</v>
      </c>
      <c r="P46" s="20" t="s">
        <v>182</v>
      </c>
      <c r="Q46" s="18" t="s">
        <v>182</v>
      </c>
      <c r="R46" s="20" t="s">
        <v>182</v>
      </c>
      <c r="S46" s="18" t="s">
        <v>182</v>
      </c>
      <c r="T46" s="20" t="s">
        <v>182</v>
      </c>
      <c r="U46" s="18" t="n">
        <v>370.60812772</v>
      </c>
      <c r="V46" s="20" t="n">
        <v>5.43065031</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481.34105055</v>
      </c>
      <c r="F48" s="20" t="n">
        <v>9.61330959</v>
      </c>
      <c r="G48" s="18" t="n">
        <v>526.35691691</v>
      </c>
      <c r="H48" s="20" t="n">
        <v>6.0993953</v>
      </c>
      <c r="I48" s="18" t="n">
        <v>575.33664333</v>
      </c>
      <c r="J48" s="20" t="n">
        <v>5.8588968</v>
      </c>
      <c r="K48" s="18" t="n">
        <v>626.68103135</v>
      </c>
      <c r="L48" s="20" t="n">
        <v>8.98742818</v>
      </c>
      <c r="M48" s="18" t="n">
        <v>402.41118319</v>
      </c>
      <c r="N48" s="20" t="n">
        <v>11.43518649</v>
      </c>
      <c r="O48" s="18" t="s">
        <v>182</v>
      </c>
      <c r="P48" s="20" t="s">
        <v>182</v>
      </c>
      <c r="Q48" s="18" t="s">
        <v>182</v>
      </c>
      <c r="R48" s="20" t="s">
        <v>182</v>
      </c>
      <c r="S48" s="18" t="s">
        <v>182</v>
      </c>
      <c r="T48" s="20" t="s">
        <v>182</v>
      </c>
      <c r="U48" s="18" t="n">
        <v>485.33322267</v>
      </c>
      <c r="V48" s="20" t="n">
        <v>31.88899412</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(287.0/B61*100)</f>
        <v/>
      </c>
      <c r="D61" s="19" t="n">
        <v>6238</v>
      </c>
      <c r="E61" s="18" t="n">
        <v>385.33750723</v>
      </c>
      <c r="F61" s="20" t="n">
        <v>7.4719989</v>
      </c>
      <c r="G61" s="18" t="n">
        <v>404.69777611</v>
      </c>
      <c r="H61" s="20" t="n">
        <v>6.17687967</v>
      </c>
      <c r="I61" s="18" t="n">
        <v>452.26282959</v>
      </c>
      <c r="J61" s="20" t="n">
        <v>3.31862621</v>
      </c>
      <c r="K61" s="18" t="n">
        <v>486.53071954</v>
      </c>
      <c r="L61" s="20" t="n">
        <v>3.73305193</v>
      </c>
      <c r="M61" s="18" t="n">
        <v>336.03516218</v>
      </c>
      <c r="N61" s="20" t="n">
        <v>19.01899636</v>
      </c>
      <c r="O61" s="18" t="s">
        <v>182</v>
      </c>
      <c r="P61" s="20" t="s">
        <v>182</v>
      </c>
      <c r="Q61" s="18" t="s">
        <v>182</v>
      </c>
      <c r="R61" s="20" t="s">
        <v>182</v>
      </c>
      <c r="S61" s="18" t="s">
        <v>182</v>
      </c>
      <c r="T61" s="20" t="s">
        <v>182</v>
      </c>
      <c r="U61" s="18" t="n">
        <v>351.56778775</v>
      </c>
      <c r="V61" s="20" t="n">
        <v>10.92362377</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(941.0/B67*100)</f>
        <v/>
      </c>
      <c r="D67" s="19" t="n">
        <v>6030</v>
      </c>
      <c r="E67" s="18" t="n">
        <v>354.82535937</v>
      </c>
      <c r="F67" s="20" t="n">
        <v>6.53118657</v>
      </c>
      <c r="G67" s="18" t="n">
        <v>407.30880914</v>
      </c>
      <c r="H67" s="20" t="n">
        <v>4.4810022</v>
      </c>
      <c r="I67" s="18" t="n">
        <v>428.35698141</v>
      </c>
      <c r="J67" s="20" t="n">
        <v>3.42210857</v>
      </c>
      <c r="K67" s="18" t="n">
        <v>448.41841191</v>
      </c>
      <c r="L67" s="20" t="n">
        <v>6.61280101</v>
      </c>
      <c r="M67" s="18" t="n">
        <v>271.85979569</v>
      </c>
      <c r="N67" s="20" t="n">
        <v>7.01894536</v>
      </c>
      <c r="O67" s="18" t="s">
        <v>182</v>
      </c>
      <c r="P67" s="20" t="s">
        <v>182</v>
      </c>
      <c r="Q67" s="18" t="s">
        <v>182</v>
      </c>
      <c r="R67" s="20" t="s">
        <v>182</v>
      </c>
      <c r="S67" s="18" t="s">
        <v>182</v>
      </c>
      <c r="T67" s="20" t="s">
        <v>182</v>
      </c>
      <c r="U67" s="18" t="n">
        <v>342.13331588</v>
      </c>
      <c r="V67" s="20" t="n">
        <v>8.24345628</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474.87533641</v>
      </c>
      <c r="F70" s="20" t="n">
        <v>8.711853850000001</v>
      </c>
      <c r="G70" s="18" t="n">
        <v>500.75372524</v>
      </c>
      <c r="H70" s="20" t="n">
        <v>5.39246059</v>
      </c>
      <c r="I70" s="18" t="n">
        <v>519.61096503</v>
      </c>
      <c r="J70" s="20" t="n">
        <v>3.26813847</v>
      </c>
      <c r="K70" s="18" t="n">
        <v>533.63262434</v>
      </c>
      <c r="L70" s="20" t="n">
        <v>5.24483799</v>
      </c>
      <c r="M70" s="18" t="n">
        <v>403.36019621</v>
      </c>
      <c r="N70" s="20" t="n">
        <v>21.15203684</v>
      </c>
      <c r="O70" s="18" t="s">
        <v>182</v>
      </c>
      <c r="P70" s="20" t="s">
        <v>182</v>
      </c>
      <c r="Q70" s="18" t="s">
        <v>182</v>
      </c>
      <c r="R70" s="20" t="s">
        <v>182</v>
      </c>
      <c r="S70" s="18" t="s">
        <v>182</v>
      </c>
      <c r="T70" s="20" t="s">
        <v>182</v>
      </c>
      <c r="U70" s="18" t="n">
        <v>453.1220877</v>
      </c>
      <c r="V70" s="20" t="n">
        <v>8.42466379</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369</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(1737.0/B7*100)</f>
        <v/>
      </c>
      <c r="D7" s="19" t="n">
        <v>12793</v>
      </c>
      <c r="E7" s="18" t="n">
        <v>460.06364486</v>
      </c>
      <c r="F7" s="20" t="n">
        <v>7.23362194</v>
      </c>
      <c r="G7" s="18" t="n">
        <v>495.272121</v>
      </c>
      <c r="H7" s="20" t="n">
        <v>3.56056347</v>
      </c>
      <c r="I7" s="18" t="n">
        <v>514.88066365</v>
      </c>
      <c r="J7" s="20" t="n">
        <v>2.24711287</v>
      </c>
      <c r="K7" s="18" t="n">
        <v>532.41646229</v>
      </c>
      <c r="L7" s="20" t="n">
        <v>3.81661255</v>
      </c>
      <c r="M7" s="18" t="n">
        <v>373.14736758</v>
      </c>
      <c r="N7" s="20" t="n">
        <v>15.2618719</v>
      </c>
      <c r="O7" s="18" t="s">
        <v>182</v>
      </c>
      <c r="P7" s="20" t="s">
        <v>182</v>
      </c>
      <c r="Q7" s="18" t="s">
        <v>182</v>
      </c>
      <c r="R7" s="20" t="s">
        <v>182</v>
      </c>
      <c r="S7" s="18" t="s">
        <v>182</v>
      </c>
      <c r="T7" s="20" t="s">
        <v>182</v>
      </c>
      <c r="U7" s="18" t="n">
        <v>459.22557756</v>
      </c>
      <c r="V7" s="20" t="n">
        <v>5.53779867</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(466.0/B9*100)</f>
        <v/>
      </c>
      <c r="D9" s="19" t="n">
        <v>5209</v>
      </c>
      <c r="E9" s="18" t="n">
        <v>510.28266881</v>
      </c>
      <c r="F9" s="20" t="n">
        <v>8.06721774</v>
      </c>
      <c r="G9" s="18" t="n">
        <v>558.0660036100001</v>
      </c>
      <c r="H9" s="20" t="n">
        <v>4.50100024</v>
      </c>
      <c r="I9" s="18" t="n">
        <v>558.26203887</v>
      </c>
      <c r="J9" s="20" t="n">
        <v>3.6628513</v>
      </c>
      <c r="K9" s="18" t="n">
        <v>553.50779672</v>
      </c>
      <c r="L9" s="20" t="n">
        <v>5.01267167</v>
      </c>
      <c r="M9" s="18" t="n">
        <v>463.55012155</v>
      </c>
      <c r="N9" s="20" t="n">
        <v>53.50850444</v>
      </c>
      <c r="O9" s="18" t="s">
        <v>182</v>
      </c>
      <c r="P9" s="20" t="s">
        <v>182</v>
      </c>
      <c r="Q9" s="18" t="n">
        <v>363.74174124</v>
      </c>
      <c r="R9" s="20" t="n">
        <v>33.3778787</v>
      </c>
      <c r="S9" s="18" t="s">
        <v>182</v>
      </c>
      <c r="T9" s="20" t="s">
        <v>182</v>
      </c>
      <c r="U9" s="18" t="n">
        <v>450.79397455</v>
      </c>
      <c r="V9" s="20" t="n">
        <v>11.95769774</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(179.0/B11*100)</f>
        <v/>
      </c>
      <c r="D11" s="19" t="n">
        <v>6874</v>
      </c>
      <c r="E11" s="18" t="n">
        <v>404.35215296</v>
      </c>
      <c r="F11" s="20" t="n">
        <v>6.82748857</v>
      </c>
      <c r="G11" s="18" t="n">
        <v>430.96130173</v>
      </c>
      <c r="H11" s="20" t="n">
        <v>5.82084438</v>
      </c>
      <c r="I11" s="18" t="n">
        <v>443.2389428</v>
      </c>
      <c r="J11" s="20" t="n">
        <v>4.34225897</v>
      </c>
      <c r="K11" s="18" t="n">
        <v>453.12685436</v>
      </c>
      <c r="L11" s="20" t="n">
        <v>5.13146996</v>
      </c>
      <c r="M11" s="18" t="n">
        <v>242.57020808</v>
      </c>
      <c r="N11" s="20" t="n">
        <v>35.6653722</v>
      </c>
      <c r="O11" s="18" t="s">
        <v>182</v>
      </c>
      <c r="P11" s="20" t="s">
        <v>182</v>
      </c>
      <c r="Q11" s="18" t="s">
        <v>182</v>
      </c>
      <c r="R11" s="20" t="s">
        <v>182</v>
      </c>
      <c r="S11" s="18" t="s">
        <v>182</v>
      </c>
      <c r="T11" s="20" t="s">
        <v>182</v>
      </c>
      <c r="U11" s="18" t="n">
        <v>393.23593761</v>
      </c>
      <c r="V11" s="20" t="n">
        <v>7.11719447</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(578.0/B23*100)</f>
        <v/>
      </c>
      <c r="D23" s="19" t="n">
        <v>11005</v>
      </c>
      <c r="E23" s="18" t="n">
        <v>473.96991292</v>
      </c>
      <c r="F23" s="20" t="n">
        <v>6.47537469</v>
      </c>
      <c r="G23" s="18" t="n">
        <v>478.33804048</v>
      </c>
      <c r="H23" s="20" t="n">
        <v>5.36950602</v>
      </c>
      <c r="I23" s="18" t="n">
        <v>490.77849749</v>
      </c>
      <c r="J23" s="20" t="n">
        <v>3.30147673</v>
      </c>
      <c r="K23" s="18" t="n">
        <v>515.95921063</v>
      </c>
      <c r="L23" s="20" t="n">
        <v>4.57036091</v>
      </c>
      <c r="M23" s="18" t="n">
        <v>495.32224404</v>
      </c>
      <c r="N23" s="20" t="n">
        <v>30.15373552</v>
      </c>
      <c r="O23" s="18" t="s">
        <v>182</v>
      </c>
      <c r="P23" s="20" t="s">
        <v>182</v>
      </c>
      <c r="Q23" s="18" t="s">
        <v>182</v>
      </c>
      <c r="R23" s="20" t="s">
        <v>182</v>
      </c>
      <c r="S23" s="18" t="s">
        <v>182</v>
      </c>
      <c r="T23" s="20" t="s">
        <v>182</v>
      </c>
      <c r="U23" s="18" t="n">
        <v>419.48211442</v>
      </c>
      <c r="V23" s="20" t="n">
        <v>8.63390263</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451.26970227</v>
      </c>
      <c r="F29" s="20" t="n">
        <v>10.17810712</v>
      </c>
      <c r="G29" s="18" t="n">
        <v>489.21062171</v>
      </c>
      <c r="H29" s="20" t="n">
        <v>5.58776339</v>
      </c>
      <c r="I29" s="18" t="n">
        <v>524.03146769</v>
      </c>
      <c r="J29" s="20" t="n">
        <v>3.26141106</v>
      </c>
      <c r="K29" s="18" t="n">
        <v>534.04919107</v>
      </c>
      <c r="L29" s="20" t="n">
        <v>6.39443251</v>
      </c>
      <c r="M29" s="18" t="n">
        <v>307.37065989</v>
      </c>
      <c r="N29" s="20" t="n">
        <v>58.72514683</v>
      </c>
      <c r="O29" s="18" t="s">
        <v>182</v>
      </c>
      <c r="P29" s="20" t="s">
        <v>182</v>
      </c>
      <c r="Q29" s="18" t="n">
        <v>312.41250141</v>
      </c>
      <c r="R29" s="20" t="n">
        <v>62.61666854</v>
      </c>
      <c r="S29" s="18" t="s">
        <v>182</v>
      </c>
      <c r="T29" s="20" t="s">
        <v>182</v>
      </c>
      <c r="U29" s="18" t="n">
        <v>377.77702959</v>
      </c>
      <c r="V29" s="20" t="n">
        <v>18.07074819</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(20.0/B32*100)</f>
        <v/>
      </c>
      <c r="D32" s="19" t="n">
        <v>4458</v>
      </c>
      <c r="E32" s="18" t="n">
        <v>429.18955397</v>
      </c>
      <c r="F32" s="20" t="n">
        <v>9.81010013</v>
      </c>
      <c r="G32" s="18" t="n">
        <v>446.56918357</v>
      </c>
      <c r="H32" s="20" t="n">
        <v>6.48656355</v>
      </c>
      <c r="I32" s="18" t="n">
        <v>494.28335747</v>
      </c>
      <c r="J32" s="20" t="n">
        <v>3.15680668</v>
      </c>
      <c r="K32" s="18" t="n">
        <v>507.26985814</v>
      </c>
      <c r="L32" s="20" t="n">
        <v>4.80795134</v>
      </c>
      <c r="M32" s="18" t="n">
        <v>405.05011164</v>
      </c>
      <c r="N32" s="20" t="n">
        <v>29.54013842</v>
      </c>
      <c r="O32" s="18" t="s">
        <v>182</v>
      </c>
      <c r="P32" s="20" t="s">
        <v>182</v>
      </c>
      <c r="Q32" s="18" t="s">
        <v>182</v>
      </c>
      <c r="R32" s="20" t="s">
        <v>182</v>
      </c>
      <c r="S32" s="18" t="s">
        <v>182</v>
      </c>
      <c r="T32" s="20" t="s">
        <v>182</v>
      </c>
      <c r="U32" s="18" t="n">
        <v>361.10933489</v>
      </c>
      <c r="V32" s="20" t="n">
        <v>13.01026752</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(117.0/B34*100)</f>
        <v/>
      </c>
      <c r="D34" s="19" t="n">
        <v>6233</v>
      </c>
      <c r="E34" s="18" t="n">
        <v>420.66357457</v>
      </c>
      <c r="F34" s="20" t="n">
        <v>7.1565554</v>
      </c>
      <c r="G34" s="18" t="n">
        <v>456.01017074</v>
      </c>
      <c r="H34" s="20" t="n">
        <v>6.33336574</v>
      </c>
      <c r="I34" s="18" t="n">
        <v>457.5371918</v>
      </c>
      <c r="J34" s="20" t="n">
        <v>4.80176313</v>
      </c>
      <c r="K34" s="18" t="n">
        <v>458.16196084</v>
      </c>
      <c r="L34" s="20" t="n">
        <v>7.34507741</v>
      </c>
      <c r="M34" s="18" t="n">
        <v>331.33972745</v>
      </c>
      <c r="N34" s="20" t="n">
        <v>20.51689139</v>
      </c>
      <c r="O34" s="18" t="s">
        <v>182</v>
      </c>
      <c r="P34" s="20" t="s">
        <v>182</v>
      </c>
      <c r="Q34" s="18" t="n">
        <v>425.79595373</v>
      </c>
      <c r="R34" s="20" t="n">
        <v>68.66277131</v>
      </c>
      <c r="S34" s="18" t="s">
        <v>182</v>
      </c>
      <c r="T34" s="20" t="s">
        <v>182</v>
      </c>
      <c r="U34" s="18" t="n">
        <v>336.74719855</v>
      </c>
      <c r="V34" s="20" t="n">
        <v>12.67203024</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(109.0/B36*100)</f>
        <v/>
      </c>
      <c r="D36" s="19" t="n">
        <v>6627</v>
      </c>
      <c r="E36" s="18" t="n">
        <v>428.70167257</v>
      </c>
      <c r="F36" s="20" t="n">
        <v>6.14144257</v>
      </c>
      <c r="G36" s="18" t="n">
        <v>460.63588597</v>
      </c>
      <c r="H36" s="20" t="n">
        <v>5.04142853</v>
      </c>
      <c r="I36" s="18" t="n">
        <v>480.35642164</v>
      </c>
      <c r="J36" s="20" t="n">
        <v>3.41849162</v>
      </c>
      <c r="K36" s="18" t="n">
        <v>484.55760723</v>
      </c>
      <c r="L36" s="20" t="n">
        <v>5.14760234</v>
      </c>
      <c r="M36" s="18" t="n">
        <v>318.78254525</v>
      </c>
      <c r="N36" s="20" t="n">
        <v>26.49409239</v>
      </c>
      <c r="O36" s="18" t="s">
        <v>182</v>
      </c>
      <c r="P36" s="20" t="s">
        <v>182</v>
      </c>
      <c r="Q36" s="18" t="s">
        <v>182</v>
      </c>
      <c r="R36" s="20" t="s">
        <v>182</v>
      </c>
      <c r="S36" s="18" t="s">
        <v>182</v>
      </c>
      <c r="T36" s="20" t="s">
        <v>182</v>
      </c>
      <c r="U36" s="18" t="n">
        <v>378.07955851</v>
      </c>
      <c r="V36" s="20" t="n">
        <v>10.00366275</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(3063.0/B46*100)</f>
        <v/>
      </c>
      <c r="D46" s="19" t="n">
        <v>20078</v>
      </c>
      <c r="E46" s="18" t="n">
        <v>385.24883854</v>
      </c>
      <c r="F46" s="20" t="n">
        <v>8.089097300000001</v>
      </c>
      <c r="G46" s="18" t="n">
        <v>417.38232307</v>
      </c>
      <c r="H46" s="20" t="n">
        <v>6.20422602</v>
      </c>
      <c r="I46" s="18" t="n">
        <v>411.42695193</v>
      </c>
      <c r="J46" s="20" t="n">
        <v>5.18673366</v>
      </c>
      <c r="K46" s="18" t="n">
        <v>428.57070577</v>
      </c>
      <c r="L46" s="20" t="n">
        <v>6.72433064</v>
      </c>
      <c r="M46" s="18" t="n">
        <v>292.24954052</v>
      </c>
      <c r="N46" s="20" t="n">
        <v>19.30116177</v>
      </c>
      <c r="O46" s="18" t="s">
        <v>182</v>
      </c>
      <c r="P46" s="20" t="s">
        <v>182</v>
      </c>
      <c r="Q46" s="18" t="s">
        <v>182</v>
      </c>
      <c r="R46" s="20" t="s">
        <v>182</v>
      </c>
      <c r="S46" s="18" t="s">
        <v>182</v>
      </c>
      <c r="T46" s="20" t="s">
        <v>182</v>
      </c>
      <c r="U46" s="18" t="n">
        <v>370.82257926</v>
      </c>
      <c r="V46" s="20" t="n">
        <v>5.44311439</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508.92731995</v>
      </c>
      <c r="F48" s="20" t="n">
        <v>11.76353381</v>
      </c>
      <c r="G48" s="18" t="n">
        <v>551.20734857</v>
      </c>
      <c r="H48" s="20" t="n">
        <v>5.47207978</v>
      </c>
      <c r="I48" s="18" t="n">
        <v>575.2225323500001</v>
      </c>
      <c r="J48" s="20" t="n">
        <v>6.71389101</v>
      </c>
      <c r="K48" s="18" t="n">
        <v>623.37359481</v>
      </c>
      <c r="L48" s="20" t="n">
        <v>9.21903423</v>
      </c>
      <c r="M48" s="18" t="n">
        <v>402.41118319</v>
      </c>
      <c r="N48" s="20" t="n">
        <v>11.43518649</v>
      </c>
      <c r="O48" s="18" t="s">
        <v>182</v>
      </c>
      <c r="P48" s="20" t="s">
        <v>182</v>
      </c>
      <c r="Q48" s="18" t="s">
        <v>182</v>
      </c>
      <c r="R48" s="20" t="s">
        <v>182</v>
      </c>
      <c r="S48" s="18" t="s">
        <v>182</v>
      </c>
      <c r="T48" s="20" t="s">
        <v>182</v>
      </c>
      <c r="U48" s="18" t="n">
        <v>477.51307618</v>
      </c>
      <c r="V48" s="20" t="n">
        <v>32.59897218</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(287.0/B61*100)</f>
        <v/>
      </c>
      <c r="D61" s="19" t="n">
        <v>6238</v>
      </c>
      <c r="E61" s="18" t="n">
        <v>409.63118593</v>
      </c>
      <c r="F61" s="20" t="n">
        <v>6.62334039</v>
      </c>
      <c r="G61" s="18" t="n">
        <v>426.01850169</v>
      </c>
      <c r="H61" s="20" t="n">
        <v>4.46319141</v>
      </c>
      <c r="I61" s="18" t="n">
        <v>458.51101621</v>
      </c>
      <c r="J61" s="20" t="n">
        <v>3.58621155</v>
      </c>
      <c r="K61" s="18" t="n">
        <v>481.66828154</v>
      </c>
      <c r="L61" s="20" t="n">
        <v>4.39275314</v>
      </c>
      <c r="M61" s="18" t="n">
        <v>336.03516218</v>
      </c>
      <c r="N61" s="20" t="n">
        <v>19.01899636</v>
      </c>
      <c r="O61" s="18" t="s">
        <v>182</v>
      </c>
      <c r="P61" s="20" t="s">
        <v>182</v>
      </c>
      <c r="Q61" s="18" t="s">
        <v>182</v>
      </c>
      <c r="R61" s="20" t="s">
        <v>182</v>
      </c>
      <c r="S61" s="18" t="s">
        <v>182</v>
      </c>
      <c r="T61" s="20" t="s">
        <v>182</v>
      </c>
      <c r="U61" s="18" t="n">
        <v>351.50427277</v>
      </c>
      <c r="V61" s="20" t="n">
        <v>10.64402656</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(941.0/B67*100)</f>
        <v/>
      </c>
      <c r="D67" s="19" t="n">
        <v>6030</v>
      </c>
      <c r="E67" s="18" t="n">
        <v>365.99769358</v>
      </c>
      <c r="F67" s="20" t="n">
        <v>6.08098994</v>
      </c>
      <c r="G67" s="18" t="n">
        <v>408.3285251</v>
      </c>
      <c r="H67" s="20" t="n">
        <v>3.77428438</v>
      </c>
      <c r="I67" s="18" t="n">
        <v>436.10015001</v>
      </c>
      <c r="J67" s="20" t="n">
        <v>4.01610104</v>
      </c>
      <c r="K67" s="18" t="n">
        <v>443.23531176</v>
      </c>
      <c r="L67" s="20" t="n">
        <v>7.47606564</v>
      </c>
      <c r="M67" s="18" t="n">
        <v>271.85979569</v>
      </c>
      <c r="N67" s="20" t="n">
        <v>7.01894536</v>
      </c>
      <c r="O67" s="18" t="s">
        <v>182</v>
      </c>
      <c r="P67" s="20" t="s">
        <v>182</v>
      </c>
      <c r="Q67" s="18" t="s">
        <v>182</v>
      </c>
      <c r="R67" s="20" t="s">
        <v>182</v>
      </c>
      <c r="S67" s="18" t="s">
        <v>182</v>
      </c>
      <c r="T67" s="20" t="s">
        <v>182</v>
      </c>
      <c r="U67" s="18" t="n">
        <v>334.58983058</v>
      </c>
      <c r="V67" s="20" t="n">
        <v>7.41686319</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490.27809362</v>
      </c>
      <c r="F70" s="20" t="n">
        <v>8.12990958</v>
      </c>
      <c r="G70" s="18" t="n">
        <v>516.2293231</v>
      </c>
      <c r="H70" s="20" t="n">
        <v>4.34877167</v>
      </c>
      <c r="I70" s="18" t="n">
        <v>518.81160354</v>
      </c>
      <c r="J70" s="20" t="n">
        <v>3.55321868</v>
      </c>
      <c r="K70" s="18" t="n">
        <v>528.16063182</v>
      </c>
      <c r="L70" s="20" t="n">
        <v>5.18105781</v>
      </c>
      <c r="M70" s="18" t="n">
        <v>403.36019621</v>
      </c>
      <c r="N70" s="20" t="n">
        <v>21.15203684</v>
      </c>
      <c r="O70" s="18" t="s">
        <v>182</v>
      </c>
      <c r="P70" s="20" t="s">
        <v>182</v>
      </c>
      <c r="Q70" s="18" t="s">
        <v>182</v>
      </c>
      <c r="R70" s="20" t="s">
        <v>182</v>
      </c>
      <c r="S70" s="18" t="s">
        <v>182</v>
      </c>
      <c r="T70" s="20" t="s">
        <v>182</v>
      </c>
      <c r="U70" s="18" t="n">
        <v>454.8796678</v>
      </c>
      <c r="V70" s="20" t="n">
        <v>8.83063819</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370</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(1737.0/B7*100)</f>
        <v/>
      </c>
      <c r="D7" s="19" t="n">
        <v>12793</v>
      </c>
      <c r="E7" s="18" t="n">
        <v>460.73371598</v>
      </c>
      <c r="F7" s="20" t="n">
        <v>8.07064284</v>
      </c>
      <c r="G7" s="18" t="n">
        <v>501.59888455</v>
      </c>
      <c r="H7" s="20" t="n">
        <v>4.05841588</v>
      </c>
      <c r="I7" s="18" t="n">
        <v>513.1649996899999</v>
      </c>
      <c r="J7" s="20" t="n">
        <v>2.52353221</v>
      </c>
      <c r="K7" s="18" t="n">
        <v>532.12718423</v>
      </c>
      <c r="L7" s="20" t="n">
        <v>3.41756525</v>
      </c>
      <c r="M7" s="18" t="n">
        <v>373.14736758</v>
      </c>
      <c r="N7" s="20" t="n">
        <v>15.2618719</v>
      </c>
      <c r="O7" s="18" t="s">
        <v>182</v>
      </c>
      <c r="P7" s="20" t="s">
        <v>182</v>
      </c>
      <c r="Q7" s="18" t="s">
        <v>182</v>
      </c>
      <c r="R7" s="20" t="s">
        <v>182</v>
      </c>
      <c r="S7" s="18" t="s">
        <v>182</v>
      </c>
      <c r="T7" s="20" t="s">
        <v>182</v>
      </c>
      <c r="U7" s="18" t="n">
        <v>456.50530593</v>
      </c>
      <c r="V7" s="20" t="n">
        <v>5.30844987</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(466.0/B9*100)</f>
        <v/>
      </c>
      <c r="D9" s="19" t="n">
        <v>5209</v>
      </c>
      <c r="E9" s="18" t="n">
        <v>486.41066989</v>
      </c>
      <c r="F9" s="20" t="n">
        <v>9.75537256</v>
      </c>
      <c r="G9" s="18" t="n">
        <v>540.82888471</v>
      </c>
      <c r="H9" s="20" t="n">
        <v>6.65479276</v>
      </c>
      <c r="I9" s="18" t="n">
        <v>557.34401809</v>
      </c>
      <c r="J9" s="20" t="n">
        <v>3.37164209</v>
      </c>
      <c r="K9" s="18" t="n">
        <v>564.30976825</v>
      </c>
      <c r="L9" s="20" t="n">
        <v>4.42576464</v>
      </c>
      <c r="M9" s="18" t="n">
        <v>463.55012155</v>
      </c>
      <c r="N9" s="20" t="n">
        <v>53.50850444</v>
      </c>
      <c r="O9" s="18" t="s">
        <v>182</v>
      </c>
      <c r="P9" s="20" t="s">
        <v>182</v>
      </c>
      <c r="Q9" s="18" t="n">
        <v>363.74174124</v>
      </c>
      <c r="R9" s="20" t="n">
        <v>33.3778787</v>
      </c>
      <c r="S9" s="18" t="s">
        <v>182</v>
      </c>
      <c r="T9" s="20" t="s">
        <v>182</v>
      </c>
      <c r="U9" s="18" t="n">
        <v>453.94363726</v>
      </c>
      <c r="V9" s="20" t="n">
        <v>11.96398154</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(179.0/B11*100)</f>
        <v/>
      </c>
      <c r="D11" s="19" t="n">
        <v>6874</v>
      </c>
      <c r="E11" s="18" t="n">
        <v>393.29343092</v>
      </c>
      <c r="F11" s="20" t="n">
        <v>7.41173866</v>
      </c>
      <c r="G11" s="18" t="n">
        <v>398.54560141</v>
      </c>
      <c r="H11" s="20" t="n">
        <v>7.11459835</v>
      </c>
      <c r="I11" s="18" t="n">
        <v>441.67232882</v>
      </c>
      <c r="J11" s="20" t="n">
        <v>4.22767404</v>
      </c>
      <c r="K11" s="18" t="n">
        <v>455.92165682</v>
      </c>
      <c r="L11" s="20" t="n">
        <v>4.91013848</v>
      </c>
      <c r="M11" s="18" t="n">
        <v>242.57020808</v>
      </c>
      <c r="N11" s="20" t="n">
        <v>35.6653722</v>
      </c>
      <c r="O11" s="18" t="s">
        <v>182</v>
      </c>
      <c r="P11" s="20" t="s">
        <v>182</v>
      </c>
      <c r="Q11" s="18" t="s">
        <v>182</v>
      </c>
      <c r="R11" s="20" t="s">
        <v>182</v>
      </c>
      <c r="S11" s="18" t="s">
        <v>182</v>
      </c>
      <c r="T11" s="20" t="s">
        <v>182</v>
      </c>
      <c r="U11" s="18" t="n">
        <v>394.29944534</v>
      </c>
      <c r="V11" s="20" t="n">
        <v>7.32703627</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(578.0/B23*100)</f>
        <v/>
      </c>
      <c r="D23" s="19" t="n">
        <v>11005</v>
      </c>
      <c r="E23" s="18" t="n">
        <v>464.27189328</v>
      </c>
      <c r="F23" s="20" t="n">
        <v>9.314178050000001</v>
      </c>
      <c r="G23" s="18" t="n">
        <v>476.77056588</v>
      </c>
      <c r="H23" s="20" t="n">
        <v>6.12930246</v>
      </c>
      <c r="I23" s="18" t="n">
        <v>490.58923719</v>
      </c>
      <c r="J23" s="20" t="n">
        <v>3.17050253</v>
      </c>
      <c r="K23" s="18" t="n">
        <v>506.10231971</v>
      </c>
      <c r="L23" s="20" t="n">
        <v>3.5827255</v>
      </c>
      <c r="M23" s="18" t="n">
        <v>495.32224404</v>
      </c>
      <c r="N23" s="20" t="n">
        <v>30.15373552</v>
      </c>
      <c r="O23" s="18" t="s">
        <v>182</v>
      </c>
      <c r="P23" s="20" t="s">
        <v>182</v>
      </c>
      <c r="Q23" s="18" t="s">
        <v>182</v>
      </c>
      <c r="R23" s="20" t="s">
        <v>182</v>
      </c>
      <c r="S23" s="18" t="s">
        <v>182</v>
      </c>
      <c r="T23" s="20" t="s">
        <v>182</v>
      </c>
      <c r="U23" s="18" t="n">
        <v>419.43142019</v>
      </c>
      <c r="V23" s="20" t="n">
        <v>8.54765402</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443.21435833</v>
      </c>
      <c r="F29" s="20" t="n">
        <v>11.53860856</v>
      </c>
      <c r="G29" s="18" t="n">
        <v>487.32573995</v>
      </c>
      <c r="H29" s="20" t="n">
        <v>5.91788469</v>
      </c>
      <c r="I29" s="18" t="n">
        <v>521.4450993200001</v>
      </c>
      <c r="J29" s="20" t="n">
        <v>4.04434652</v>
      </c>
      <c r="K29" s="18" t="n">
        <v>536.89968329</v>
      </c>
      <c r="L29" s="20" t="n">
        <v>5.78512883</v>
      </c>
      <c r="M29" s="18" t="n">
        <v>307.37065989</v>
      </c>
      <c r="N29" s="20" t="n">
        <v>58.72514683</v>
      </c>
      <c r="O29" s="18" t="s">
        <v>182</v>
      </c>
      <c r="P29" s="20" t="s">
        <v>182</v>
      </c>
      <c r="Q29" s="18" t="n">
        <v>312.41250141</v>
      </c>
      <c r="R29" s="20" t="n">
        <v>62.61666854</v>
      </c>
      <c r="S29" s="18" t="s">
        <v>182</v>
      </c>
      <c r="T29" s="20" t="s">
        <v>182</v>
      </c>
      <c r="U29" s="18" t="n">
        <v>373.11779888</v>
      </c>
      <c r="V29" s="20" t="n">
        <v>17.22255334</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(20.0/B32*100)</f>
        <v/>
      </c>
      <c r="D32" s="19" t="n">
        <v>4458</v>
      </c>
      <c r="E32" s="18" t="n">
        <v>444.62909177</v>
      </c>
      <c r="F32" s="20" t="n">
        <v>9.658115970000001</v>
      </c>
      <c r="G32" s="18" t="n">
        <v>466.62423638</v>
      </c>
      <c r="H32" s="20" t="n">
        <v>5.67686411</v>
      </c>
      <c r="I32" s="18" t="n">
        <v>492.73653235</v>
      </c>
      <c r="J32" s="20" t="n">
        <v>3.30316969</v>
      </c>
      <c r="K32" s="18" t="n">
        <v>503.37826864</v>
      </c>
      <c r="L32" s="20" t="n">
        <v>4.54559232</v>
      </c>
      <c r="M32" s="18" t="n">
        <v>405.05011164</v>
      </c>
      <c r="N32" s="20" t="n">
        <v>29.54013842</v>
      </c>
      <c r="O32" s="18" t="s">
        <v>182</v>
      </c>
      <c r="P32" s="20" t="s">
        <v>182</v>
      </c>
      <c r="Q32" s="18" t="s">
        <v>182</v>
      </c>
      <c r="R32" s="20" t="s">
        <v>182</v>
      </c>
      <c r="S32" s="18" t="s">
        <v>182</v>
      </c>
      <c r="T32" s="20" t="s">
        <v>182</v>
      </c>
      <c r="U32" s="18" t="n">
        <v>362.12436324</v>
      </c>
      <c r="V32" s="20" t="n">
        <v>13.05268778</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(117.0/B34*100)</f>
        <v/>
      </c>
      <c r="D34" s="19" t="n">
        <v>6233</v>
      </c>
      <c r="E34" s="18" t="n">
        <v>398.40655256</v>
      </c>
      <c r="F34" s="20" t="n">
        <v>8.610216810000001</v>
      </c>
      <c r="G34" s="18" t="n">
        <v>442.80437379</v>
      </c>
      <c r="H34" s="20" t="n">
        <v>7.73726284</v>
      </c>
      <c r="I34" s="18" t="n">
        <v>458.91950436</v>
      </c>
      <c r="J34" s="20" t="n">
        <v>4.60633159</v>
      </c>
      <c r="K34" s="18" t="n">
        <v>467.48790133</v>
      </c>
      <c r="L34" s="20" t="n">
        <v>6.19688574</v>
      </c>
      <c r="M34" s="18" t="n">
        <v>331.33972745</v>
      </c>
      <c r="N34" s="20" t="n">
        <v>20.51689139</v>
      </c>
      <c r="O34" s="18" t="s">
        <v>182</v>
      </c>
      <c r="P34" s="20" t="s">
        <v>182</v>
      </c>
      <c r="Q34" s="18" t="n">
        <v>425.79595373</v>
      </c>
      <c r="R34" s="20" t="n">
        <v>68.66277131</v>
      </c>
      <c r="S34" s="18" t="s">
        <v>182</v>
      </c>
      <c r="T34" s="20" t="s">
        <v>182</v>
      </c>
      <c r="U34" s="18" t="n">
        <v>336.58477987</v>
      </c>
      <c r="V34" s="20" t="n">
        <v>12.21897209</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(109.0/B36*100)</f>
        <v/>
      </c>
      <c r="D36" s="19" t="n">
        <v>6627</v>
      </c>
      <c r="E36" s="18" t="n">
        <v>413.11188348</v>
      </c>
      <c r="F36" s="20" t="n">
        <v>9.436746919999999</v>
      </c>
      <c r="G36" s="18" t="n">
        <v>459.18158608</v>
      </c>
      <c r="H36" s="20" t="n">
        <v>5.74812505</v>
      </c>
      <c r="I36" s="18" t="n">
        <v>476.40065453</v>
      </c>
      <c r="J36" s="20" t="n">
        <v>3.77476802</v>
      </c>
      <c r="K36" s="18" t="n">
        <v>484.2362345</v>
      </c>
      <c r="L36" s="20" t="n">
        <v>4.34272608</v>
      </c>
      <c r="M36" s="18" t="n">
        <v>318.78254525</v>
      </c>
      <c r="N36" s="20" t="n">
        <v>26.49409239</v>
      </c>
      <c r="O36" s="18" t="s">
        <v>182</v>
      </c>
      <c r="P36" s="20" t="s">
        <v>182</v>
      </c>
      <c r="Q36" s="18" t="s">
        <v>182</v>
      </c>
      <c r="R36" s="20" t="s">
        <v>182</v>
      </c>
      <c r="S36" s="18" t="s">
        <v>182</v>
      </c>
      <c r="T36" s="20" t="s">
        <v>182</v>
      </c>
      <c r="U36" s="18" t="n">
        <v>380.2412041</v>
      </c>
      <c r="V36" s="20" t="n">
        <v>9.815349769999999</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(3063.0/B46*100)</f>
        <v/>
      </c>
      <c r="D46" s="19" t="n">
        <v>20078</v>
      </c>
      <c r="E46" s="18" t="n">
        <v>353.90537397</v>
      </c>
      <c r="F46" s="20" t="n">
        <v>8.30613786</v>
      </c>
      <c r="G46" s="18" t="n">
        <v>397.17667743</v>
      </c>
      <c r="H46" s="20" t="n">
        <v>7.65613088</v>
      </c>
      <c r="I46" s="18" t="n">
        <v>414.01089933</v>
      </c>
      <c r="J46" s="20" t="n">
        <v>4.82788701</v>
      </c>
      <c r="K46" s="18" t="n">
        <v>432.29911046</v>
      </c>
      <c r="L46" s="20" t="n">
        <v>6.26736581</v>
      </c>
      <c r="M46" s="18" t="n">
        <v>292.24954052</v>
      </c>
      <c r="N46" s="20" t="n">
        <v>19.30116177</v>
      </c>
      <c r="O46" s="18" t="s">
        <v>182</v>
      </c>
      <c r="P46" s="20" t="s">
        <v>182</v>
      </c>
      <c r="Q46" s="18" t="s">
        <v>182</v>
      </c>
      <c r="R46" s="20" t="s">
        <v>182</v>
      </c>
      <c r="S46" s="18" t="s">
        <v>182</v>
      </c>
      <c r="T46" s="20" t="s">
        <v>182</v>
      </c>
      <c r="U46" s="18" t="n">
        <v>371.08295126</v>
      </c>
      <c r="V46" s="20" t="n">
        <v>5.40373744</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495.70826518</v>
      </c>
      <c r="F48" s="20" t="n">
        <v>12.75839266</v>
      </c>
      <c r="G48" s="18" t="n">
        <v>518.58682491</v>
      </c>
      <c r="H48" s="20" t="n">
        <v>6.63911161</v>
      </c>
      <c r="I48" s="18" t="n">
        <v>569.72265437</v>
      </c>
      <c r="J48" s="20" t="n">
        <v>6.04043375</v>
      </c>
      <c r="K48" s="18" t="n">
        <v>619.45027559</v>
      </c>
      <c r="L48" s="20" t="n">
        <v>7.82957875</v>
      </c>
      <c r="M48" s="18" t="n">
        <v>402.41118319</v>
      </c>
      <c r="N48" s="20" t="n">
        <v>11.43518649</v>
      </c>
      <c r="O48" s="18" t="s">
        <v>182</v>
      </c>
      <c r="P48" s="20" t="s">
        <v>182</v>
      </c>
      <c r="Q48" s="18" t="s">
        <v>182</v>
      </c>
      <c r="R48" s="20" t="s">
        <v>182</v>
      </c>
      <c r="S48" s="18" t="s">
        <v>182</v>
      </c>
      <c r="T48" s="20" t="s">
        <v>182</v>
      </c>
      <c r="U48" s="18" t="n">
        <v>479.55672735</v>
      </c>
      <c r="V48" s="20" t="n">
        <v>34.14162668</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(287.0/B61*100)</f>
        <v/>
      </c>
      <c r="D61" s="19" t="n">
        <v>6238</v>
      </c>
      <c r="E61" s="18" t="n">
        <v>427.15608219</v>
      </c>
      <c r="F61" s="20" t="n">
        <v>5.99020504</v>
      </c>
      <c r="G61" s="18" t="n">
        <v>449.83496359</v>
      </c>
      <c r="H61" s="20" t="n">
        <v>4.83833075</v>
      </c>
      <c r="I61" s="18" t="n">
        <v>451.15172626</v>
      </c>
      <c r="J61" s="20" t="n">
        <v>3.93128127</v>
      </c>
      <c r="K61" s="18" t="n">
        <v>475.45541184</v>
      </c>
      <c r="L61" s="20" t="n">
        <v>3.90164183</v>
      </c>
      <c r="M61" s="18" t="n">
        <v>336.03516218</v>
      </c>
      <c r="N61" s="20" t="n">
        <v>19.01899636</v>
      </c>
      <c r="O61" s="18" t="s">
        <v>182</v>
      </c>
      <c r="P61" s="20" t="s">
        <v>182</v>
      </c>
      <c r="Q61" s="18" t="s">
        <v>182</v>
      </c>
      <c r="R61" s="20" t="s">
        <v>182</v>
      </c>
      <c r="S61" s="18" t="s">
        <v>182</v>
      </c>
      <c r="T61" s="20" t="s">
        <v>182</v>
      </c>
      <c r="U61" s="18" t="n">
        <v>348.29146883</v>
      </c>
      <c r="V61" s="20" t="n">
        <v>10.15727746</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(941.0/B67*100)</f>
        <v/>
      </c>
      <c r="D67" s="19" t="n">
        <v>6030</v>
      </c>
      <c r="E67" s="18" t="n">
        <v>360.86229686</v>
      </c>
      <c r="F67" s="20" t="n">
        <v>6.90347063</v>
      </c>
      <c r="G67" s="18" t="n">
        <v>398.21558457</v>
      </c>
      <c r="H67" s="20" t="n">
        <v>4.53159456</v>
      </c>
      <c r="I67" s="18" t="n">
        <v>430.03797148</v>
      </c>
      <c r="J67" s="20" t="n">
        <v>3.46496102</v>
      </c>
      <c r="K67" s="18" t="n">
        <v>447.10388003</v>
      </c>
      <c r="L67" s="20" t="n">
        <v>5.95028231</v>
      </c>
      <c r="M67" s="18" t="n">
        <v>271.85979569</v>
      </c>
      <c r="N67" s="20" t="n">
        <v>7.01894536</v>
      </c>
      <c r="O67" s="18" t="s">
        <v>182</v>
      </c>
      <c r="P67" s="20" t="s">
        <v>182</v>
      </c>
      <c r="Q67" s="18" t="s">
        <v>182</v>
      </c>
      <c r="R67" s="20" t="s">
        <v>182</v>
      </c>
      <c r="S67" s="18" t="s">
        <v>182</v>
      </c>
      <c r="T67" s="20" t="s">
        <v>182</v>
      </c>
      <c r="U67" s="18" t="n">
        <v>339.61925263</v>
      </c>
      <c r="V67" s="20" t="n">
        <v>8.3970062</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487.58370293</v>
      </c>
      <c r="F70" s="20" t="n">
        <v>7.96658967</v>
      </c>
      <c r="G70" s="18" t="n">
        <v>508.87756565</v>
      </c>
      <c r="H70" s="20" t="n">
        <v>5.73133892</v>
      </c>
      <c r="I70" s="18" t="n">
        <v>517.93270287</v>
      </c>
      <c r="J70" s="20" t="n">
        <v>3.21079421</v>
      </c>
      <c r="K70" s="18" t="n">
        <v>532.06958076</v>
      </c>
      <c r="L70" s="20" t="n">
        <v>4.77099299</v>
      </c>
      <c r="M70" s="18" t="n">
        <v>403.36019621</v>
      </c>
      <c r="N70" s="20" t="n">
        <v>21.15203684</v>
      </c>
      <c r="O70" s="18" t="s">
        <v>182</v>
      </c>
      <c r="P70" s="20" t="s">
        <v>182</v>
      </c>
      <c r="Q70" s="18" t="s">
        <v>182</v>
      </c>
      <c r="R70" s="20" t="s">
        <v>182</v>
      </c>
      <c r="S70" s="18" t="s">
        <v>182</v>
      </c>
      <c r="T70" s="20" t="s">
        <v>182</v>
      </c>
      <c r="U70" s="18" t="n">
        <v>451.92352152</v>
      </c>
      <c r="V70" s="20" t="n">
        <v>8.825867860000001</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371</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(1793.0/B7*100)</f>
        <v/>
      </c>
      <c r="D7" s="19" t="n">
        <v>12737</v>
      </c>
      <c r="E7" s="18" t="n">
        <v>480.17531284</v>
      </c>
      <c r="F7" s="20" t="n">
        <v>6.28187285</v>
      </c>
      <c r="G7" s="18" t="n">
        <v>520.7755339300001</v>
      </c>
      <c r="H7" s="20" t="n">
        <v>3.65274359</v>
      </c>
      <c r="I7" s="18" t="n">
        <v>516.6040033100001</v>
      </c>
      <c r="J7" s="20" t="n">
        <v>2.25494984</v>
      </c>
      <c r="K7" s="18" t="n">
        <v>509.01105598</v>
      </c>
      <c r="L7" s="20" t="n">
        <v>4.30159065</v>
      </c>
      <c r="M7" s="18" t="n">
        <v>373.14736758</v>
      </c>
      <c r="N7" s="20" t="n">
        <v>15.2618719</v>
      </c>
      <c r="O7" s="18" t="s">
        <v>182</v>
      </c>
      <c r="P7" s="20" t="s">
        <v>182</v>
      </c>
      <c r="Q7" s="18" t="s">
        <v>182</v>
      </c>
      <c r="R7" s="20" t="s">
        <v>182</v>
      </c>
      <c r="S7" s="18" t="s">
        <v>182</v>
      </c>
      <c r="T7" s="20" t="s">
        <v>182</v>
      </c>
      <c r="U7" s="18" t="n">
        <v>456.71595845</v>
      </c>
      <c r="V7" s="20" t="n">
        <v>5.6898513</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(475.0/B9*100)</f>
        <v/>
      </c>
      <c r="D9" s="19" t="n">
        <v>5200</v>
      </c>
      <c r="E9" s="18" t="n">
        <v>533.67519462</v>
      </c>
      <c r="F9" s="20" t="n">
        <v>6.70469898</v>
      </c>
      <c r="G9" s="18" t="n">
        <v>566.45884563</v>
      </c>
      <c r="H9" s="20" t="n">
        <v>4.38873508</v>
      </c>
      <c r="I9" s="18" t="n">
        <v>556.7276361</v>
      </c>
      <c r="J9" s="20" t="n">
        <v>3.2678003</v>
      </c>
      <c r="K9" s="18" t="n">
        <v>526.48662699</v>
      </c>
      <c r="L9" s="20" t="n">
        <v>7.07348299</v>
      </c>
      <c r="M9" s="18" t="n">
        <v>463.55012155</v>
      </c>
      <c r="N9" s="20" t="n">
        <v>53.50850444</v>
      </c>
      <c r="O9" s="18" t="s">
        <v>182</v>
      </c>
      <c r="P9" s="20" t="s">
        <v>182</v>
      </c>
      <c r="Q9" s="18" t="n">
        <v>363.74174124</v>
      </c>
      <c r="R9" s="20" t="n">
        <v>33.3778787</v>
      </c>
      <c r="S9" s="18" t="s">
        <v>182</v>
      </c>
      <c r="T9" s="20" t="s">
        <v>182</v>
      </c>
      <c r="U9" s="18" t="n">
        <v>451.31700317</v>
      </c>
      <c r="V9" s="20" t="n">
        <v>11.0410584</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(192.0/B11*100)</f>
        <v/>
      </c>
      <c r="D11" s="19" t="n">
        <v>6861</v>
      </c>
      <c r="E11" s="18" t="n">
        <v>414.94038401</v>
      </c>
      <c r="F11" s="20" t="n">
        <v>7.0271002</v>
      </c>
      <c r="G11" s="18" t="n">
        <v>453.63171688</v>
      </c>
      <c r="H11" s="20" t="n">
        <v>6.37785472</v>
      </c>
      <c r="I11" s="18" t="n">
        <v>442.4471522</v>
      </c>
      <c r="J11" s="20" t="n">
        <v>4.55027501</v>
      </c>
      <c r="K11" s="18" t="n">
        <v>424.56694397</v>
      </c>
      <c r="L11" s="20" t="n">
        <v>6.56867227</v>
      </c>
      <c r="M11" s="18" t="n">
        <v>242.57020808</v>
      </c>
      <c r="N11" s="20" t="n">
        <v>35.6653722</v>
      </c>
      <c r="O11" s="18" t="s">
        <v>182</v>
      </c>
      <c r="P11" s="20" t="s">
        <v>182</v>
      </c>
      <c r="Q11" s="18" t="s">
        <v>182</v>
      </c>
      <c r="R11" s="20" t="s">
        <v>182</v>
      </c>
      <c r="S11" s="18" t="s">
        <v>182</v>
      </c>
      <c r="T11" s="20" t="s">
        <v>182</v>
      </c>
      <c r="U11" s="18" t="n">
        <v>393.7321176</v>
      </c>
      <c r="V11" s="20" t="n">
        <v>8.07756837</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(592.0/B23*100)</f>
        <v/>
      </c>
      <c r="D23" s="19" t="n">
        <v>10991</v>
      </c>
      <c r="E23" s="18" t="n">
        <v>460.66575603</v>
      </c>
      <c r="F23" s="20" t="n">
        <v>7.97388651</v>
      </c>
      <c r="G23" s="18" t="n">
        <v>491.29964999</v>
      </c>
      <c r="H23" s="20" t="n">
        <v>4.65784375</v>
      </c>
      <c r="I23" s="18" t="n">
        <v>493.85032836</v>
      </c>
      <c r="J23" s="20" t="n">
        <v>3.12531727</v>
      </c>
      <c r="K23" s="18" t="n">
        <v>499.69990495</v>
      </c>
      <c r="L23" s="20" t="n">
        <v>5.71644281</v>
      </c>
      <c r="M23" s="18" t="n">
        <v>495.32224404</v>
      </c>
      <c r="N23" s="20" t="n">
        <v>30.15373552</v>
      </c>
      <c r="O23" s="18" t="s">
        <v>182</v>
      </c>
      <c r="P23" s="20" t="s">
        <v>182</v>
      </c>
      <c r="Q23" s="18" t="s">
        <v>182</v>
      </c>
      <c r="R23" s="20" t="s">
        <v>182</v>
      </c>
      <c r="S23" s="18" t="s">
        <v>182</v>
      </c>
      <c r="T23" s="20" t="s">
        <v>182</v>
      </c>
      <c r="U23" s="18" t="n">
        <v>417.77007198</v>
      </c>
      <c r="V23" s="20" t="n">
        <v>8.571153450000001</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493.56002215</v>
      </c>
      <c r="F29" s="20" t="n">
        <v>7.24895321</v>
      </c>
      <c r="G29" s="18" t="n">
        <v>528.66619379</v>
      </c>
      <c r="H29" s="20" t="n">
        <v>3.98400823</v>
      </c>
      <c r="I29" s="18" t="n">
        <v>518.53910734</v>
      </c>
      <c r="J29" s="20" t="n">
        <v>3.47784798</v>
      </c>
      <c r="K29" s="18" t="n">
        <v>496.61407418</v>
      </c>
      <c r="L29" s="20" t="n">
        <v>9.49179178</v>
      </c>
      <c r="M29" s="18" t="n">
        <v>307.37065989</v>
      </c>
      <c r="N29" s="20" t="n">
        <v>58.72514683</v>
      </c>
      <c r="O29" s="18" t="s">
        <v>182</v>
      </c>
      <c r="P29" s="20" t="s">
        <v>182</v>
      </c>
      <c r="Q29" s="18" t="n">
        <v>312.41250141</v>
      </c>
      <c r="R29" s="20" t="n">
        <v>62.61666854</v>
      </c>
      <c r="S29" s="18" t="s">
        <v>182</v>
      </c>
      <c r="T29" s="20" t="s">
        <v>182</v>
      </c>
      <c r="U29" s="18" t="n">
        <v>358.82674189</v>
      </c>
      <c r="V29" s="20" t="n">
        <v>16.27916323</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(21.0/B32*100)</f>
        <v/>
      </c>
      <c r="D32" s="19" t="n">
        <v>4457</v>
      </c>
      <c r="E32" s="18" t="n">
        <v>456.60534156</v>
      </c>
      <c r="F32" s="20" t="n">
        <v>7.18549955</v>
      </c>
      <c r="G32" s="18" t="n">
        <v>495.45774982</v>
      </c>
      <c r="H32" s="20" t="n">
        <v>5.45095197</v>
      </c>
      <c r="I32" s="18" t="n">
        <v>492.94973541</v>
      </c>
      <c r="J32" s="20" t="n">
        <v>2.95837138</v>
      </c>
      <c r="K32" s="18" t="n">
        <v>479.63724326</v>
      </c>
      <c r="L32" s="20" t="n">
        <v>6.43467864</v>
      </c>
      <c r="M32" s="18" t="n">
        <v>405.05011164</v>
      </c>
      <c r="N32" s="20" t="n">
        <v>29.54013842</v>
      </c>
      <c r="O32" s="18" t="s">
        <v>182</v>
      </c>
      <c r="P32" s="20" t="s">
        <v>182</v>
      </c>
      <c r="Q32" s="18" t="s">
        <v>182</v>
      </c>
      <c r="R32" s="20" t="s">
        <v>182</v>
      </c>
      <c r="S32" s="18" t="s">
        <v>182</v>
      </c>
      <c r="T32" s="20" t="s">
        <v>182</v>
      </c>
      <c r="U32" s="18" t="n">
        <v>378.050276</v>
      </c>
      <c r="V32" s="20" t="n">
        <v>11.81498033</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(123.0/B34*100)</f>
        <v/>
      </c>
      <c r="D34" s="19" t="n">
        <v>6227</v>
      </c>
      <c r="E34" s="18" t="n">
        <v>400.54793285</v>
      </c>
      <c r="F34" s="20" t="n">
        <v>7.47710291</v>
      </c>
      <c r="G34" s="18" t="n">
        <v>455.09582727</v>
      </c>
      <c r="H34" s="20" t="n">
        <v>7.04470382</v>
      </c>
      <c r="I34" s="18" t="n">
        <v>462.65170719</v>
      </c>
      <c r="J34" s="20" t="n">
        <v>4.57325814</v>
      </c>
      <c r="K34" s="18" t="n">
        <v>446.29924425</v>
      </c>
      <c r="L34" s="20" t="n">
        <v>8.047011919999999</v>
      </c>
      <c r="M34" s="18" t="n">
        <v>331.33972745</v>
      </c>
      <c r="N34" s="20" t="n">
        <v>20.51689139</v>
      </c>
      <c r="O34" s="18" t="s">
        <v>182</v>
      </c>
      <c r="P34" s="20" t="s">
        <v>182</v>
      </c>
      <c r="Q34" s="18" t="n">
        <v>425.79595373</v>
      </c>
      <c r="R34" s="20" t="n">
        <v>68.66277131</v>
      </c>
      <c r="S34" s="18" t="s">
        <v>182</v>
      </c>
      <c r="T34" s="20" t="s">
        <v>182</v>
      </c>
      <c r="U34" s="18" t="n">
        <v>344.51840099</v>
      </c>
      <c r="V34" s="20" t="n">
        <v>14.38570798</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(118.0/B36*100)</f>
        <v/>
      </c>
      <c r="D36" s="19" t="n">
        <v>6618</v>
      </c>
      <c r="E36" s="18" t="n">
        <v>441.01822607</v>
      </c>
      <c r="F36" s="20" t="n">
        <v>6.69286206</v>
      </c>
      <c r="G36" s="18" t="n">
        <v>488.10934364</v>
      </c>
      <c r="H36" s="20" t="n">
        <v>4.79304741</v>
      </c>
      <c r="I36" s="18" t="n">
        <v>476.99914971</v>
      </c>
      <c r="J36" s="20" t="n">
        <v>3.50665313</v>
      </c>
      <c r="K36" s="18" t="n">
        <v>471.75894351</v>
      </c>
      <c r="L36" s="20" t="n">
        <v>5.7097862</v>
      </c>
      <c r="M36" s="18" t="n">
        <v>318.78254525</v>
      </c>
      <c r="N36" s="20" t="n">
        <v>26.49409239</v>
      </c>
      <c r="O36" s="18" t="s">
        <v>182</v>
      </c>
      <c r="P36" s="20" t="s">
        <v>182</v>
      </c>
      <c r="Q36" s="18" t="s">
        <v>182</v>
      </c>
      <c r="R36" s="20" t="s">
        <v>182</v>
      </c>
      <c r="S36" s="18" t="s">
        <v>182</v>
      </c>
      <c r="T36" s="20" t="s">
        <v>182</v>
      </c>
      <c r="U36" s="18" t="n">
        <v>376.7099805</v>
      </c>
      <c r="V36" s="20" t="n">
        <v>9.97887923</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(3114.0/B46*100)</f>
        <v/>
      </c>
      <c r="D46" s="19" t="n">
        <v>20027</v>
      </c>
      <c r="E46" s="18" t="n">
        <v>368.47629219</v>
      </c>
      <c r="F46" s="20" t="n">
        <v>7.27437163</v>
      </c>
      <c r="G46" s="18" t="n">
        <v>406.7568091</v>
      </c>
      <c r="H46" s="20" t="n">
        <v>7.72173915</v>
      </c>
      <c r="I46" s="18" t="n">
        <v>417.18290042</v>
      </c>
      <c r="J46" s="20" t="n">
        <v>4.81272958</v>
      </c>
      <c r="K46" s="18" t="n">
        <v>425.34592135</v>
      </c>
      <c r="L46" s="20" t="n">
        <v>7.5460463</v>
      </c>
      <c r="M46" s="18" t="n">
        <v>292.24954052</v>
      </c>
      <c r="N46" s="20" t="n">
        <v>19.30116177</v>
      </c>
      <c r="O46" s="18" t="s">
        <v>182</v>
      </c>
      <c r="P46" s="20" t="s">
        <v>182</v>
      </c>
      <c r="Q46" s="18" t="s">
        <v>182</v>
      </c>
      <c r="R46" s="20" t="s">
        <v>182</v>
      </c>
      <c r="S46" s="18" t="s">
        <v>182</v>
      </c>
      <c r="T46" s="20" t="s">
        <v>182</v>
      </c>
      <c r="U46" s="18" t="n">
        <v>373.53938003</v>
      </c>
      <c r="V46" s="20" t="n">
        <v>5.37201767</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522.7760383900001</v>
      </c>
      <c r="F48" s="20" t="n">
        <v>8.53032739</v>
      </c>
      <c r="G48" s="18" t="n">
        <v>574.68905341</v>
      </c>
      <c r="H48" s="20" t="n">
        <v>6.77380131</v>
      </c>
      <c r="I48" s="18" t="n">
        <v>570.3172259299999</v>
      </c>
      <c r="J48" s="20" t="n">
        <v>6.26375449</v>
      </c>
      <c r="K48" s="18" t="n">
        <v>604.15221941</v>
      </c>
      <c r="L48" s="20" t="n">
        <v>10.53467074</v>
      </c>
      <c r="M48" s="18" t="n">
        <v>402.41118319</v>
      </c>
      <c r="N48" s="20" t="n">
        <v>11.43518649</v>
      </c>
      <c r="O48" s="18" t="s">
        <v>182</v>
      </c>
      <c r="P48" s="20" t="s">
        <v>182</v>
      </c>
      <c r="Q48" s="18" t="s">
        <v>182</v>
      </c>
      <c r="R48" s="20" t="s">
        <v>182</v>
      </c>
      <c r="S48" s="18" t="s">
        <v>182</v>
      </c>
      <c r="T48" s="20" t="s">
        <v>182</v>
      </c>
      <c r="U48" s="18" t="n">
        <v>475.09694118</v>
      </c>
      <c r="V48" s="20" t="n">
        <v>37.52860271</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(292.0/B61*100)</f>
        <v/>
      </c>
      <c r="D61" s="19" t="n">
        <v>6233</v>
      </c>
      <c r="E61" s="18" t="n">
        <v>428.21691434</v>
      </c>
      <c r="F61" s="20" t="n">
        <v>5.63246477</v>
      </c>
      <c r="G61" s="18" t="n">
        <v>452.00694375</v>
      </c>
      <c r="H61" s="20" t="n">
        <v>5.13566789</v>
      </c>
      <c r="I61" s="18" t="n">
        <v>464.44028169</v>
      </c>
      <c r="J61" s="20" t="n">
        <v>3.84285453</v>
      </c>
      <c r="K61" s="18" t="n">
        <v>461.96913528</v>
      </c>
      <c r="L61" s="20" t="n">
        <v>5.00358163</v>
      </c>
      <c r="M61" s="18" t="n">
        <v>336.03516218</v>
      </c>
      <c r="N61" s="20" t="n">
        <v>19.01899636</v>
      </c>
      <c r="O61" s="18" t="s">
        <v>182</v>
      </c>
      <c r="P61" s="20" t="s">
        <v>182</v>
      </c>
      <c r="Q61" s="18" t="s">
        <v>182</v>
      </c>
      <c r="R61" s="20" t="s">
        <v>182</v>
      </c>
      <c r="S61" s="18" t="s">
        <v>182</v>
      </c>
      <c r="T61" s="20" t="s">
        <v>182</v>
      </c>
      <c r="U61" s="18" t="n">
        <v>344.63622136</v>
      </c>
      <c r="V61" s="20" t="n">
        <v>10.83973214</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(1072.0/B67*100)</f>
        <v/>
      </c>
      <c r="D67" s="19" t="n">
        <v>5899</v>
      </c>
      <c r="E67" s="18" t="n">
        <v>366.62861749</v>
      </c>
      <c r="F67" s="20" t="n">
        <v>6.52925902</v>
      </c>
      <c r="G67" s="18" t="n">
        <v>428.77738683</v>
      </c>
      <c r="H67" s="20" t="n">
        <v>4.69303037</v>
      </c>
      <c r="I67" s="18" t="n">
        <v>430.1702388</v>
      </c>
      <c r="J67" s="20" t="n">
        <v>3.47391062</v>
      </c>
      <c r="K67" s="18" t="n">
        <v>408.53112525</v>
      </c>
      <c r="L67" s="20" t="n">
        <v>7.68052535</v>
      </c>
      <c r="M67" s="18" t="n">
        <v>271.85979569</v>
      </c>
      <c r="N67" s="20" t="n">
        <v>7.01894536</v>
      </c>
      <c r="O67" s="18" t="s">
        <v>182</v>
      </c>
      <c r="P67" s="20" t="s">
        <v>182</v>
      </c>
      <c r="Q67" s="18" t="s">
        <v>182</v>
      </c>
      <c r="R67" s="20" t="s">
        <v>182</v>
      </c>
      <c r="S67" s="18" t="s">
        <v>182</v>
      </c>
      <c r="T67" s="20" t="s">
        <v>182</v>
      </c>
      <c r="U67" s="18" t="n">
        <v>327.72640931</v>
      </c>
      <c r="V67" s="20" t="n">
        <v>10.15280468</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492.99789049</v>
      </c>
      <c r="F70" s="20" t="n">
        <v>6.76187642</v>
      </c>
      <c r="G70" s="18" t="n">
        <v>524.66928267</v>
      </c>
      <c r="H70" s="20" t="n">
        <v>4.7662037</v>
      </c>
      <c r="I70" s="18" t="n">
        <v>518.6481204</v>
      </c>
      <c r="J70" s="20" t="n">
        <v>3.3789264</v>
      </c>
      <c r="K70" s="18" t="n">
        <v>516.84343848</v>
      </c>
      <c r="L70" s="20" t="n">
        <v>7.13843947</v>
      </c>
      <c r="M70" s="18" t="n">
        <v>403.36019621</v>
      </c>
      <c r="N70" s="20" t="n">
        <v>21.15203684</v>
      </c>
      <c r="O70" s="18" t="s">
        <v>182</v>
      </c>
      <c r="P70" s="20" t="s">
        <v>182</v>
      </c>
      <c r="Q70" s="18" t="s">
        <v>182</v>
      </c>
      <c r="R70" s="20" t="s">
        <v>182</v>
      </c>
      <c r="S70" s="18" t="s">
        <v>182</v>
      </c>
      <c r="T70" s="20" t="s">
        <v>182</v>
      </c>
      <c r="U70" s="18" t="n">
        <v>451.64005311</v>
      </c>
      <c r="V70" s="20" t="n">
        <v>9.88372013</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372</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(1793.0/B7*100)</f>
        <v/>
      </c>
      <c r="D7" s="19" t="n">
        <v>12737</v>
      </c>
      <c r="E7" s="18" t="n">
        <v>534.7490338</v>
      </c>
      <c r="F7" s="20" t="n">
        <v>4.17811751</v>
      </c>
      <c r="G7" s="18" t="n">
        <v>531.3546066599999</v>
      </c>
      <c r="H7" s="20" t="n">
        <v>2.71145839</v>
      </c>
      <c r="I7" s="18" t="n">
        <v>493.96745947</v>
      </c>
      <c r="J7" s="20" t="n">
        <v>2.83579918</v>
      </c>
      <c r="K7" s="18" t="n">
        <v>499.70719559</v>
      </c>
      <c r="L7" s="20" t="n">
        <v>5.11260353</v>
      </c>
      <c r="M7" s="18" t="n">
        <v>373.14736758</v>
      </c>
      <c r="N7" s="20" t="n">
        <v>15.2618719</v>
      </c>
      <c r="O7" s="18" t="s">
        <v>182</v>
      </c>
      <c r="P7" s="20" t="s">
        <v>182</v>
      </c>
      <c r="Q7" s="18" t="s">
        <v>182</v>
      </c>
      <c r="R7" s="20" t="s">
        <v>182</v>
      </c>
      <c r="S7" s="18" t="s">
        <v>182</v>
      </c>
      <c r="T7" s="20" t="s">
        <v>182</v>
      </c>
      <c r="U7" s="18" t="n">
        <v>456.825597</v>
      </c>
      <c r="V7" s="20" t="n">
        <v>5.44508458</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(475.0/B9*100)</f>
        <v/>
      </c>
      <c r="D9" s="19" t="n">
        <v>5200</v>
      </c>
      <c r="E9" s="18" t="n">
        <v>567.79326373</v>
      </c>
      <c r="F9" s="20" t="n">
        <v>5.6977504</v>
      </c>
      <c r="G9" s="18" t="n">
        <v>573.49966932</v>
      </c>
      <c r="H9" s="20" t="n">
        <v>3.93375526</v>
      </c>
      <c r="I9" s="18" t="n">
        <v>539.77260007</v>
      </c>
      <c r="J9" s="20" t="n">
        <v>3.77226676</v>
      </c>
      <c r="K9" s="18" t="n">
        <v>514.98624407</v>
      </c>
      <c r="L9" s="20" t="n">
        <v>7.52718302</v>
      </c>
      <c r="M9" s="18" t="n">
        <v>463.55012155</v>
      </c>
      <c r="N9" s="20" t="n">
        <v>53.50850444</v>
      </c>
      <c r="O9" s="18" t="s">
        <v>182</v>
      </c>
      <c r="P9" s="20" t="s">
        <v>182</v>
      </c>
      <c r="Q9" s="18" t="n">
        <v>363.74174124</v>
      </c>
      <c r="R9" s="20" t="n">
        <v>33.3778787</v>
      </c>
      <c r="S9" s="18" t="s">
        <v>182</v>
      </c>
      <c r="T9" s="20" t="s">
        <v>182</v>
      </c>
      <c r="U9" s="18" t="n">
        <v>455.45595722</v>
      </c>
      <c r="V9" s="20" t="n">
        <v>10.53763282</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(192.0/B11*100)</f>
        <v/>
      </c>
      <c r="D11" s="19" t="n">
        <v>6861</v>
      </c>
      <c r="E11" s="18" t="n">
        <v>438.00114286</v>
      </c>
      <c r="F11" s="20" t="n">
        <v>6.06350483</v>
      </c>
      <c r="G11" s="18" t="n">
        <v>455.9743669</v>
      </c>
      <c r="H11" s="20" t="n">
        <v>4.74695711</v>
      </c>
      <c r="I11" s="18" t="n">
        <v>431.75057429</v>
      </c>
      <c r="J11" s="20" t="n">
        <v>5.36088447</v>
      </c>
      <c r="K11" s="18" t="n">
        <v>426.2174319</v>
      </c>
      <c r="L11" s="20" t="n">
        <v>7.56394454</v>
      </c>
      <c r="M11" s="18" t="n">
        <v>242.57020808</v>
      </c>
      <c r="N11" s="20" t="n">
        <v>35.6653722</v>
      </c>
      <c r="O11" s="18" t="s">
        <v>182</v>
      </c>
      <c r="P11" s="20" t="s">
        <v>182</v>
      </c>
      <c r="Q11" s="18" t="s">
        <v>182</v>
      </c>
      <c r="R11" s="20" t="s">
        <v>182</v>
      </c>
      <c r="S11" s="18" t="s">
        <v>182</v>
      </c>
      <c r="T11" s="20" t="s">
        <v>182</v>
      </c>
      <c r="U11" s="18" t="n">
        <v>394.53259591</v>
      </c>
      <c r="V11" s="20" t="n">
        <v>7.91958245</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(592.0/B23*100)</f>
        <v/>
      </c>
      <c r="D23" s="19" t="n">
        <v>10991</v>
      </c>
      <c r="E23" s="18" t="n">
        <v>498.98044565</v>
      </c>
      <c r="F23" s="20" t="n">
        <v>5.4938456</v>
      </c>
      <c r="G23" s="18" t="n">
        <v>500.69681321</v>
      </c>
      <c r="H23" s="20" t="n">
        <v>4.03703102</v>
      </c>
      <c r="I23" s="18" t="n">
        <v>483.31101442</v>
      </c>
      <c r="J23" s="20" t="n">
        <v>3.23587594</v>
      </c>
      <c r="K23" s="18" t="n">
        <v>502.81856956</v>
      </c>
      <c r="L23" s="20" t="n">
        <v>5.77382409</v>
      </c>
      <c r="M23" s="18" t="n">
        <v>495.32224404</v>
      </c>
      <c r="N23" s="20" t="n">
        <v>30.15373552</v>
      </c>
      <c r="O23" s="18" t="s">
        <v>182</v>
      </c>
      <c r="P23" s="20" t="s">
        <v>182</v>
      </c>
      <c r="Q23" s="18" t="s">
        <v>182</v>
      </c>
      <c r="R23" s="20" t="s">
        <v>182</v>
      </c>
      <c r="S23" s="18" t="s">
        <v>182</v>
      </c>
      <c r="T23" s="20" t="s">
        <v>182</v>
      </c>
      <c r="U23" s="18" t="n">
        <v>418.25161894</v>
      </c>
      <c r="V23" s="20" t="n">
        <v>8.24618014</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532.04594136</v>
      </c>
      <c r="F29" s="20" t="n">
        <v>5.66339692</v>
      </c>
      <c r="G29" s="18" t="n">
        <v>532.3455795900001</v>
      </c>
      <c r="H29" s="20" t="n">
        <v>3.52784957</v>
      </c>
      <c r="I29" s="18" t="n">
        <v>496.94801688</v>
      </c>
      <c r="J29" s="20" t="n">
        <v>4.20499803</v>
      </c>
      <c r="K29" s="18" t="n">
        <v>502.61926257</v>
      </c>
      <c r="L29" s="20" t="n">
        <v>10.85479292</v>
      </c>
      <c r="M29" s="18" t="n">
        <v>307.37065989</v>
      </c>
      <c r="N29" s="20" t="n">
        <v>58.72514683</v>
      </c>
      <c r="O29" s="18" t="s">
        <v>182</v>
      </c>
      <c r="P29" s="20" t="s">
        <v>182</v>
      </c>
      <c r="Q29" s="18" t="n">
        <v>312.41250141</v>
      </c>
      <c r="R29" s="20" t="n">
        <v>62.61666854</v>
      </c>
      <c r="S29" s="18" t="s">
        <v>182</v>
      </c>
      <c r="T29" s="20" t="s">
        <v>182</v>
      </c>
      <c r="U29" s="18" t="n">
        <v>387.40792374</v>
      </c>
      <c r="V29" s="20" t="n">
        <v>15.97952858</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(21.0/B32*100)</f>
        <v/>
      </c>
      <c r="D32" s="19" t="n">
        <v>4457</v>
      </c>
      <c r="E32" s="18" t="n">
        <v>507.87468335</v>
      </c>
      <c r="F32" s="20" t="n">
        <v>6.50666519</v>
      </c>
      <c r="G32" s="18" t="n">
        <v>506.40471962</v>
      </c>
      <c r="H32" s="20" t="n">
        <v>3.82546952</v>
      </c>
      <c r="I32" s="18" t="n">
        <v>475.78839376</v>
      </c>
      <c r="J32" s="20" t="n">
        <v>3.29754481</v>
      </c>
      <c r="K32" s="18" t="n">
        <v>467.67636279</v>
      </c>
      <c r="L32" s="20" t="n">
        <v>7.38505626</v>
      </c>
      <c r="M32" s="18" t="n">
        <v>405.05011164</v>
      </c>
      <c r="N32" s="20" t="n">
        <v>29.54013842</v>
      </c>
      <c r="O32" s="18" t="s">
        <v>182</v>
      </c>
      <c r="P32" s="20" t="s">
        <v>182</v>
      </c>
      <c r="Q32" s="18" t="s">
        <v>182</v>
      </c>
      <c r="R32" s="20" t="s">
        <v>182</v>
      </c>
      <c r="S32" s="18" t="s">
        <v>182</v>
      </c>
      <c r="T32" s="20" t="s">
        <v>182</v>
      </c>
      <c r="U32" s="18" t="n">
        <v>377.64545798</v>
      </c>
      <c r="V32" s="20" t="n">
        <v>11.89071996</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(123.0/B34*100)</f>
        <v/>
      </c>
      <c r="D34" s="19" t="n">
        <v>6227</v>
      </c>
      <c r="E34" s="18" t="n">
        <v>443.4582221</v>
      </c>
      <c r="F34" s="20" t="n">
        <v>7.76764102</v>
      </c>
      <c r="G34" s="18" t="n">
        <v>467.79943628</v>
      </c>
      <c r="H34" s="20" t="n">
        <v>5.47919477</v>
      </c>
      <c r="I34" s="18" t="n">
        <v>446.99225129</v>
      </c>
      <c r="J34" s="20" t="n">
        <v>4.53286629</v>
      </c>
      <c r="K34" s="18" t="n">
        <v>443.6065337</v>
      </c>
      <c r="L34" s="20" t="n">
        <v>7.53150602</v>
      </c>
      <c r="M34" s="18" t="n">
        <v>331.33972745</v>
      </c>
      <c r="N34" s="20" t="n">
        <v>20.51689139</v>
      </c>
      <c r="O34" s="18" t="s">
        <v>182</v>
      </c>
      <c r="P34" s="20" t="s">
        <v>182</v>
      </c>
      <c r="Q34" s="18" t="n">
        <v>425.79595373</v>
      </c>
      <c r="R34" s="20" t="n">
        <v>68.66277131</v>
      </c>
      <c r="S34" s="18" t="s">
        <v>182</v>
      </c>
      <c r="T34" s="20" t="s">
        <v>182</v>
      </c>
      <c r="U34" s="18" t="n">
        <v>348.29104482</v>
      </c>
      <c r="V34" s="20" t="n">
        <v>12.78368953</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(118.0/B36*100)</f>
        <v/>
      </c>
      <c r="D36" s="19" t="n">
        <v>6618</v>
      </c>
      <c r="E36" s="18" t="n">
        <v>485.42397169</v>
      </c>
      <c r="F36" s="20" t="n">
        <v>5.09619567</v>
      </c>
      <c r="G36" s="18" t="n">
        <v>488.54926473</v>
      </c>
      <c r="H36" s="20" t="n">
        <v>3.7384187</v>
      </c>
      <c r="I36" s="18" t="n">
        <v>464.36194123</v>
      </c>
      <c r="J36" s="20" t="n">
        <v>3.79598999</v>
      </c>
      <c r="K36" s="18" t="n">
        <v>468.33869012</v>
      </c>
      <c r="L36" s="20" t="n">
        <v>7.39853483</v>
      </c>
      <c r="M36" s="18" t="n">
        <v>318.78254525</v>
      </c>
      <c r="N36" s="20" t="n">
        <v>26.49409239</v>
      </c>
      <c r="O36" s="18" t="s">
        <v>182</v>
      </c>
      <c r="P36" s="20" t="s">
        <v>182</v>
      </c>
      <c r="Q36" s="18" t="s">
        <v>182</v>
      </c>
      <c r="R36" s="20" t="s">
        <v>182</v>
      </c>
      <c r="S36" s="18" t="s">
        <v>182</v>
      </c>
      <c r="T36" s="20" t="s">
        <v>182</v>
      </c>
      <c r="U36" s="18" t="n">
        <v>380.4894483</v>
      </c>
      <c r="V36" s="20" t="n">
        <v>9.280087160000001</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(3114.0/B46*100)</f>
        <v/>
      </c>
      <c r="D46" s="19" t="n">
        <v>20027</v>
      </c>
      <c r="E46" s="18" t="n">
        <v>399.0502582</v>
      </c>
      <c r="F46" s="20" t="n">
        <v>6.01502855</v>
      </c>
      <c r="G46" s="18" t="n">
        <v>429.63597026</v>
      </c>
      <c r="H46" s="20" t="n">
        <v>5.56131061</v>
      </c>
      <c r="I46" s="18" t="n">
        <v>407.11114267</v>
      </c>
      <c r="J46" s="20" t="n">
        <v>5.18687916</v>
      </c>
      <c r="K46" s="18" t="n">
        <v>415.61176267</v>
      </c>
      <c r="L46" s="20" t="n">
        <v>6.81531361</v>
      </c>
      <c r="M46" s="18" t="n">
        <v>292.24954052</v>
      </c>
      <c r="N46" s="20" t="n">
        <v>19.30116177</v>
      </c>
      <c r="O46" s="18" t="s">
        <v>182</v>
      </c>
      <c r="P46" s="20" t="s">
        <v>182</v>
      </c>
      <c r="Q46" s="18" t="s">
        <v>182</v>
      </c>
      <c r="R46" s="20" t="s">
        <v>182</v>
      </c>
      <c r="S46" s="18" t="s">
        <v>182</v>
      </c>
      <c r="T46" s="20" t="s">
        <v>182</v>
      </c>
      <c r="U46" s="18" t="n">
        <v>373.09697302</v>
      </c>
      <c r="V46" s="20" t="n">
        <v>5.37978421</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544.1237293299999</v>
      </c>
      <c r="F48" s="20" t="n">
        <v>8.392303910000001</v>
      </c>
      <c r="G48" s="18" t="n">
        <v>585.38328462</v>
      </c>
      <c r="H48" s="20" t="n">
        <v>7.43880732</v>
      </c>
      <c r="I48" s="18" t="n">
        <v>560.1680831</v>
      </c>
      <c r="J48" s="20" t="n">
        <v>6.50857245</v>
      </c>
      <c r="K48" s="18" t="n">
        <v>598.2120114099999</v>
      </c>
      <c r="L48" s="20" t="n">
        <v>8.14116883</v>
      </c>
      <c r="M48" s="18" t="n">
        <v>402.41118319</v>
      </c>
      <c r="N48" s="20" t="n">
        <v>11.43518649</v>
      </c>
      <c r="O48" s="18" t="s">
        <v>182</v>
      </c>
      <c r="P48" s="20" t="s">
        <v>182</v>
      </c>
      <c r="Q48" s="18" t="s">
        <v>182</v>
      </c>
      <c r="R48" s="20" t="s">
        <v>182</v>
      </c>
      <c r="S48" s="18" t="s">
        <v>182</v>
      </c>
      <c r="T48" s="20" t="s">
        <v>182</v>
      </c>
      <c r="U48" s="18" t="n">
        <v>499.43986044</v>
      </c>
      <c r="V48" s="20" t="n">
        <v>27.67974807</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(292.0/B61*100)</f>
        <v/>
      </c>
      <c r="D61" s="19" t="n">
        <v>6233</v>
      </c>
      <c r="E61" s="18" t="n">
        <v>479.10398296</v>
      </c>
      <c r="F61" s="20" t="n">
        <v>4.62310918</v>
      </c>
      <c r="G61" s="18" t="n">
        <v>459.3595023</v>
      </c>
      <c r="H61" s="20" t="n">
        <v>4.01249023</v>
      </c>
      <c r="I61" s="18" t="n">
        <v>446.38961867</v>
      </c>
      <c r="J61" s="20" t="n">
        <v>3.58516815</v>
      </c>
      <c r="K61" s="18" t="n">
        <v>449.7299079</v>
      </c>
      <c r="L61" s="20" t="n">
        <v>5.4333946</v>
      </c>
      <c r="M61" s="18" t="n">
        <v>336.03516218</v>
      </c>
      <c r="N61" s="20" t="n">
        <v>19.01899636</v>
      </c>
      <c r="O61" s="18" t="s">
        <v>182</v>
      </c>
      <c r="P61" s="20" t="s">
        <v>182</v>
      </c>
      <c r="Q61" s="18" t="s">
        <v>182</v>
      </c>
      <c r="R61" s="20" t="s">
        <v>182</v>
      </c>
      <c r="S61" s="18" t="s">
        <v>182</v>
      </c>
      <c r="T61" s="20" t="s">
        <v>182</v>
      </c>
      <c r="U61" s="18" t="n">
        <v>350.51736588</v>
      </c>
      <c r="V61" s="20" t="n">
        <v>10.37280244</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(1072.0/B67*100)</f>
        <v/>
      </c>
      <c r="D67" s="19" t="n">
        <v>5899</v>
      </c>
      <c r="E67" s="18" t="n">
        <v>392.52517161</v>
      </c>
      <c r="F67" s="20" t="n">
        <v>6.71295373</v>
      </c>
      <c r="G67" s="18" t="n">
        <v>427.1058626</v>
      </c>
      <c r="H67" s="20" t="n">
        <v>4.55943043</v>
      </c>
      <c r="I67" s="18" t="n">
        <v>427.59485812</v>
      </c>
      <c r="J67" s="20" t="n">
        <v>3.78735686</v>
      </c>
      <c r="K67" s="18" t="n">
        <v>417.8035491</v>
      </c>
      <c r="L67" s="20" t="n">
        <v>7.77823187</v>
      </c>
      <c r="M67" s="18" t="n">
        <v>271.85979569</v>
      </c>
      <c r="N67" s="20" t="n">
        <v>7.01894536</v>
      </c>
      <c r="O67" s="18" t="s">
        <v>182</v>
      </c>
      <c r="P67" s="20" t="s">
        <v>182</v>
      </c>
      <c r="Q67" s="18" t="s">
        <v>182</v>
      </c>
      <c r="R67" s="20" t="s">
        <v>182</v>
      </c>
      <c r="S67" s="18" t="s">
        <v>182</v>
      </c>
      <c r="T67" s="20" t="s">
        <v>182</v>
      </c>
      <c r="U67" s="18" t="n">
        <v>340.5836336</v>
      </c>
      <c r="V67" s="20" t="n">
        <v>8.378863409999999</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512.49613299</v>
      </c>
      <c r="F70" s="20" t="n">
        <v>7.45625647</v>
      </c>
      <c r="G70" s="18" t="n">
        <v>533.71349188</v>
      </c>
      <c r="H70" s="20" t="n">
        <v>4.12583031</v>
      </c>
      <c r="I70" s="18" t="n">
        <v>510.62430082</v>
      </c>
      <c r="J70" s="20" t="n">
        <v>3.97152343</v>
      </c>
      <c r="K70" s="18" t="n">
        <v>514.93095871</v>
      </c>
      <c r="L70" s="20" t="n">
        <v>7.21520934</v>
      </c>
      <c r="M70" s="18" t="n">
        <v>403.36019621</v>
      </c>
      <c r="N70" s="20" t="n">
        <v>21.15203684</v>
      </c>
      <c r="O70" s="18" t="s">
        <v>182</v>
      </c>
      <c r="P70" s="20" t="s">
        <v>182</v>
      </c>
      <c r="Q70" s="18" t="s">
        <v>182</v>
      </c>
      <c r="R70" s="20" t="s">
        <v>182</v>
      </c>
      <c r="S70" s="18" t="s">
        <v>182</v>
      </c>
      <c r="T70" s="20" t="s">
        <v>182</v>
      </c>
      <c r="U70" s="18" t="n">
        <v>459.42199797</v>
      </c>
      <c r="V70" s="20" t="n">
        <v>8.90411342</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373</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(1793.0/B7*100)</f>
        <v/>
      </c>
      <c r="D7" s="19" t="n">
        <v>12737</v>
      </c>
      <c r="E7" s="18" t="n">
        <v>541.81004947</v>
      </c>
      <c r="F7" s="20" t="n">
        <v>3.58226161</v>
      </c>
      <c r="G7" s="18" t="n">
        <v>514.78049437</v>
      </c>
      <c r="H7" s="20" t="n">
        <v>3.14048403</v>
      </c>
      <c r="I7" s="18" t="n">
        <v>494.12004771</v>
      </c>
      <c r="J7" s="20" t="n">
        <v>3.15979621</v>
      </c>
      <c r="K7" s="18" t="n">
        <v>522.7742694</v>
      </c>
      <c r="L7" s="20" t="n">
        <v>3.64743846</v>
      </c>
      <c r="M7" s="18" t="n">
        <v>373.14736758</v>
      </c>
      <c r="N7" s="20" t="n">
        <v>15.2618719</v>
      </c>
      <c r="O7" s="18" t="s">
        <v>182</v>
      </c>
      <c r="P7" s="20" t="s">
        <v>182</v>
      </c>
      <c r="Q7" s="18" t="s">
        <v>182</v>
      </c>
      <c r="R7" s="20" t="s">
        <v>182</v>
      </c>
      <c r="S7" s="18" t="s">
        <v>182</v>
      </c>
      <c r="T7" s="20" t="s">
        <v>182</v>
      </c>
      <c r="U7" s="18" t="n">
        <v>457.25978835</v>
      </c>
      <c r="V7" s="20" t="n">
        <v>5.40431197</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(475.0/B9*100)</f>
        <v/>
      </c>
      <c r="D9" s="19" t="n">
        <v>5200</v>
      </c>
      <c r="E9" s="18" t="n">
        <v>564.87530296</v>
      </c>
      <c r="F9" s="20" t="n">
        <v>5.0363262</v>
      </c>
      <c r="G9" s="18" t="n">
        <v>563.61605449</v>
      </c>
      <c r="H9" s="20" t="n">
        <v>4.02338191</v>
      </c>
      <c r="I9" s="18" t="n">
        <v>544.90936384</v>
      </c>
      <c r="J9" s="20" t="n">
        <v>4.11149033</v>
      </c>
      <c r="K9" s="18" t="n">
        <v>543.95989933</v>
      </c>
      <c r="L9" s="20" t="n">
        <v>6.2686318</v>
      </c>
      <c r="M9" s="18" t="n">
        <v>463.55012155</v>
      </c>
      <c r="N9" s="20" t="n">
        <v>53.50850444</v>
      </c>
      <c r="O9" s="18" t="s">
        <v>182</v>
      </c>
      <c r="P9" s="20" t="s">
        <v>182</v>
      </c>
      <c r="Q9" s="18" t="n">
        <v>363.74174124</v>
      </c>
      <c r="R9" s="20" t="n">
        <v>33.3778787</v>
      </c>
      <c r="S9" s="18" t="s">
        <v>182</v>
      </c>
      <c r="T9" s="20" t="s">
        <v>182</v>
      </c>
      <c r="U9" s="18" t="n">
        <v>451.61726406</v>
      </c>
      <c r="V9" s="20" t="n">
        <v>10.92916111</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(192.0/B11*100)</f>
        <v/>
      </c>
      <c r="D11" s="19" t="n">
        <v>6861</v>
      </c>
      <c r="E11" s="18" t="n">
        <v>442.5389214</v>
      </c>
      <c r="F11" s="20" t="n">
        <v>5.29806714</v>
      </c>
      <c r="G11" s="18" t="n">
        <v>444.63793603</v>
      </c>
      <c r="H11" s="20" t="n">
        <v>4.89950156</v>
      </c>
      <c r="I11" s="18" t="n">
        <v>432.94985639</v>
      </c>
      <c r="J11" s="20" t="n">
        <v>5.02888833</v>
      </c>
      <c r="K11" s="18" t="n">
        <v>444.01273217</v>
      </c>
      <c r="L11" s="20" t="n">
        <v>6.24851059</v>
      </c>
      <c r="M11" s="18" t="n">
        <v>242.57020808</v>
      </c>
      <c r="N11" s="20" t="n">
        <v>35.6653722</v>
      </c>
      <c r="O11" s="18" t="s">
        <v>182</v>
      </c>
      <c r="P11" s="20" t="s">
        <v>182</v>
      </c>
      <c r="Q11" s="18" t="s">
        <v>182</v>
      </c>
      <c r="R11" s="20" t="s">
        <v>182</v>
      </c>
      <c r="S11" s="18" t="s">
        <v>182</v>
      </c>
      <c r="T11" s="20" t="s">
        <v>182</v>
      </c>
      <c r="U11" s="18" t="n">
        <v>395.96867732</v>
      </c>
      <c r="V11" s="20" t="n">
        <v>7.67907289</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(592.0/B23*100)</f>
        <v/>
      </c>
      <c r="D23" s="19" t="n">
        <v>10991</v>
      </c>
      <c r="E23" s="18" t="n">
        <v>505.3123206</v>
      </c>
      <c r="F23" s="20" t="n">
        <v>5.16014212</v>
      </c>
      <c r="G23" s="18" t="n">
        <v>490.57606106</v>
      </c>
      <c r="H23" s="20" t="n">
        <v>4.1001718</v>
      </c>
      <c r="I23" s="18" t="n">
        <v>481.80247913</v>
      </c>
      <c r="J23" s="20" t="n">
        <v>3.65597536</v>
      </c>
      <c r="K23" s="18" t="n">
        <v>508.71703899</v>
      </c>
      <c r="L23" s="20" t="n">
        <v>5.21586283</v>
      </c>
      <c r="M23" s="18" t="n">
        <v>495.32224404</v>
      </c>
      <c r="N23" s="20" t="n">
        <v>30.15373552</v>
      </c>
      <c r="O23" s="18" t="s">
        <v>182</v>
      </c>
      <c r="P23" s="20" t="s">
        <v>182</v>
      </c>
      <c r="Q23" s="18" t="s">
        <v>182</v>
      </c>
      <c r="R23" s="20" t="s">
        <v>182</v>
      </c>
      <c r="S23" s="18" t="s">
        <v>182</v>
      </c>
      <c r="T23" s="20" t="s">
        <v>182</v>
      </c>
      <c r="U23" s="18" t="n">
        <v>421.04833269</v>
      </c>
      <c r="V23" s="20" t="n">
        <v>8.42118127</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532.71302633</v>
      </c>
      <c r="F29" s="20" t="n">
        <v>5.05958123</v>
      </c>
      <c r="G29" s="18" t="n">
        <v>518.69685794</v>
      </c>
      <c r="H29" s="20" t="n">
        <v>4.29360096</v>
      </c>
      <c r="I29" s="18" t="n">
        <v>503.02311338</v>
      </c>
      <c r="J29" s="20" t="n">
        <v>4.24869224</v>
      </c>
      <c r="K29" s="18" t="n">
        <v>531.19705493</v>
      </c>
      <c r="L29" s="20" t="n">
        <v>7.46690499</v>
      </c>
      <c r="M29" s="18" t="n">
        <v>307.37065989</v>
      </c>
      <c r="N29" s="20" t="n">
        <v>58.72514683</v>
      </c>
      <c r="O29" s="18" t="s">
        <v>182</v>
      </c>
      <c r="P29" s="20" t="s">
        <v>182</v>
      </c>
      <c r="Q29" s="18" t="n">
        <v>312.41250141</v>
      </c>
      <c r="R29" s="20" t="n">
        <v>62.61666854</v>
      </c>
      <c r="S29" s="18" t="s">
        <v>182</v>
      </c>
      <c r="T29" s="20" t="s">
        <v>182</v>
      </c>
      <c r="U29" s="18" t="n">
        <v>385.03986664</v>
      </c>
      <c r="V29" s="20" t="n">
        <v>16.0079133</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(21.0/B32*100)</f>
        <v/>
      </c>
      <c r="D32" s="19" t="n">
        <v>4457</v>
      </c>
      <c r="E32" s="18" t="n">
        <v>506.96334865</v>
      </c>
      <c r="F32" s="20" t="n">
        <v>5.3625862</v>
      </c>
      <c r="G32" s="18" t="n">
        <v>497.66632302</v>
      </c>
      <c r="H32" s="20" t="n">
        <v>4.54932409</v>
      </c>
      <c r="I32" s="18" t="n">
        <v>473.5551943</v>
      </c>
      <c r="J32" s="20" t="n">
        <v>3.43907195</v>
      </c>
      <c r="K32" s="18" t="n">
        <v>500.49316385</v>
      </c>
      <c r="L32" s="20" t="n">
        <v>5.4080637</v>
      </c>
      <c r="M32" s="18" t="n">
        <v>405.05011164</v>
      </c>
      <c r="N32" s="20" t="n">
        <v>29.54013842</v>
      </c>
      <c r="O32" s="18" t="s">
        <v>182</v>
      </c>
      <c r="P32" s="20" t="s">
        <v>182</v>
      </c>
      <c r="Q32" s="18" t="s">
        <v>182</v>
      </c>
      <c r="R32" s="20" t="s">
        <v>182</v>
      </c>
      <c r="S32" s="18" t="s">
        <v>182</v>
      </c>
      <c r="T32" s="20" t="s">
        <v>182</v>
      </c>
      <c r="U32" s="18" t="n">
        <v>379.94585165</v>
      </c>
      <c r="V32" s="20" t="n">
        <v>11.40456003</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(123.0/B34*100)</f>
        <v/>
      </c>
      <c r="D34" s="19" t="n">
        <v>6227</v>
      </c>
      <c r="E34" s="18" t="n">
        <v>471.65729771</v>
      </c>
      <c r="F34" s="20" t="n">
        <v>6.09251815</v>
      </c>
      <c r="G34" s="18" t="n">
        <v>463.26731828</v>
      </c>
      <c r="H34" s="20" t="n">
        <v>5.17390548</v>
      </c>
      <c r="I34" s="18" t="n">
        <v>434.6405051</v>
      </c>
      <c r="J34" s="20" t="n">
        <v>5.11177001</v>
      </c>
      <c r="K34" s="18" t="n">
        <v>467.49092396</v>
      </c>
      <c r="L34" s="20" t="n">
        <v>6.35379347</v>
      </c>
      <c r="M34" s="18" t="n">
        <v>331.33972745</v>
      </c>
      <c r="N34" s="20" t="n">
        <v>20.51689139</v>
      </c>
      <c r="O34" s="18" t="s">
        <v>182</v>
      </c>
      <c r="P34" s="20" t="s">
        <v>182</v>
      </c>
      <c r="Q34" s="18" t="n">
        <v>425.79595373</v>
      </c>
      <c r="R34" s="20" t="n">
        <v>68.66277131</v>
      </c>
      <c r="S34" s="18" t="s">
        <v>182</v>
      </c>
      <c r="T34" s="20" t="s">
        <v>182</v>
      </c>
      <c r="U34" s="18" t="n">
        <v>344.22340143</v>
      </c>
      <c r="V34" s="20" t="n">
        <v>12.98030612</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(118.0/B36*100)</f>
        <v/>
      </c>
      <c r="D36" s="19" t="n">
        <v>6618</v>
      </c>
      <c r="E36" s="18" t="n">
        <v>485.74164455</v>
      </c>
      <c r="F36" s="20" t="n">
        <v>4.89458551</v>
      </c>
      <c r="G36" s="18" t="n">
        <v>480.07261997</v>
      </c>
      <c r="H36" s="20" t="n">
        <v>3.98655858</v>
      </c>
      <c r="I36" s="18" t="n">
        <v>463.94773998</v>
      </c>
      <c r="J36" s="20" t="n">
        <v>3.71060779</v>
      </c>
      <c r="K36" s="18" t="n">
        <v>479.50991803</v>
      </c>
      <c r="L36" s="20" t="n">
        <v>5.88370532</v>
      </c>
      <c r="M36" s="18" t="n">
        <v>318.78254525</v>
      </c>
      <c r="N36" s="20" t="n">
        <v>26.49409239</v>
      </c>
      <c r="O36" s="18" t="s">
        <v>182</v>
      </c>
      <c r="P36" s="20" t="s">
        <v>182</v>
      </c>
      <c r="Q36" s="18" t="s">
        <v>182</v>
      </c>
      <c r="R36" s="20" t="s">
        <v>182</v>
      </c>
      <c r="S36" s="18" t="s">
        <v>182</v>
      </c>
      <c r="T36" s="20" t="s">
        <v>182</v>
      </c>
      <c r="U36" s="18" t="n">
        <v>380.82673295</v>
      </c>
      <c r="V36" s="20" t="n">
        <v>9.146989749999999</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(3114.0/B46*100)</f>
        <v/>
      </c>
      <c r="D46" s="19" t="n">
        <v>20027</v>
      </c>
      <c r="E46" s="18" t="n">
        <v>419.8046615</v>
      </c>
      <c r="F46" s="20" t="n">
        <v>6.086715</v>
      </c>
      <c r="G46" s="18" t="n">
        <v>418.00332681</v>
      </c>
      <c r="H46" s="20" t="n">
        <v>5.91702725</v>
      </c>
      <c r="I46" s="18" t="n">
        <v>405.1365428</v>
      </c>
      <c r="J46" s="20" t="n">
        <v>5.17728216</v>
      </c>
      <c r="K46" s="18" t="n">
        <v>431.93070814</v>
      </c>
      <c r="L46" s="20" t="n">
        <v>7.39305437</v>
      </c>
      <c r="M46" s="18" t="n">
        <v>292.24954052</v>
      </c>
      <c r="N46" s="20" t="n">
        <v>19.30116177</v>
      </c>
      <c r="O46" s="18" t="s">
        <v>182</v>
      </c>
      <c r="P46" s="20" t="s">
        <v>182</v>
      </c>
      <c r="Q46" s="18" t="s">
        <v>182</v>
      </c>
      <c r="R46" s="20" t="s">
        <v>182</v>
      </c>
      <c r="S46" s="18" t="s">
        <v>182</v>
      </c>
      <c r="T46" s="20" t="s">
        <v>182</v>
      </c>
      <c r="U46" s="18" t="n">
        <v>372.43296768</v>
      </c>
      <c r="V46" s="20" t="n">
        <v>5.35454854</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561.27836471</v>
      </c>
      <c r="F48" s="20" t="n">
        <v>7.26061791</v>
      </c>
      <c r="G48" s="18" t="n">
        <v>575.71488485</v>
      </c>
      <c r="H48" s="20" t="n">
        <v>6.72977729</v>
      </c>
      <c r="I48" s="18" t="n">
        <v>561.05413474</v>
      </c>
      <c r="J48" s="20" t="n">
        <v>6.54529431</v>
      </c>
      <c r="K48" s="18" t="n">
        <v>603.79420483</v>
      </c>
      <c r="L48" s="20" t="n">
        <v>7.22869883</v>
      </c>
      <c r="M48" s="18" t="n">
        <v>402.41118319</v>
      </c>
      <c r="N48" s="20" t="n">
        <v>11.43518649</v>
      </c>
      <c r="O48" s="18" t="s">
        <v>182</v>
      </c>
      <c r="P48" s="20" t="s">
        <v>182</v>
      </c>
      <c r="Q48" s="18" t="s">
        <v>182</v>
      </c>
      <c r="R48" s="20" t="s">
        <v>182</v>
      </c>
      <c r="S48" s="18" t="s">
        <v>182</v>
      </c>
      <c r="T48" s="20" t="s">
        <v>182</v>
      </c>
      <c r="U48" s="18" t="n">
        <v>497.28944256</v>
      </c>
      <c r="V48" s="20" t="n">
        <v>28.61324446</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(292.0/B61*100)</f>
        <v/>
      </c>
      <c r="D61" s="19" t="n">
        <v>6233</v>
      </c>
      <c r="E61" s="18" t="n">
        <v>479.67542432</v>
      </c>
      <c r="F61" s="20" t="n">
        <v>3.83407149</v>
      </c>
      <c r="G61" s="18" t="n">
        <v>445.45411623</v>
      </c>
      <c r="H61" s="20" t="n">
        <v>4.76957913</v>
      </c>
      <c r="I61" s="18" t="n">
        <v>444.52116532</v>
      </c>
      <c r="J61" s="20" t="n">
        <v>3.67995419</v>
      </c>
      <c r="K61" s="18" t="n">
        <v>459.63887557</v>
      </c>
      <c r="L61" s="20" t="n">
        <v>4.75939328</v>
      </c>
      <c r="M61" s="18" t="n">
        <v>336.03516218</v>
      </c>
      <c r="N61" s="20" t="n">
        <v>19.01899636</v>
      </c>
      <c r="O61" s="18" t="s">
        <v>182</v>
      </c>
      <c r="P61" s="20" t="s">
        <v>182</v>
      </c>
      <c r="Q61" s="18" t="s">
        <v>182</v>
      </c>
      <c r="R61" s="20" t="s">
        <v>182</v>
      </c>
      <c r="S61" s="18" t="s">
        <v>182</v>
      </c>
      <c r="T61" s="20" t="s">
        <v>182</v>
      </c>
      <c r="U61" s="18" t="n">
        <v>350.92608227</v>
      </c>
      <c r="V61" s="20" t="n">
        <v>11.12386054</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(1072.0/B67*100)</f>
        <v/>
      </c>
      <c r="D67" s="19" t="n">
        <v>5899</v>
      </c>
      <c r="E67" s="18" t="n">
        <v>424.64888005</v>
      </c>
      <c r="F67" s="20" t="n">
        <v>5.74445773</v>
      </c>
      <c r="G67" s="18" t="n">
        <v>434.54397099</v>
      </c>
      <c r="H67" s="20" t="n">
        <v>3.87173664</v>
      </c>
      <c r="I67" s="18" t="n">
        <v>416.25429902</v>
      </c>
      <c r="J67" s="20" t="n">
        <v>4.5274265</v>
      </c>
      <c r="K67" s="18" t="n">
        <v>418.81256458</v>
      </c>
      <c r="L67" s="20" t="n">
        <v>6.77137568</v>
      </c>
      <c r="M67" s="18" t="n">
        <v>271.85979569</v>
      </c>
      <c r="N67" s="20" t="n">
        <v>7.01894536</v>
      </c>
      <c r="O67" s="18" t="s">
        <v>182</v>
      </c>
      <c r="P67" s="20" t="s">
        <v>182</v>
      </c>
      <c r="Q67" s="18" t="s">
        <v>182</v>
      </c>
      <c r="R67" s="20" t="s">
        <v>182</v>
      </c>
      <c r="S67" s="18" t="s">
        <v>182</v>
      </c>
      <c r="T67" s="20" t="s">
        <v>182</v>
      </c>
      <c r="U67" s="18" t="n">
        <v>340.15909265</v>
      </c>
      <c r="V67" s="20" t="n">
        <v>8.31128689</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520.84700961</v>
      </c>
      <c r="F70" s="20" t="n">
        <v>6.04076825</v>
      </c>
      <c r="G70" s="18" t="n">
        <v>520.43706997</v>
      </c>
      <c r="H70" s="20" t="n">
        <v>4.56147842</v>
      </c>
      <c r="I70" s="18" t="n">
        <v>513.80331095</v>
      </c>
      <c r="J70" s="20" t="n">
        <v>3.74639296</v>
      </c>
      <c r="K70" s="18" t="n">
        <v>529.877443</v>
      </c>
      <c r="L70" s="20" t="n">
        <v>5.04841424</v>
      </c>
      <c r="M70" s="18" t="n">
        <v>403.36019621</v>
      </c>
      <c r="N70" s="20" t="n">
        <v>21.15203684</v>
      </c>
      <c r="O70" s="18" t="s">
        <v>182</v>
      </c>
      <c r="P70" s="20" t="s">
        <v>182</v>
      </c>
      <c r="Q70" s="18" t="s">
        <v>182</v>
      </c>
      <c r="R70" s="20" t="s">
        <v>182</v>
      </c>
      <c r="S70" s="18" t="s">
        <v>182</v>
      </c>
      <c r="T70" s="20" t="s">
        <v>182</v>
      </c>
      <c r="U70" s="18" t="n">
        <v>452.6090734</v>
      </c>
      <c r="V70" s="20" t="n">
        <v>8.96558866</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374</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(1793.0/B7*100)</f>
        <v/>
      </c>
      <c r="D7" s="19" t="n">
        <v>12737</v>
      </c>
      <c r="E7" s="18" t="n">
        <v>523.94839268</v>
      </c>
      <c r="F7" s="20" t="n">
        <v>4.67607119</v>
      </c>
      <c r="G7" s="18" t="n">
        <v>527.67124697</v>
      </c>
      <c r="H7" s="20" t="n">
        <v>3.03576623</v>
      </c>
      <c r="I7" s="18" t="n">
        <v>507.11368387</v>
      </c>
      <c r="J7" s="20" t="n">
        <v>2.35329383</v>
      </c>
      <c r="K7" s="18" t="n">
        <v>496.22397464</v>
      </c>
      <c r="L7" s="20" t="n">
        <v>5.71129707</v>
      </c>
      <c r="M7" s="18" t="n">
        <v>373.14736758</v>
      </c>
      <c r="N7" s="20" t="n">
        <v>15.2618719</v>
      </c>
      <c r="O7" s="18" t="s">
        <v>182</v>
      </c>
      <c r="P7" s="20" t="s">
        <v>182</v>
      </c>
      <c r="Q7" s="18" t="s">
        <v>182</v>
      </c>
      <c r="R7" s="20" t="s">
        <v>182</v>
      </c>
      <c r="S7" s="18" t="s">
        <v>182</v>
      </c>
      <c r="T7" s="20" t="s">
        <v>182</v>
      </c>
      <c r="U7" s="18" t="n">
        <v>457.58137038</v>
      </c>
      <c r="V7" s="20" t="n">
        <v>5.43130787</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(475.0/B9*100)</f>
        <v/>
      </c>
      <c r="D9" s="19" t="n">
        <v>5200</v>
      </c>
      <c r="E9" s="18" t="n">
        <v>555.08343747</v>
      </c>
      <c r="F9" s="20" t="n">
        <v>6.07733796</v>
      </c>
      <c r="G9" s="18" t="n">
        <v>567.6051426400001</v>
      </c>
      <c r="H9" s="20" t="n">
        <v>4.06497511</v>
      </c>
      <c r="I9" s="18" t="n">
        <v>552.88054787</v>
      </c>
      <c r="J9" s="20" t="n">
        <v>3.55128058</v>
      </c>
      <c r="K9" s="18" t="n">
        <v>516.6623108700001</v>
      </c>
      <c r="L9" s="20" t="n">
        <v>7.58805353</v>
      </c>
      <c r="M9" s="18" t="n">
        <v>463.55012155</v>
      </c>
      <c r="N9" s="20" t="n">
        <v>53.50850444</v>
      </c>
      <c r="O9" s="18" t="s">
        <v>182</v>
      </c>
      <c r="P9" s="20" t="s">
        <v>182</v>
      </c>
      <c r="Q9" s="18" t="n">
        <v>363.74174124</v>
      </c>
      <c r="R9" s="20" t="n">
        <v>33.3778787</v>
      </c>
      <c r="S9" s="18" t="s">
        <v>182</v>
      </c>
      <c r="T9" s="20" t="s">
        <v>182</v>
      </c>
      <c r="U9" s="18" t="n">
        <v>455.6543173</v>
      </c>
      <c r="V9" s="20" t="n">
        <v>10.73880284</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(192.0/B11*100)</f>
        <v/>
      </c>
      <c r="D11" s="19" t="n">
        <v>6861</v>
      </c>
      <c r="E11" s="18" t="n">
        <v>436.12125799</v>
      </c>
      <c r="F11" s="20" t="n">
        <v>5.79591623</v>
      </c>
      <c r="G11" s="18" t="n">
        <v>450.38170515</v>
      </c>
      <c r="H11" s="20" t="n">
        <v>5.43492985</v>
      </c>
      <c r="I11" s="18" t="n">
        <v>438.14582986</v>
      </c>
      <c r="J11" s="20" t="n">
        <v>5.12338837</v>
      </c>
      <c r="K11" s="18" t="n">
        <v>425.29112482</v>
      </c>
      <c r="L11" s="20" t="n">
        <v>7.77831569</v>
      </c>
      <c r="M11" s="18" t="n">
        <v>242.57020808</v>
      </c>
      <c r="N11" s="20" t="n">
        <v>35.6653722</v>
      </c>
      <c r="O11" s="18" t="s">
        <v>182</v>
      </c>
      <c r="P11" s="20" t="s">
        <v>182</v>
      </c>
      <c r="Q11" s="18" t="s">
        <v>182</v>
      </c>
      <c r="R11" s="20" t="s">
        <v>182</v>
      </c>
      <c r="S11" s="18" t="s">
        <v>182</v>
      </c>
      <c r="T11" s="20" t="s">
        <v>182</v>
      </c>
      <c r="U11" s="18" t="n">
        <v>394.18123138</v>
      </c>
      <c r="V11" s="20" t="n">
        <v>7.96677514</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(592.0/B23*100)</f>
        <v/>
      </c>
      <c r="D23" s="19" t="n">
        <v>10991</v>
      </c>
      <c r="E23" s="18" t="n">
        <v>488.9316542</v>
      </c>
      <c r="F23" s="20" t="n">
        <v>6.45045832</v>
      </c>
      <c r="G23" s="18" t="n">
        <v>492.78175653</v>
      </c>
      <c r="H23" s="20" t="n">
        <v>4.61024117</v>
      </c>
      <c r="I23" s="18" t="n">
        <v>489.87118821</v>
      </c>
      <c r="J23" s="20" t="n">
        <v>2.99341506</v>
      </c>
      <c r="K23" s="18" t="n">
        <v>498.6477837</v>
      </c>
      <c r="L23" s="20" t="n">
        <v>5.16190305</v>
      </c>
      <c r="M23" s="18" t="n">
        <v>495.32224404</v>
      </c>
      <c r="N23" s="20" t="n">
        <v>30.15373552</v>
      </c>
      <c r="O23" s="18" t="s">
        <v>182</v>
      </c>
      <c r="P23" s="20" t="s">
        <v>182</v>
      </c>
      <c r="Q23" s="18" t="s">
        <v>182</v>
      </c>
      <c r="R23" s="20" t="s">
        <v>182</v>
      </c>
      <c r="S23" s="18" t="s">
        <v>182</v>
      </c>
      <c r="T23" s="20" t="s">
        <v>182</v>
      </c>
      <c r="U23" s="18" t="n">
        <v>423.00794235</v>
      </c>
      <c r="V23" s="20" t="n">
        <v>7.61482964</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514.96789157</v>
      </c>
      <c r="F29" s="20" t="n">
        <v>6.32709427</v>
      </c>
      <c r="G29" s="18" t="n">
        <v>525.94376808</v>
      </c>
      <c r="H29" s="20" t="n">
        <v>3.81668846</v>
      </c>
      <c r="I29" s="18" t="n">
        <v>516.15304837</v>
      </c>
      <c r="J29" s="20" t="n">
        <v>3.69210979</v>
      </c>
      <c r="K29" s="18" t="n">
        <v>495.71075026</v>
      </c>
      <c r="L29" s="20" t="n">
        <v>9.869692089999999</v>
      </c>
      <c r="M29" s="18" t="n">
        <v>307.37065989</v>
      </c>
      <c r="N29" s="20" t="n">
        <v>58.72514683</v>
      </c>
      <c r="O29" s="18" t="s">
        <v>182</v>
      </c>
      <c r="P29" s="20" t="s">
        <v>182</v>
      </c>
      <c r="Q29" s="18" t="n">
        <v>312.41250141</v>
      </c>
      <c r="R29" s="20" t="n">
        <v>62.61666854</v>
      </c>
      <c r="S29" s="18" t="s">
        <v>182</v>
      </c>
      <c r="T29" s="20" t="s">
        <v>182</v>
      </c>
      <c r="U29" s="18" t="n">
        <v>381.40908584</v>
      </c>
      <c r="V29" s="20" t="n">
        <v>16.07820876</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(21.0/B32*100)</f>
        <v/>
      </c>
      <c r="D32" s="19" t="n">
        <v>4457</v>
      </c>
      <c r="E32" s="18" t="n">
        <v>492.56244088</v>
      </c>
      <c r="F32" s="20" t="n">
        <v>5.91834635</v>
      </c>
      <c r="G32" s="18" t="n">
        <v>499.47517179</v>
      </c>
      <c r="H32" s="20" t="n">
        <v>4.42147096</v>
      </c>
      <c r="I32" s="18" t="n">
        <v>486.51599392</v>
      </c>
      <c r="J32" s="20" t="n">
        <v>3.15286065</v>
      </c>
      <c r="K32" s="18" t="n">
        <v>478.042517</v>
      </c>
      <c r="L32" s="20" t="n">
        <v>6.93776968</v>
      </c>
      <c r="M32" s="18" t="n">
        <v>405.05011164</v>
      </c>
      <c r="N32" s="20" t="n">
        <v>29.54013842</v>
      </c>
      <c r="O32" s="18" t="s">
        <v>182</v>
      </c>
      <c r="P32" s="20" t="s">
        <v>182</v>
      </c>
      <c r="Q32" s="18" t="s">
        <v>182</v>
      </c>
      <c r="R32" s="20" t="s">
        <v>182</v>
      </c>
      <c r="S32" s="18" t="s">
        <v>182</v>
      </c>
      <c r="T32" s="20" t="s">
        <v>182</v>
      </c>
      <c r="U32" s="18" t="n">
        <v>385.55277292</v>
      </c>
      <c r="V32" s="20" t="n">
        <v>11.86878526</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(123.0/B34*100)</f>
        <v/>
      </c>
      <c r="D34" s="19" t="n">
        <v>6227</v>
      </c>
      <c r="E34" s="18" t="n">
        <v>446.12351395</v>
      </c>
      <c r="F34" s="20" t="n">
        <v>7.05048821</v>
      </c>
      <c r="G34" s="18" t="n">
        <v>457.11892999</v>
      </c>
      <c r="H34" s="20" t="n">
        <v>5.78460232</v>
      </c>
      <c r="I34" s="18" t="n">
        <v>455.24939791</v>
      </c>
      <c r="J34" s="20" t="n">
        <v>4.75846039</v>
      </c>
      <c r="K34" s="18" t="n">
        <v>444.76628413</v>
      </c>
      <c r="L34" s="20" t="n">
        <v>7.53547034</v>
      </c>
      <c r="M34" s="18" t="n">
        <v>331.33972745</v>
      </c>
      <c r="N34" s="20" t="n">
        <v>20.51689139</v>
      </c>
      <c r="O34" s="18" t="s">
        <v>182</v>
      </c>
      <c r="P34" s="20" t="s">
        <v>182</v>
      </c>
      <c r="Q34" s="18" t="n">
        <v>425.79595373</v>
      </c>
      <c r="R34" s="20" t="n">
        <v>68.66277131</v>
      </c>
      <c r="S34" s="18" t="s">
        <v>182</v>
      </c>
      <c r="T34" s="20" t="s">
        <v>182</v>
      </c>
      <c r="U34" s="18" t="n">
        <v>350.50464489</v>
      </c>
      <c r="V34" s="20" t="n">
        <v>12.99160095</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(118.0/B36*100)</f>
        <v/>
      </c>
      <c r="D36" s="19" t="n">
        <v>6618</v>
      </c>
      <c r="E36" s="18" t="n">
        <v>467.0218939</v>
      </c>
      <c r="F36" s="20" t="n">
        <v>5.05235476</v>
      </c>
      <c r="G36" s="18" t="n">
        <v>489.32097572</v>
      </c>
      <c r="H36" s="20" t="n">
        <v>4.12285855</v>
      </c>
      <c r="I36" s="18" t="n">
        <v>472.90809408</v>
      </c>
      <c r="J36" s="20" t="n">
        <v>3.57147805</v>
      </c>
      <c r="K36" s="18" t="n">
        <v>472.95846973</v>
      </c>
      <c r="L36" s="20" t="n">
        <v>7.19748658</v>
      </c>
      <c r="M36" s="18" t="n">
        <v>318.78254525</v>
      </c>
      <c r="N36" s="20" t="n">
        <v>26.49409239</v>
      </c>
      <c r="O36" s="18" t="s">
        <v>182</v>
      </c>
      <c r="P36" s="20" t="s">
        <v>182</v>
      </c>
      <c r="Q36" s="18" t="s">
        <v>182</v>
      </c>
      <c r="R36" s="20" t="s">
        <v>182</v>
      </c>
      <c r="S36" s="18" t="s">
        <v>182</v>
      </c>
      <c r="T36" s="20" t="s">
        <v>182</v>
      </c>
      <c r="U36" s="18" t="n">
        <v>378.9911427</v>
      </c>
      <c r="V36" s="20" t="n">
        <v>9.397758169999999</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(3114.0/B46*100)</f>
        <v/>
      </c>
      <c r="D46" s="19" t="n">
        <v>20027</v>
      </c>
      <c r="E46" s="18" t="n">
        <v>395.46793199</v>
      </c>
      <c r="F46" s="20" t="n">
        <v>6.95598254</v>
      </c>
      <c r="G46" s="18" t="n">
        <v>421.46249665</v>
      </c>
      <c r="H46" s="20" t="n">
        <v>6.5697922</v>
      </c>
      <c r="I46" s="18" t="n">
        <v>414.42187036</v>
      </c>
      <c r="J46" s="20" t="n">
        <v>5.10018655</v>
      </c>
      <c r="K46" s="18" t="n">
        <v>415.95899614</v>
      </c>
      <c r="L46" s="20" t="n">
        <v>7.73879318</v>
      </c>
      <c r="M46" s="18" t="n">
        <v>292.24954052</v>
      </c>
      <c r="N46" s="20" t="n">
        <v>19.30116177</v>
      </c>
      <c r="O46" s="18" t="s">
        <v>182</v>
      </c>
      <c r="P46" s="20" t="s">
        <v>182</v>
      </c>
      <c r="Q46" s="18" t="s">
        <v>182</v>
      </c>
      <c r="R46" s="20" t="s">
        <v>182</v>
      </c>
      <c r="S46" s="18" t="s">
        <v>182</v>
      </c>
      <c r="T46" s="20" t="s">
        <v>182</v>
      </c>
      <c r="U46" s="18" t="n">
        <v>372.53196345</v>
      </c>
      <c r="V46" s="20" t="n">
        <v>5.28556581</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545.70233855</v>
      </c>
      <c r="F48" s="20" t="n">
        <v>8.66888329</v>
      </c>
      <c r="G48" s="18" t="n">
        <v>572.0948210400001</v>
      </c>
      <c r="H48" s="20" t="n">
        <v>7.36877289</v>
      </c>
      <c r="I48" s="18" t="n">
        <v>570.00493941</v>
      </c>
      <c r="J48" s="20" t="n">
        <v>5.97818806</v>
      </c>
      <c r="K48" s="18" t="n">
        <v>595.03079509</v>
      </c>
      <c r="L48" s="20" t="n">
        <v>8.750486739999999</v>
      </c>
      <c r="M48" s="18" t="n">
        <v>402.41118319</v>
      </c>
      <c r="N48" s="20" t="n">
        <v>11.43518649</v>
      </c>
      <c r="O48" s="18" t="s">
        <v>182</v>
      </c>
      <c r="P48" s="20" t="s">
        <v>182</v>
      </c>
      <c r="Q48" s="18" t="s">
        <v>182</v>
      </c>
      <c r="R48" s="20" t="s">
        <v>182</v>
      </c>
      <c r="S48" s="18" t="s">
        <v>182</v>
      </c>
      <c r="T48" s="20" t="s">
        <v>182</v>
      </c>
      <c r="U48" s="18" t="n">
        <v>484.18499674</v>
      </c>
      <c r="V48" s="20" t="n">
        <v>28.5922842</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(292.0/B61*100)</f>
        <v/>
      </c>
      <c r="D61" s="19" t="n">
        <v>6233</v>
      </c>
      <c r="E61" s="18" t="n">
        <v>465.11846758</v>
      </c>
      <c r="F61" s="20" t="n">
        <v>4.00605146</v>
      </c>
      <c r="G61" s="18" t="n">
        <v>459.13511635</v>
      </c>
      <c r="H61" s="20" t="n">
        <v>4.16851801</v>
      </c>
      <c r="I61" s="18" t="n">
        <v>456.70343745</v>
      </c>
      <c r="J61" s="20" t="n">
        <v>3.76381558</v>
      </c>
      <c r="K61" s="18" t="n">
        <v>447.54310088</v>
      </c>
      <c r="L61" s="20" t="n">
        <v>5.27502077</v>
      </c>
      <c r="M61" s="18" t="n">
        <v>336.03516218</v>
      </c>
      <c r="N61" s="20" t="n">
        <v>19.01899636</v>
      </c>
      <c r="O61" s="18" t="s">
        <v>182</v>
      </c>
      <c r="P61" s="20" t="s">
        <v>182</v>
      </c>
      <c r="Q61" s="18" t="s">
        <v>182</v>
      </c>
      <c r="R61" s="20" t="s">
        <v>182</v>
      </c>
      <c r="S61" s="18" t="s">
        <v>182</v>
      </c>
      <c r="T61" s="20" t="s">
        <v>182</v>
      </c>
      <c r="U61" s="18" t="n">
        <v>351.05505897</v>
      </c>
      <c r="V61" s="20" t="n">
        <v>10.10543652</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(1072.0/B67*100)</f>
        <v/>
      </c>
      <c r="D67" s="19" t="n">
        <v>5899</v>
      </c>
      <c r="E67" s="18" t="n">
        <v>396.5067232</v>
      </c>
      <c r="F67" s="20" t="n">
        <v>7.39114749</v>
      </c>
      <c r="G67" s="18" t="n">
        <v>427.00188482</v>
      </c>
      <c r="H67" s="20" t="n">
        <v>3.88844181</v>
      </c>
      <c r="I67" s="18" t="n">
        <v>428.5209203</v>
      </c>
      <c r="J67" s="20" t="n">
        <v>4.11493974</v>
      </c>
      <c r="K67" s="18" t="n">
        <v>411.20072153</v>
      </c>
      <c r="L67" s="20" t="n">
        <v>6.93005091</v>
      </c>
      <c r="M67" s="18" t="n">
        <v>271.85979569</v>
      </c>
      <c r="N67" s="20" t="n">
        <v>7.01894536</v>
      </c>
      <c r="O67" s="18" t="s">
        <v>182</v>
      </c>
      <c r="P67" s="20" t="s">
        <v>182</v>
      </c>
      <c r="Q67" s="18" t="s">
        <v>182</v>
      </c>
      <c r="R67" s="20" t="s">
        <v>182</v>
      </c>
      <c r="S67" s="18" t="s">
        <v>182</v>
      </c>
      <c r="T67" s="20" t="s">
        <v>182</v>
      </c>
      <c r="U67" s="18" t="n">
        <v>339.07288487</v>
      </c>
      <c r="V67" s="20" t="n">
        <v>8.22041387</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505.03429848</v>
      </c>
      <c r="F70" s="20" t="n">
        <v>7.47671877</v>
      </c>
      <c r="G70" s="18" t="n">
        <v>524.66968768</v>
      </c>
      <c r="H70" s="20" t="n">
        <v>3.67935881</v>
      </c>
      <c r="I70" s="18" t="n">
        <v>516.70742093</v>
      </c>
      <c r="J70" s="20" t="n">
        <v>3.63026766</v>
      </c>
      <c r="K70" s="18" t="n">
        <v>518.33958624</v>
      </c>
      <c r="L70" s="20" t="n">
        <v>7.06347314</v>
      </c>
      <c r="M70" s="18" t="n">
        <v>403.36019621</v>
      </c>
      <c r="N70" s="20" t="n">
        <v>21.15203684</v>
      </c>
      <c r="O70" s="18" t="s">
        <v>182</v>
      </c>
      <c r="P70" s="20" t="s">
        <v>182</v>
      </c>
      <c r="Q70" s="18" t="s">
        <v>182</v>
      </c>
      <c r="R70" s="20" t="s">
        <v>182</v>
      </c>
      <c r="S70" s="18" t="s">
        <v>182</v>
      </c>
      <c r="T70" s="20" t="s">
        <v>182</v>
      </c>
      <c r="U70" s="18" t="n">
        <v>457.88615959</v>
      </c>
      <c r="V70" s="20" t="n">
        <v>9.1264322</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V97"/>
  <sheetViews>
    <sheetView workbookViewId="0" zoomScale="80">
      <pane activePane="topRight" state="frozen" topLeftCell="E1" xSplit="4"/>
      <selection activeCell="A1" pane="topRight" sqref="A1"/>
    </sheetView>
  </sheetViews>
  <sheetFormatPr baseColWidth="10" defaultRowHeight="15"/>
  <cols>
    <col customWidth="1" width="50" min="1" max="1"/>
  </cols>
  <sheetData>
    <row r="1" spans="1:22">
      <c r="A1" s="4" t="s">
        <v>163</v>
      </c>
    </row>
    <row r="2" spans="1:22">
      <c r="A2" s="5" t="s">
        <v>375</v>
      </c>
    </row>
    <row customHeight="1" ht="30" r="4" spans="1:22">
      <c r="A4" s="6" t="n"/>
      <c r="B4" s="7" t="s">
        <v>165</v>
      </c>
      <c r="C4" s="7" t="s">
        <v>166</v>
      </c>
      <c r="D4" s="8" t="s">
        <v>165</v>
      </c>
      <c r="E4" s="9" t="s">
        <v>352</v>
      </c>
      <c r="F4" s="10" t="n"/>
      <c r="G4" s="9" t="s">
        <v>353</v>
      </c>
      <c r="H4" s="10" t="n"/>
      <c r="I4" s="9" t="s">
        <v>354</v>
      </c>
      <c r="J4" s="10" t="n"/>
      <c r="K4" s="9" t="s">
        <v>355</v>
      </c>
      <c r="L4" s="10" t="n"/>
      <c r="M4" s="9" t="s">
        <v>170</v>
      </c>
      <c r="N4" s="10" t="n"/>
      <c r="O4" s="9" t="s">
        <v>171</v>
      </c>
      <c r="P4" s="10" t="n"/>
      <c r="Q4" s="9" t="s">
        <v>172</v>
      </c>
      <c r="R4" s="10" t="n"/>
      <c r="S4" s="9" t="s">
        <v>173</v>
      </c>
      <c r="T4" s="10" t="n"/>
      <c r="U4" s="9" t="s">
        <v>174</v>
      </c>
      <c r="V4" s="10" t="n"/>
    </row>
    <row r="5" spans="1:22">
      <c r="A5" s="11" t="s"/>
      <c r="B5" s="12" t="s">
        <v>175</v>
      </c>
      <c r="C5" s="12" t="s">
        <v>176</v>
      </c>
      <c r="D5" s="11" t="s">
        <v>177</v>
      </c>
      <c r="E5" s="12" t="s">
        <v>178</v>
      </c>
      <c r="F5" s="11" t="s">
        <v>179</v>
      </c>
      <c r="G5" s="12" t="s">
        <v>178</v>
      </c>
      <c r="H5" s="11" t="s">
        <v>179</v>
      </c>
      <c r="I5" s="12" t="s">
        <v>178</v>
      </c>
      <c r="J5" s="11" t="s">
        <v>179</v>
      </c>
      <c r="K5" s="12" t="s">
        <v>178</v>
      </c>
      <c r="L5" s="11" t="s">
        <v>179</v>
      </c>
      <c r="M5" s="12" t="s">
        <v>178</v>
      </c>
      <c r="N5" s="11" t="s">
        <v>179</v>
      </c>
      <c r="O5" s="12" t="s">
        <v>178</v>
      </c>
      <c r="P5" s="11" t="s">
        <v>179</v>
      </c>
      <c r="Q5" s="12" t="s">
        <v>178</v>
      </c>
      <c r="R5" s="11" t="s">
        <v>179</v>
      </c>
      <c r="S5" s="12" t="s">
        <v>178</v>
      </c>
      <c r="T5" s="11" t="s">
        <v>179</v>
      </c>
      <c r="U5" s="12" t="s">
        <v>178</v>
      </c>
      <c r="V5" s="11" t="s">
        <v>179</v>
      </c>
    </row>
    <row r="6" spans="1:22">
      <c r="A6" s="13" t="s">
        <v>180</v>
      </c>
      <c r="B6" s="14" t="n"/>
      <c r="C6" s="14" t="n"/>
      <c r="D6" s="15" t="n"/>
      <c r="E6" s="14" t="n"/>
      <c r="F6" s="15" t="n"/>
      <c r="G6" s="14" t="n"/>
      <c r="H6" s="15" t="n"/>
      <c r="I6" s="14" t="n"/>
      <c r="J6" s="15" t="n"/>
      <c r="K6" s="14" t="n"/>
      <c r="L6" s="15" t="n"/>
      <c r="M6" s="14" t="n"/>
      <c r="N6" s="15" t="n"/>
      <c r="O6" s="14" t="n"/>
      <c r="P6" s="15" t="n"/>
      <c r="Q6" s="14" t="n"/>
      <c r="R6" s="15" t="n"/>
      <c r="S6" s="14" t="n"/>
      <c r="T6" s="15" t="n"/>
      <c r="U6" s="14" t="n"/>
      <c r="V6" s="16" t="n"/>
    </row>
    <row r="7" spans="1:22">
      <c r="A7" s="15" t="s">
        <v>181</v>
      </c>
      <c r="B7" s="17" t="n">
        <v>14530</v>
      </c>
      <c r="C7" s="18">
        <f>(1793.0/B7*100)</f>
        <v/>
      </c>
      <c r="D7" s="19" t="n">
        <v>12737</v>
      </c>
      <c r="E7" s="18" t="n">
        <v>516.0530338900001</v>
      </c>
      <c r="F7" s="20" t="n">
        <v>5.55337375</v>
      </c>
      <c r="G7" s="18" t="n">
        <v>530.16127784</v>
      </c>
      <c r="H7" s="20" t="n">
        <v>3.52096819</v>
      </c>
      <c r="I7" s="18" t="n">
        <v>510.58906438</v>
      </c>
      <c r="J7" s="20" t="n">
        <v>2.1933442</v>
      </c>
      <c r="K7" s="18" t="n">
        <v>500.09262756</v>
      </c>
      <c r="L7" s="20" t="n">
        <v>4.67877581</v>
      </c>
      <c r="M7" s="18" t="n">
        <v>373.14736758</v>
      </c>
      <c r="N7" s="20" t="n">
        <v>15.2618719</v>
      </c>
      <c r="O7" s="18" t="s">
        <v>182</v>
      </c>
      <c r="P7" s="20" t="s">
        <v>182</v>
      </c>
      <c r="Q7" s="18" t="s">
        <v>182</v>
      </c>
      <c r="R7" s="20" t="s">
        <v>182</v>
      </c>
      <c r="S7" s="18" t="s">
        <v>182</v>
      </c>
      <c r="T7" s="20" t="s">
        <v>182</v>
      </c>
      <c r="U7" s="18" t="n">
        <v>456.38569543</v>
      </c>
      <c r="V7" s="20" t="n">
        <v>5.3637951</v>
      </c>
    </row>
    <row r="8" spans="1:22">
      <c r="A8" s="15" t="s">
        <v>183</v>
      </c>
      <c r="B8" s="21" t="s">
        <v>184</v>
      </c>
      <c r="C8" s="21" t="s">
        <v>184</v>
      </c>
      <c r="D8" s="22" t="s">
        <v>184</v>
      </c>
      <c r="E8" s="21" t="s">
        <v>184</v>
      </c>
      <c r="F8" s="22" t="s">
        <v>184</v>
      </c>
      <c r="G8" s="21" t="s">
        <v>184</v>
      </c>
      <c r="H8" s="22" t="s">
        <v>184</v>
      </c>
      <c r="I8" s="21" t="s">
        <v>184</v>
      </c>
      <c r="J8" s="22" t="s">
        <v>184</v>
      </c>
      <c r="K8" s="21" t="s">
        <v>184</v>
      </c>
      <c r="L8" s="22" t="s">
        <v>184</v>
      </c>
      <c r="M8" s="21" t="s">
        <v>184</v>
      </c>
      <c r="N8" s="22" t="s">
        <v>184</v>
      </c>
      <c r="O8" s="21" t="s">
        <v>184</v>
      </c>
      <c r="P8" s="22" t="s">
        <v>184</v>
      </c>
      <c r="Q8" s="21" t="s">
        <v>184</v>
      </c>
      <c r="R8" s="22" t="s">
        <v>184</v>
      </c>
      <c r="S8" s="21" t="s">
        <v>184</v>
      </c>
      <c r="T8" s="22" t="s">
        <v>184</v>
      </c>
      <c r="U8" s="21" t="s">
        <v>184</v>
      </c>
      <c r="V8" s="22" t="s">
        <v>184</v>
      </c>
    </row>
    <row r="9" spans="1:22">
      <c r="A9" s="15" t="s">
        <v>185</v>
      </c>
      <c r="B9" s="17" t="n">
        <v>5675</v>
      </c>
      <c r="C9" s="18">
        <f>(475.0/B9*100)</f>
        <v/>
      </c>
      <c r="D9" s="19" t="n">
        <v>5200</v>
      </c>
      <c r="E9" s="18" t="n">
        <v>554.59339928</v>
      </c>
      <c r="F9" s="20" t="n">
        <v>6.18353381</v>
      </c>
      <c r="G9" s="18" t="n">
        <v>569.65203853</v>
      </c>
      <c r="H9" s="20" t="n">
        <v>3.94749469</v>
      </c>
      <c r="I9" s="18" t="n">
        <v>553.82609543</v>
      </c>
      <c r="J9" s="20" t="n">
        <v>3.52576784</v>
      </c>
      <c r="K9" s="18" t="n">
        <v>515.58905316</v>
      </c>
      <c r="L9" s="20" t="n">
        <v>6.91341442</v>
      </c>
      <c r="M9" s="18" t="n">
        <v>463.55012155</v>
      </c>
      <c r="N9" s="20" t="n">
        <v>53.50850444</v>
      </c>
      <c r="O9" s="18" t="s">
        <v>182</v>
      </c>
      <c r="P9" s="20" t="s">
        <v>182</v>
      </c>
      <c r="Q9" s="18" t="n">
        <v>363.74174124</v>
      </c>
      <c r="R9" s="20" t="n">
        <v>33.3778787</v>
      </c>
      <c r="S9" s="18" t="s">
        <v>182</v>
      </c>
      <c r="T9" s="20" t="s">
        <v>182</v>
      </c>
      <c r="U9" s="18" t="n">
        <v>451.61625643</v>
      </c>
      <c r="V9" s="20" t="n">
        <v>10.70249467</v>
      </c>
    </row>
    <row r="10" spans="1:22">
      <c r="A10" s="15" t="s">
        <v>186</v>
      </c>
      <c r="B10" s="17" t="n">
        <v>13082</v>
      </c>
      <c r="C10" s="18">
        <f>(0.0/B10*100)</f>
        <v/>
      </c>
      <c r="D10" s="19" t="n">
        <v>13082</v>
      </c>
      <c r="E10" s="18" t="s">
        <v>182</v>
      </c>
      <c r="F10" s="20" t="s">
        <v>182</v>
      </c>
      <c r="G10" s="18" t="s">
        <v>182</v>
      </c>
      <c r="H10" s="20" t="s">
        <v>182</v>
      </c>
      <c r="I10" s="18" t="s">
        <v>182</v>
      </c>
      <c r="J10" s="20" t="s">
        <v>182</v>
      </c>
      <c r="K10" s="18" t="s">
        <v>182</v>
      </c>
      <c r="L10" s="20" t="s">
        <v>182</v>
      </c>
      <c r="M10" s="18" t="s">
        <v>182</v>
      </c>
      <c r="N10" s="20" t="s">
        <v>182</v>
      </c>
      <c r="O10" s="18" t="s">
        <v>182</v>
      </c>
      <c r="P10" s="20" t="s">
        <v>182</v>
      </c>
      <c r="Q10" s="18" t="n">
        <v>533.23097553</v>
      </c>
      <c r="R10" s="20" t="n">
        <v>4.62202672</v>
      </c>
      <c r="S10" s="18" t="s">
        <v>182</v>
      </c>
      <c r="T10" s="20" t="s">
        <v>182</v>
      </c>
      <c r="U10" s="18" t="s">
        <v>182</v>
      </c>
      <c r="V10" s="20" t="s">
        <v>182</v>
      </c>
    </row>
    <row r="11" spans="1:22">
      <c r="A11" s="15" t="s">
        <v>187</v>
      </c>
      <c r="B11" s="17" t="n">
        <v>7053</v>
      </c>
      <c r="C11" s="18">
        <f>(192.0/B11*100)</f>
        <v/>
      </c>
      <c r="D11" s="19" t="n">
        <v>6861</v>
      </c>
      <c r="E11" s="18" t="n">
        <v>431.83015455</v>
      </c>
      <c r="F11" s="20" t="n">
        <v>6.46192347</v>
      </c>
      <c r="G11" s="18" t="n">
        <v>454.33585082</v>
      </c>
      <c r="H11" s="20" t="n">
        <v>5.61679548</v>
      </c>
      <c r="I11" s="18" t="n">
        <v>438.87354561</v>
      </c>
      <c r="J11" s="20" t="n">
        <v>5.0183519</v>
      </c>
      <c r="K11" s="18" t="n">
        <v>425.91708554</v>
      </c>
      <c r="L11" s="20" t="n">
        <v>6.50004688</v>
      </c>
      <c r="M11" s="18" t="n">
        <v>242.57020808</v>
      </c>
      <c r="N11" s="20" t="n">
        <v>35.6653722</v>
      </c>
      <c r="O11" s="18" t="s">
        <v>182</v>
      </c>
      <c r="P11" s="20" t="s">
        <v>182</v>
      </c>
      <c r="Q11" s="18" t="s">
        <v>182</v>
      </c>
      <c r="R11" s="20" t="s">
        <v>182</v>
      </c>
      <c r="S11" s="18" t="s">
        <v>182</v>
      </c>
      <c r="T11" s="20" t="s">
        <v>182</v>
      </c>
      <c r="U11" s="18" t="n">
        <v>392.9087929</v>
      </c>
      <c r="V11" s="20" t="n">
        <v>7.97052206</v>
      </c>
    </row>
    <row r="12" spans="1:22">
      <c r="A12" s="15" t="s">
        <v>188</v>
      </c>
      <c r="B12" s="21" t="s">
        <v>184</v>
      </c>
      <c r="C12" s="21" t="s">
        <v>184</v>
      </c>
      <c r="D12" s="22" t="s">
        <v>184</v>
      </c>
      <c r="E12" s="21" t="s">
        <v>184</v>
      </c>
      <c r="F12" s="22" t="s">
        <v>184</v>
      </c>
      <c r="G12" s="21" t="s">
        <v>184</v>
      </c>
      <c r="H12" s="22" t="s">
        <v>184</v>
      </c>
      <c r="I12" s="21" t="s">
        <v>184</v>
      </c>
      <c r="J12" s="22" t="s">
        <v>184</v>
      </c>
      <c r="K12" s="21" t="s">
        <v>184</v>
      </c>
      <c r="L12" s="22" t="s">
        <v>184</v>
      </c>
      <c r="M12" s="21" t="s">
        <v>184</v>
      </c>
      <c r="N12" s="22" t="s">
        <v>184</v>
      </c>
      <c r="O12" s="21" t="s">
        <v>184</v>
      </c>
      <c r="P12" s="22" t="s">
        <v>184</v>
      </c>
      <c r="Q12" s="21" t="s">
        <v>184</v>
      </c>
      <c r="R12" s="22" t="s">
        <v>184</v>
      </c>
      <c r="S12" s="21" t="s">
        <v>184</v>
      </c>
      <c r="T12" s="22" t="s">
        <v>184</v>
      </c>
      <c r="U12" s="21" t="s">
        <v>184</v>
      </c>
      <c r="V12" s="22" t="s">
        <v>184</v>
      </c>
    </row>
    <row r="13" spans="1:22">
      <c r="A13" s="15" t="s">
        <v>189</v>
      </c>
      <c r="B13" s="21" t="s">
        <v>184</v>
      </c>
      <c r="C13" s="21" t="s">
        <v>184</v>
      </c>
      <c r="D13" s="22" t="s">
        <v>184</v>
      </c>
      <c r="E13" s="21" t="s">
        <v>184</v>
      </c>
      <c r="F13" s="22" t="s">
        <v>184</v>
      </c>
      <c r="G13" s="21" t="s">
        <v>184</v>
      </c>
      <c r="H13" s="22" t="s">
        <v>184</v>
      </c>
      <c r="I13" s="21" t="s">
        <v>184</v>
      </c>
      <c r="J13" s="22" t="s">
        <v>184</v>
      </c>
      <c r="K13" s="21" t="s">
        <v>184</v>
      </c>
      <c r="L13" s="22" t="s">
        <v>184</v>
      </c>
      <c r="M13" s="21" t="s">
        <v>184</v>
      </c>
      <c r="N13" s="22" t="s">
        <v>184</v>
      </c>
      <c r="O13" s="21" t="s">
        <v>184</v>
      </c>
      <c r="P13" s="22" t="s">
        <v>184</v>
      </c>
      <c r="Q13" s="21" t="s">
        <v>184</v>
      </c>
      <c r="R13" s="22" t="s">
        <v>184</v>
      </c>
      <c r="S13" s="21" t="s">
        <v>184</v>
      </c>
      <c r="T13" s="22" t="s">
        <v>184</v>
      </c>
      <c r="U13" s="21" t="s">
        <v>184</v>
      </c>
      <c r="V13" s="22" t="s">
        <v>184</v>
      </c>
    </row>
    <row r="14" spans="1:22">
      <c r="A14" s="15" t="s">
        <v>190</v>
      </c>
      <c r="B14" s="21" t="s">
        <v>184</v>
      </c>
      <c r="C14" s="21" t="s">
        <v>184</v>
      </c>
      <c r="D14" s="22" t="s">
        <v>184</v>
      </c>
      <c r="E14" s="21" t="s">
        <v>184</v>
      </c>
      <c r="F14" s="22" t="s">
        <v>184</v>
      </c>
      <c r="G14" s="21" t="s">
        <v>184</v>
      </c>
      <c r="H14" s="22" t="s">
        <v>184</v>
      </c>
      <c r="I14" s="21" t="s">
        <v>184</v>
      </c>
      <c r="J14" s="22" t="s">
        <v>184</v>
      </c>
      <c r="K14" s="21" t="s">
        <v>184</v>
      </c>
      <c r="L14" s="22" t="s">
        <v>184</v>
      </c>
      <c r="M14" s="21" t="s">
        <v>184</v>
      </c>
      <c r="N14" s="22" t="s">
        <v>184</v>
      </c>
      <c r="O14" s="21" t="s">
        <v>184</v>
      </c>
      <c r="P14" s="22" t="s">
        <v>184</v>
      </c>
      <c r="Q14" s="21" t="s">
        <v>184</v>
      </c>
      <c r="R14" s="22" t="s">
        <v>184</v>
      </c>
      <c r="S14" s="21" t="s">
        <v>184</v>
      </c>
      <c r="T14" s="22" t="s">
        <v>184</v>
      </c>
      <c r="U14" s="21" t="s">
        <v>184</v>
      </c>
      <c r="V14" s="22" t="s">
        <v>184</v>
      </c>
    </row>
    <row r="15" spans="1:22">
      <c r="A15" s="15" t="s">
        <v>191</v>
      </c>
      <c r="B15" s="21" t="s">
        <v>184</v>
      </c>
      <c r="C15" s="21" t="s">
        <v>184</v>
      </c>
      <c r="D15" s="22" t="s">
        <v>184</v>
      </c>
      <c r="E15" s="21" t="s">
        <v>184</v>
      </c>
      <c r="F15" s="22" t="s">
        <v>184</v>
      </c>
      <c r="G15" s="21" t="s">
        <v>184</v>
      </c>
      <c r="H15" s="22" t="s">
        <v>184</v>
      </c>
      <c r="I15" s="21" t="s">
        <v>184</v>
      </c>
      <c r="J15" s="22" t="s">
        <v>184</v>
      </c>
      <c r="K15" s="21" t="s">
        <v>184</v>
      </c>
      <c r="L15" s="22" t="s">
        <v>184</v>
      </c>
      <c r="M15" s="21" t="s">
        <v>184</v>
      </c>
      <c r="N15" s="22" t="s">
        <v>184</v>
      </c>
      <c r="O15" s="21" t="s">
        <v>184</v>
      </c>
      <c r="P15" s="22" t="s">
        <v>184</v>
      </c>
      <c r="Q15" s="21" t="s">
        <v>184</v>
      </c>
      <c r="R15" s="22" t="s">
        <v>184</v>
      </c>
      <c r="S15" s="21" t="s">
        <v>184</v>
      </c>
      <c r="T15" s="22" t="s">
        <v>184</v>
      </c>
      <c r="U15" s="21" t="s">
        <v>184</v>
      </c>
      <c r="V15" s="22" t="s">
        <v>184</v>
      </c>
    </row>
    <row r="16" spans="1:22">
      <c r="A16" s="15" t="s">
        <v>192</v>
      </c>
      <c r="B16" s="21" t="s">
        <v>184</v>
      </c>
      <c r="C16" s="21" t="s">
        <v>184</v>
      </c>
      <c r="D16" s="22" t="s">
        <v>184</v>
      </c>
      <c r="E16" s="21" t="s">
        <v>184</v>
      </c>
      <c r="F16" s="22" t="s">
        <v>184</v>
      </c>
      <c r="G16" s="21" t="s">
        <v>184</v>
      </c>
      <c r="H16" s="22" t="s">
        <v>184</v>
      </c>
      <c r="I16" s="21" t="s">
        <v>184</v>
      </c>
      <c r="J16" s="22" t="s">
        <v>184</v>
      </c>
      <c r="K16" s="21" t="s">
        <v>184</v>
      </c>
      <c r="L16" s="22" t="s">
        <v>184</v>
      </c>
      <c r="M16" s="21" t="s">
        <v>184</v>
      </c>
      <c r="N16" s="22" t="s">
        <v>184</v>
      </c>
      <c r="O16" s="21" t="s">
        <v>184</v>
      </c>
      <c r="P16" s="22" t="s">
        <v>184</v>
      </c>
      <c r="Q16" s="21" t="s">
        <v>184</v>
      </c>
      <c r="R16" s="22" t="s">
        <v>184</v>
      </c>
      <c r="S16" s="21" t="s">
        <v>184</v>
      </c>
      <c r="T16" s="22" t="s">
        <v>184</v>
      </c>
      <c r="U16" s="21" t="s">
        <v>184</v>
      </c>
      <c r="V16" s="22" t="s">
        <v>184</v>
      </c>
    </row>
    <row r="17" spans="1:22">
      <c r="A17" s="15" t="s">
        <v>193</v>
      </c>
      <c r="B17" s="21" t="s">
        <v>184</v>
      </c>
      <c r="C17" s="21" t="s">
        <v>184</v>
      </c>
      <c r="D17" s="22" t="s">
        <v>184</v>
      </c>
      <c r="E17" s="21" t="s">
        <v>184</v>
      </c>
      <c r="F17" s="22" t="s">
        <v>184</v>
      </c>
      <c r="G17" s="21" t="s">
        <v>184</v>
      </c>
      <c r="H17" s="22" t="s">
        <v>184</v>
      </c>
      <c r="I17" s="21" t="s">
        <v>184</v>
      </c>
      <c r="J17" s="22" t="s">
        <v>184</v>
      </c>
      <c r="K17" s="21" t="s">
        <v>184</v>
      </c>
      <c r="L17" s="22" t="s">
        <v>184</v>
      </c>
      <c r="M17" s="21" t="s">
        <v>184</v>
      </c>
      <c r="N17" s="22" t="s">
        <v>184</v>
      </c>
      <c r="O17" s="21" t="s">
        <v>184</v>
      </c>
      <c r="P17" s="22" t="s">
        <v>184</v>
      </c>
      <c r="Q17" s="21" t="s">
        <v>184</v>
      </c>
      <c r="R17" s="22" t="s">
        <v>184</v>
      </c>
      <c r="S17" s="21" t="s">
        <v>184</v>
      </c>
      <c r="T17" s="22" t="s">
        <v>184</v>
      </c>
      <c r="U17" s="21" t="s">
        <v>184</v>
      </c>
      <c r="V17" s="22" t="s">
        <v>184</v>
      </c>
    </row>
    <row r="18" spans="1:22">
      <c r="A18" s="15" t="s">
        <v>194</v>
      </c>
      <c r="B18" s="21" t="s">
        <v>184</v>
      </c>
      <c r="C18" s="21" t="s">
        <v>184</v>
      </c>
      <c r="D18" s="22" t="s">
        <v>184</v>
      </c>
      <c r="E18" s="21" t="s">
        <v>184</v>
      </c>
      <c r="F18" s="22" t="s">
        <v>184</v>
      </c>
      <c r="G18" s="21" t="s">
        <v>184</v>
      </c>
      <c r="H18" s="22" t="s">
        <v>184</v>
      </c>
      <c r="I18" s="21" t="s">
        <v>184</v>
      </c>
      <c r="J18" s="22" t="s">
        <v>184</v>
      </c>
      <c r="K18" s="21" t="s">
        <v>184</v>
      </c>
      <c r="L18" s="22" t="s">
        <v>184</v>
      </c>
      <c r="M18" s="21" t="s">
        <v>184</v>
      </c>
      <c r="N18" s="22" t="s">
        <v>184</v>
      </c>
      <c r="O18" s="21" t="s">
        <v>184</v>
      </c>
      <c r="P18" s="22" t="s">
        <v>184</v>
      </c>
      <c r="Q18" s="21" t="s">
        <v>184</v>
      </c>
      <c r="R18" s="22" t="s">
        <v>184</v>
      </c>
      <c r="S18" s="21" t="s">
        <v>184</v>
      </c>
      <c r="T18" s="22" t="s">
        <v>184</v>
      </c>
      <c r="U18" s="21" t="s">
        <v>184</v>
      </c>
      <c r="V18" s="22" t="s">
        <v>184</v>
      </c>
    </row>
    <row r="19" spans="1:22">
      <c r="A19" s="15" t="s">
        <v>195</v>
      </c>
      <c r="B19" s="21" t="s">
        <v>184</v>
      </c>
      <c r="C19" s="21" t="s">
        <v>184</v>
      </c>
      <c r="D19" s="22" t="s">
        <v>184</v>
      </c>
      <c r="E19" s="21" t="s">
        <v>184</v>
      </c>
      <c r="F19" s="22" t="s">
        <v>184</v>
      </c>
      <c r="G19" s="21" t="s">
        <v>184</v>
      </c>
      <c r="H19" s="22" t="s">
        <v>184</v>
      </c>
      <c r="I19" s="21" t="s">
        <v>184</v>
      </c>
      <c r="J19" s="22" t="s">
        <v>184</v>
      </c>
      <c r="K19" s="21" t="s">
        <v>184</v>
      </c>
      <c r="L19" s="22" t="s">
        <v>184</v>
      </c>
      <c r="M19" s="21" t="s">
        <v>184</v>
      </c>
      <c r="N19" s="22" t="s">
        <v>184</v>
      </c>
      <c r="O19" s="21" t="s">
        <v>184</v>
      </c>
      <c r="P19" s="22" t="s">
        <v>184</v>
      </c>
      <c r="Q19" s="21" t="s">
        <v>184</v>
      </c>
      <c r="R19" s="22" t="s">
        <v>184</v>
      </c>
      <c r="S19" s="21" t="s">
        <v>184</v>
      </c>
      <c r="T19" s="22" t="s">
        <v>184</v>
      </c>
      <c r="U19" s="21" t="s">
        <v>184</v>
      </c>
      <c r="V19" s="22" t="s">
        <v>184</v>
      </c>
    </row>
    <row r="20" spans="1:22">
      <c r="A20" s="15" t="s">
        <v>196</v>
      </c>
      <c r="B20" s="21" t="s">
        <v>184</v>
      </c>
      <c r="C20" s="21" t="s">
        <v>184</v>
      </c>
      <c r="D20" s="22" t="s">
        <v>184</v>
      </c>
      <c r="E20" s="21" t="s">
        <v>184</v>
      </c>
      <c r="F20" s="22" t="s">
        <v>184</v>
      </c>
      <c r="G20" s="21" t="s">
        <v>184</v>
      </c>
      <c r="H20" s="22" t="s">
        <v>184</v>
      </c>
      <c r="I20" s="21" t="s">
        <v>184</v>
      </c>
      <c r="J20" s="22" t="s">
        <v>184</v>
      </c>
      <c r="K20" s="21" t="s">
        <v>184</v>
      </c>
      <c r="L20" s="22" t="s">
        <v>184</v>
      </c>
      <c r="M20" s="21" t="s">
        <v>184</v>
      </c>
      <c r="N20" s="22" t="s">
        <v>184</v>
      </c>
      <c r="O20" s="21" t="s">
        <v>184</v>
      </c>
      <c r="P20" s="22" t="s">
        <v>184</v>
      </c>
      <c r="Q20" s="21" t="s">
        <v>184</v>
      </c>
      <c r="R20" s="22" t="s">
        <v>184</v>
      </c>
      <c r="S20" s="21" t="s">
        <v>184</v>
      </c>
      <c r="T20" s="22" t="s">
        <v>184</v>
      </c>
      <c r="U20" s="21" t="s">
        <v>184</v>
      </c>
      <c r="V20" s="22" t="s">
        <v>184</v>
      </c>
    </row>
    <row r="21" spans="1:22">
      <c r="A21" s="15" t="s">
        <v>197</v>
      </c>
      <c r="B21" s="21" t="s">
        <v>184</v>
      </c>
      <c r="C21" s="21" t="s">
        <v>184</v>
      </c>
      <c r="D21" s="22" t="s">
        <v>184</v>
      </c>
      <c r="E21" s="21" t="s">
        <v>184</v>
      </c>
      <c r="F21" s="22" t="s">
        <v>184</v>
      </c>
      <c r="G21" s="21" t="s">
        <v>184</v>
      </c>
      <c r="H21" s="22" t="s">
        <v>184</v>
      </c>
      <c r="I21" s="21" t="s">
        <v>184</v>
      </c>
      <c r="J21" s="22" t="s">
        <v>184</v>
      </c>
      <c r="K21" s="21" t="s">
        <v>184</v>
      </c>
      <c r="L21" s="22" t="s">
        <v>184</v>
      </c>
      <c r="M21" s="21" t="s">
        <v>184</v>
      </c>
      <c r="N21" s="22" t="s">
        <v>184</v>
      </c>
      <c r="O21" s="21" t="s">
        <v>184</v>
      </c>
      <c r="P21" s="22" t="s">
        <v>184</v>
      </c>
      <c r="Q21" s="21" t="s">
        <v>184</v>
      </c>
      <c r="R21" s="22" t="s">
        <v>184</v>
      </c>
      <c r="S21" s="21" t="s">
        <v>184</v>
      </c>
      <c r="T21" s="22" t="s">
        <v>184</v>
      </c>
      <c r="U21" s="21" t="s">
        <v>184</v>
      </c>
      <c r="V21" s="22" t="s">
        <v>184</v>
      </c>
    </row>
    <row r="22" spans="1:22">
      <c r="A22" s="15" t="s">
        <v>198</v>
      </c>
      <c r="B22" s="21" t="s">
        <v>184</v>
      </c>
      <c r="C22" s="21" t="s">
        <v>184</v>
      </c>
      <c r="D22" s="22" t="s">
        <v>184</v>
      </c>
      <c r="E22" s="21" t="s">
        <v>184</v>
      </c>
      <c r="F22" s="22" t="s">
        <v>184</v>
      </c>
      <c r="G22" s="21" t="s">
        <v>184</v>
      </c>
      <c r="H22" s="22" t="s">
        <v>184</v>
      </c>
      <c r="I22" s="21" t="s">
        <v>184</v>
      </c>
      <c r="J22" s="22" t="s">
        <v>184</v>
      </c>
      <c r="K22" s="21" t="s">
        <v>184</v>
      </c>
      <c r="L22" s="22" t="s">
        <v>184</v>
      </c>
      <c r="M22" s="21" t="s">
        <v>184</v>
      </c>
      <c r="N22" s="22" t="s">
        <v>184</v>
      </c>
      <c r="O22" s="21" t="s">
        <v>184</v>
      </c>
      <c r="P22" s="22" t="s">
        <v>184</v>
      </c>
      <c r="Q22" s="21" t="s">
        <v>184</v>
      </c>
      <c r="R22" s="22" t="s">
        <v>184</v>
      </c>
      <c r="S22" s="21" t="s">
        <v>184</v>
      </c>
      <c r="T22" s="22" t="s">
        <v>184</v>
      </c>
      <c r="U22" s="21" t="s">
        <v>184</v>
      </c>
      <c r="V22" s="22" t="s">
        <v>184</v>
      </c>
    </row>
    <row r="23" spans="1:22">
      <c r="A23" s="15" t="s">
        <v>199</v>
      </c>
      <c r="B23" s="17" t="n">
        <v>11583</v>
      </c>
      <c r="C23" s="18">
        <f>(592.0/B23*100)</f>
        <v/>
      </c>
      <c r="D23" s="19" t="n">
        <v>10991</v>
      </c>
      <c r="E23" s="18" t="n">
        <v>484.82648894</v>
      </c>
      <c r="F23" s="20" t="n">
        <v>6.25201647</v>
      </c>
      <c r="G23" s="18" t="n">
        <v>500.2524328</v>
      </c>
      <c r="H23" s="20" t="n">
        <v>4.34382624</v>
      </c>
      <c r="I23" s="18" t="n">
        <v>488.98849749</v>
      </c>
      <c r="J23" s="20" t="n">
        <v>3.16764438</v>
      </c>
      <c r="K23" s="18" t="n">
        <v>493.16018558</v>
      </c>
      <c r="L23" s="20" t="n">
        <v>5.02402211</v>
      </c>
      <c r="M23" s="18" t="n">
        <v>495.32224404</v>
      </c>
      <c r="N23" s="20" t="n">
        <v>30.15373552</v>
      </c>
      <c r="O23" s="18" t="s">
        <v>182</v>
      </c>
      <c r="P23" s="20" t="s">
        <v>182</v>
      </c>
      <c r="Q23" s="18" t="s">
        <v>182</v>
      </c>
      <c r="R23" s="20" t="s">
        <v>182</v>
      </c>
      <c r="S23" s="18" t="s">
        <v>182</v>
      </c>
      <c r="T23" s="20" t="s">
        <v>182</v>
      </c>
      <c r="U23" s="18" t="n">
        <v>422.22789917</v>
      </c>
      <c r="V23" s="20" t="n">
        <v>7.71490961</v>
      </c>
    </row>
    <row r="24" spans="1:22">
      <c r="A24" s="15" t="s">
        <v>200</v>
      </c>
      <c r="B24" s="21" t="s">
        <v>184</v>
      </c>
      <c r="C24" s="21" t="s">
        <v>184</v>
      </c>
      <c r="D24" s="22" t="s">
        <v>184</v>
      </c>
      <c r="E24" s="21" t="s">
        <v>184</v>
      </c>
      <c r="F24" s="22" t="s">
        <v>184</v>
      </c>
      <c r="G24" s="21" t="s">
        <v>184</v>
      </c>
      <c r="H24" s="22" t="s">
        <v>184</v>
      </c>
      <c r="I24" s="21" t="s">
        <v>184</v>
      </c>
      <c r="J24" s="22" t="s">
        <v>184</v>
      </c>
      <c r="K24" s="21" t="s">
        <v>184</v>
      </c>
      <c r="L24" s="22" t="s">
        <v>184</v>
      </c>
      <c r="M24" s="21" t="s">
        <v>184</v>
      </c>
      <c r="N24" s="22" t="s">
        <v>184</v>
      </c>
      <c r="O24" s="21" t="s">
        <v>184</v>
      </c>
      <c r="P24" s="22" t="s">
        <v>184</v>
      </c>
      <c r="Q24" s="21" t="s">
        <v>184</v>
      </c>
      <c r="R24" s="22" t="s">
        <v>184</v>
      </c>
      <c r="S24" s="21" t="s">
        <v>184</v>
      </c>
      <c r="T24" s="22" t="s">
        <v>184</v>
      </c>
      <c r="U24" s="21" t="s">
        <v>184</v>
      </c>
      <c r="V24" s="22" t="s">
        <v>184</v>
      </c>
    </row>
    <row r="25" spans="1:22">
      <c r="A25" s="15" t="s">
        <v>201</v>
      </c>
      <c r="B25" s="21" t="s">
        <v>184</v>
      </c>
      <c r="C25" s="21" t="s">
        <v>184</v>
      </c>
      <c r="D25" s="22" t="s">
        <v>184</v>
      </c>
      <c r="E25" s="21" t="s">
        <v>184</v>
      </c>
      <c r="F25" s="22" t="s">
        <v>184</v>
      </c>
      <c r="G25" s="21" t="s">
        <v>184</v>
      </c>
      <c r="H25" s="22" t="s">
        <v>184</v>
      </c>
      <c r="I25" s="21" t="s">
        <v>184</v>
      </c>
      <c r="J25" s="22" t="s">
        <v>184</v>
      </c>
      <c r="K25" s="21" t="s">
        <v>184</v>
      </c>
      <c r="L25" s="22" t="s">
        <v>184</v>
      </c>
      <c r="M25" s="21" t="s">
        <v>184</v>
      </c>
      <c r="N25" s="22" t="s">
        <v>184</v>
      </c>
      <c r="O25" s="21" t="s">
        <v>184</v>
      </c>
      <c r="P25" s="22" t="s">
        <v>184</v>
      </c>
      <c r="Q25" s="21" t="s">
        <v>184</v>
      </c>
      <c r="R25" s="22" t="s">
        <v>184</v>
      </c>
      <c r="S25" s="21" t="s">
        <v>184</v>
      </c>
      <c r="T25" s="22" t="s">
        <v>184</v>
      </c>
      <c r="U25" s="21" t="s">
        <v>184</v>
      </c>
      <c r="V25" s="22" t="s">
        <v>184</v>
      </c>
    </row>
    <row r="26" spans="1:22">
      <c r="A26" s="15" t="s">
        <v>202</v>
      </c>
      <c r="B26" s="21" t="s">
        <v>184</v>
      </c>
      <c r="C26" s="21" t="s">
        <v>184</v>
      </c>
      <c r="D26" s="22" t="s">
        <v>184</v>
      </c>
      <c r="E26" s="21" t="s">
        <v>184</v>
      </c>
      <c r="F26" s="22" t="s">
        <v>184</v>
      </c>
      <c r="G26" s="21" t="s">
        <v>184</v>
      </c>
      <c r="H26" s="22" t="s">
        <v>184</v>
      </c>
      <c r="I26" s="21" t="s">
        <v>184</v>
      </c>
      <c r="J26" s="22" t="s">
        <v>184</v>
      </c>
      <c r="K26" s="21" t="s">
        <v>184</v>
      </c>
      <c r="L26" s="22" t="s">
        <v>184</v>
      </c>
      <c r="M26" s="21" t="s">
        <v>184</v>
      </c>
      <c r="N26" s="22" t="s">
        <v>184</v>
      </c>
      <c r="O26" s="21" t="s">
        <v>184</v>
      </c>
      <c r="P26" s="22" t="s">
        <v>184</v>
      </c>
      <c r="Q26" s="21" t="s">
        <v>184</v>
      </c>
      <c r="R26" s="22" t="s">
        <v>184</v>
      </c>
      <c r="S26" s="21" t="s">
        <v>184</v>
      </c>
      <c r="T26" s="22" t="s">
        <v>184</v>
      </c>
      <c r="U26" s="21" t="s">
        <v>184</v>
      </c>
      <c r="V26" s="22" t="s">
        <v>184</v>
      </c>
    </row>
    <row r="27" spans="1:22">
      <c r="A27" s="15" t="s">
        <v>203</v>
      </c>
      <c r="B27" s="21" t="s">
        <v>184</v>
      </c>
      <c r="C27" s="21" t="s">
        <v>184</v>
      </c>
      <c r="D27" s="22" t="s">
        <v>184</v>
      </c>
      <c r="E27" s="21" t="s">
        <v>184</v>
      </c>
      <c r="F27" s="22" t="s">
        <v>184</v>
      </c>
      <c r="G27" s="21" t="s">
        <v>184</v>
      </c>
      <c r="H27" s="22" t="s">
        <v>184</v>
      </c>
      <c r="I27" s="21" t="s">
        <v>184</v>
      </c>
      <c r="J27" s="22" t="s">
        <v>184</v>
      </c>
      <c r="K27" s="21" t="s">
        <v>184</v>
      </c>
      <c r="L27" s="22" t="s">
        <v>184</v>
      </c>
      <c r="M27" s="21" t="s">
        <v>184</v>
      </c>
      <c r="N27" s="22" t="s">
        <v>184</v>
      </c>
      <c r="O27" s="21" t="s">
        <v>184</v>
      </c>
      <c r="P27" s="22" t="s">
        <v>184</v>
      </c>
      <c r="Q27" s="21" t="s">
        <v>184</v>
      </c>
      <c r="R27" s="22" t="s">
        <v>184</v>
      </c>
      <c r="S27" s="21" t="s">
        <v>184</v>
      </c>
      <c r="T27" s="22" t="s">
        <v>184</v>
      </c>
      <c r="U27" s="21" t="s">
        <v>184</v>
      </c>
      <c r="V27" s="22" t="s">
        <v>184</v>
      </c>
    </row>
    <row r="28" spans="1:22">
      <c r="A28" s="15" t="s">
        <v>204</v>
      </c>
      <c r="B28" s="21" t="s">
        <v>184</v>
      </c>
      <c r="C28" s="21" t="s">
        <v>184</v>
      </c>
      <c r="D28" s="22" t="s">
        <v>184</v>
      </c>
      <c r="E28" s="21" t="s">
        <v>184</v>
      </c>
      <c r="F28" s="22" t="s">
        <v>184</v>
      </c>
      <c r="G28" s="21" t="s">
        <v>184</v>
      </c>
      <c r="H28" s="22" t="s">
        <v>184</v>
      </c>
      <c r="I28" s="21" t="s">
        <v>184</v>
      </c>
      <c r="J28" s="22" t="s">
        <v>184</v>
      </c>
      <c r="K28" s="21" t="s">
        <v>184</v>
      </c>
      <c r="L28" s="22" t="s">
        <v>184</v>
      </c>
      <c r="M28" s="21" t="s">
        <v>184</v>
      </c>
      <c r="N28" s="22" t="s">
        <v>184</v>
      </c>
      <c r="O28" s="21" t="s">
        <v>184</v>
      </c>
      <c r="P28" s="22" t="s">
        <v>184</v>
      </c>
      <c r="Q28" s="21" t="s">
        <v>184</v>
      </c>
      <c r="R28" s="22" t="s">
        <v>184</v>
      </c>
      <c r="S28" s="21" t="s">
        <v>184</v>
      </c>
      <c r="T28" s="22" t="s">
        <v>184</v>
      </c>
      <c r="U28" s="21" t="s">
        <v>184</v>
      </c>
      <c r="V28" s="22" t="s">
        <v>184</v>
      </c>
    </row>
    <row r="29" spans="1:22">
      <c r="A29" s="15" t="s">
        <v>205</v>
      </c>
      <c r="B29" s="17" t="n">
        <v>5385</v>
      </c>
      <c r="C29" s="18">
        <f>(37.0/B29*100)</f>
        <v/>
      </c>
      <c r="D29" s="19" t="n">
        <v>5348</v>
      </c>
      <c r="E29" s="18" t="n">
        <v>515.1655311</v>
      </c>
      <c r="F29" s="20" t="n">
        <v>5.399652</v>
      </c>
      <c r="G29" s="18" t="n">
        <v>531.11718788</v>
      </c>
      <c r="H29" s="20" t="n">
        <v>4.51422646</v>
      </c>
      <c r="I29" s="18" t="n">
        <v>513.9654243700001</v>
      </c>
      <c r="J29" s="20" t="n">
        <v>3.57783204</v>
      </c>
      <c r="K29" s="18" t="n">
        <v>482.54782971</v>
      </c>
      <c r="L29" s="20" t="n">
        <v>9.31932379</v>
      </c>
      <c r="M29" s="18" t="n">
        <v>307.37065989</v>
      </c>
      <c r="N29" s="20" t="n">
        <v>58.72514683</v>
      </c>
      <c r="O29" s="18" t="s">
        <v>182</v>
      </c>
      <c r="P29" s="20" t="s">
        <v>182</v>
      </c>
      <c r="Q29" s="18" t="n">
        <v>312.41250141</v>
      </c>
      <c r="R29" s="20" t="n">
        <v>62.61666854</v>
      </c>
      <c r="S29" s="18" t="s">
        <v>182</v>
      </c>
      <c r="T29" s="20" t="s">
        <v>182</v>
      </c>
      <c r="U29" s="18" t="n">
        <v>383.14600897</v>
      </c>
      <c r="V29" s="20" t="n">
        <v>14.98401517</v>
      </c>
    </row>
    <row r="30" spans="1:22">
      <c r="A30" s="15" t="s">
        <v>206</v>
      </c>
      <c r="B30" s="21" t="s">
        <v>184</v>
      </c>
      <c r="C30" s="21" t="s">
        <v>184</v>
      </c>
      <c r="D30" s="22" t="s">
        <v>184</v>
      </c>
      <c r="E30" s="21" t="s">
        <v>184</v>
      </c>
      <c r="F30" s="22" t="s">
        <v>184</v>
      </c>
      <c r="G30" s="21" t="s">
        <v>184</v>
      </c>
      <c r="H30" s="22" t="s">
        <v>184</v>
      </c>
      <c r="I30" s="21" t="s">
        <v>184</v>
      </c>
      <c r="J30" s="22" t="s">
        <v>184</v>
      </c>
      <c r="K30" s="21" t="s">
        <v>184</v>
      </c>
      <c r="L30" s="22" t="s">
        <v>184</v>
      </c>
      <c r="M30" s="21" t="s">
        <v>184</v>
      </c>
      <c r="N30" s="22" t="s">
        <v>184</v>
      </c>
      <c r="O30" s="21" t="s">
        <v>184</v>
      </c>
      <c r="P30" s="22" t="s">
        <v>184</v>
      </c>
      <c r="Q30" s="21" t="s">
        <v>184</v>
      </c>
      <c r="R30" s="22" t="s">
        <v>184</v>
      </c>
      <c r="S30" s="21" t="s">
        <v>184</v>
      </c>
      <c r="T30" s="22" t="s">
        <v>184</v>
      </c>
      <c r="U30" s="21" t="s">
        <v>184</v>
      </c>
      <c r="V30" s="22" t="s">
        <v>184</v>
      </c>
    </row>
    <row r="31" spans="1:22">
      <c r="A31" s="15" t="s">
        <v>207</v>
      </c>
      <c r="B31" s="21" t="s">
        <v>184</v>
      </c>
      <c r="C31" s="21" t="s">
        <v>184</v>
      </c>
      <c r="D31" s="22" t="s">
        <v>184</v>
      </c>
      <c r="E31" s="21" t="s">
        <v>184</v>
      </c>
      <c r="F31" s="22" t="s">
        <v>184</v>
      </c>
      <c r="G31" s="21" t="s">
        <v>184</v>
      </c>
      <c r="H31" s="22" t="s">
        <v>184</v>
      </c>
      <c r="I31" s="21" t="s">
        <v>184</v>
      </c>
      <c r="J31" s="22" t="s">
        <v>184</v>
      </c>
      <c r="K31" s="21" t="s">
        <v>184</v>
      </c>
      <c r="L31" s="22" t="s">
        <v>184</v>
      </c>
      <c r="M31" s="21" t="s">
        <v>184</v>
      </c>
      <c r="N31" s="22" t="s">
        <v>184</v>
      </c>
      <c r="O31" s="21" t="s">
        <v>184</v>
      </c>
      <c r="P31" s="22" t="s">
        <v>184</v>
      </c>
      <c r="Q31" s="21" t="s">
        <v>184</v>
      </c>
      <c r="R31" s="22" t="s">
        <v>184</v>
      </c>
      <c r="S31" s="21" t="s">
        <v>184</v>
      </c>
      <c r="T31" s="22" t="s">
        <v>184</v>
      </c>
      <c r="U31" s="21" t="s">
        <v>184</v>
      </c>
      <c r="V31" s="22" t="s">
        <v>184</v>
      </c>
    </row>
    <row r="32" spans="1:22">
      <c r="A32" s="15" t="s">
        <v>208</v>
      </c>
      <c r="B32" s="17" t="n">
        <v>4478</v>
      </c>
      <c r="C32" s="18">
        <f>(21.0/B32*100)</f>
        <v/>
      </c>
      <c r="D32" s="19" t="n">
        <v>4457</v>
      </c>
      <c r="E32" s="18" t="n">
        <v>486.95381307</v>
      </c>
      <c r="F32" s="20" t="n">
        <v>6.92222507</v>
      </c>
      <c r="G32" s="18" t="n">
        <v>501.61928064</v>
      </c>
      <c r="H32" s="20" t="n">
        <v>4.72511333</v>
      </c>
      <c r="I32" s="18" t="n">
        <v>488.7245416</v>
      </c>
      <c r="J32" s="20" t="n">
        <v>3.08622233</v>
      </c>
      <c r="K32" s="18" t="n">
        <v>469.6829243</v>
      </c>
      <c r="L32" s="20" t="n">
        <v>6.05776061</v>
      </c>
      <c r="M32" s="18" t="n">
        <v>405.05011164</v>
      </c>
      <c r="N32" s="20" t="n">
        <v>29.54013842</v>
      </c>
      <c r="O32" s="18" t="s">
        <v>182</v>
      </c>
      <c r="P32" s="20" t="s">
        <v>182</v>
      </c>
      <c r="Q32" s="18" t="s">
        <v>182</v>
      </c>
      <c r="R32" s="20" t="s">
        <v>182</v>
      </c>
      <c r="S32" s="18" t="s">
        <v>182</v>
      </c>
      <c r="T32" s="20" t="s">
        <v>182</v>
      </c>
      <c r="U32" s="18" t="n">
        <v>381.70233699</v>
      </c>
      <c r="V32" s="20" t="n">
        <v>11.61942265</v>
      </c>
    </row>
    <row r="33" spans="1:22">
      <c r="A33" s="15" t="s">
        <v>209</v>
      </c>
      <c r="B33" s="21" t="s">
        <v>184</v>
      </c>
      <c r="C33" s="21" t="s">
        <v>184</v>
      </c>
      <c r="D33" s="22" t="s">
        <v>184</v>
      </c>
      <c r="E33" s="21" t="s">
        <v>184</v>
      </c>
      <c r="F33" s="22" t="s">
        <v>184</v>
      </c>
      <c r="G33" s="21" t="s">
        <v>184</v>
      </c>
      <c r="H33" s="22" t="s">
        <v>184</v>
      </c>
      <c r="I33" s="21" t="s">
        <v>184</v>
      </c>
      <c r="J33" s="22" t="s">
        <v>184</v>
      </c>
      <c r="K33" s="21" t="s">
        <v>184</v>
      </c>
      <c r="L33" s="22" t="s">
        <v>184</v>
      </c>
      <c r="M33" s="21" t="s">
        <v>184</v>
      </c>
      <c r="N33" s="22" t="s">
        <v>184</v>
      </c>
      <c r="O33" s="21" t="s">
        <v>184</v>
      </c>
      <c r="P33" s="22" t="s">
        <v>184</v>
      </c>
      <c r="Q33" s="21" t="s">
        <v>184</v>
      </c>
      <c r="R33" s="22" t="s">
        <v>184</v>
      </c>
      <c r="S33" s="21" t="s">
        <v>184</v>
      </c>
      <c r="T33" s="22" t="s">
        <v>184</v>
      </c>
      <c r="U33" s="21" t="s">
        <v>184</v>
      </c>
      <c r="V33" s="22" t="s">
        <v>184</v>
      </c>
    </row>
    <row r="34" spans="1:22">
      <c r="A34" s="15" t="s">
        <v>210</v>
      </c>
      <c r="B34" s="17" t="n">
        <v>6350</v>
      </c>
      <c r="C34" s="18">
        <f>(123.0/B34*100)</f>
        <v/>
      </c>
      <c r="D34" s="19" t="n">
        <v>6227</v>
      </c>
      <c r="E34" s="18" t="n">
        <v>449.86177553</v>
      </c>
      <c r="F34" s="20" t="n">
        <v>6.90635323</v>
      </c>
      <c r="G34" s="18" t="n">
        <v>470.01858048</v>
      </c>
      <c r="H34" s="20" t="n">
        <v>5.50406692</v>
      </c>
      <c r="I34" s="18" t="n">
        <v>450.80707013</v>
      </c>
      <c r="J34" s="20" t="n">
        <v>5.11203275</v>
      </c>
      <c r="K34" s="18" t="n">
        <v>427.11814001</v>
      </c>
      <c r="L34" s="20" t="n">
        <v>6.72627752</v>
      </c>
      <c r="M34" s="18" t="n">
        <v>331.33972745</v>
      </c>
      <c r="N34" s="20" t="n">
        <v>20.51689139</v>
      </c>
      <c r="O34" s="18" t="s">
        <v>182</v>
      </c>
      <c r="P34" s="20" t="s">
        <v>182</v>
      </c>
      <c r="Q34" s="18" t="n">
        <v>425.79595373</v>
      </c>
      <c r="R34" s="20" t="n">
        <v>68.66277131</v>
      </c>
      <c r="S34" s="18" t="s">
        <v>182</v>
      </c>
      <c r="T34" s="20" t="s">
        <v>182</v>
      </c>
      <c r="U34" s="18" t="n">
        <v>344.49660938</v>
      </c>
      <c r="V34" s="20" t="n">
        <v>12.46161505</v>
      </c>
    </row>
    <row r="35" spans="1:22">
      <c r="A35" s="15" t="s">
        <v>211</v>
      </c>
      <c r="B35" s="21" t="s">
        <v>184</v>
      </c>
      <c r="C35" s="21" t="s">
        <v>184</v>
      </c>
      <c r="D35" s="22" t="s">
        <v>184</v>
      </c>
      <c r="E35" s="21" t="s">
        <v>184</v>
      </c>
      <c r="F35" s="22" t="s">
        <v>184</v>
      </c>
      <c r="G35" s="21" t="s">
        <v>184</v>
      </c>
      <c r="H35" s="22" t="s">
        <v>184</v>
      </c>
      <c r="I35" s="21" t="s">
        <v>184</v>
      </c>
      <c r="J35" s="22" t="s">
        <v>184</v>
      </c>
      <c r="K35" s="21" t="s">
        <v>184</v>
      </c>
      <c r="L35" s="22" t="s">
        <v>184</v>
      </c>
      <c r="M35" s="21" t="s">
        <v>184</v>
      </c>
      <c r="N35" s="22" t="s">
        <v>184</v>
      </c>
      <c r="O35" s="21" t="s">
        <v>184</v>
      </c>
      <c r="P35" s="22" t="s">
        <v>184</v>
      </c>
      <c r="Q35" s="21" t="s">
        <v>184</v>
      </c>
      <c r="R35" s="22" t="s">
        <v>184</v>
      </c>
      <c r="S35" s="21" t="s">
        <v>184</v>
      </c>
      <c r="T35" s="22" t="s">
        <v>184</v>
      </c>
      <c r="U35" s="21" t="s">
        <v>184</v>
      </c>
      <c r="V35" s="22" t="s">
        <v>184</v>
      </c>
    </row>
    <row r="36" spans="1:22">
      <c r="A36" s="15" t="s">
        <v>212</v>
      </c>
      <c r="B36" s="17" t="n">
        <v>6736</v>
      </c>
      <c r="C36" s="18">
        <f>(118.0/B36*100)</f>
        <v/>
      </c>
      <c r="D36" s="19" t="n">
        <v>6618</v>
      </c>
      <c r="E36" s="18" t="n">
        <v>469.3783958</v>
      </c>
      <c r="F36" s="20" t="n">
        <v>5.88026327</v>
      </c>
      <c r="G36" s="18" t="n">
        <v>493.00528769</v>
      </c>
      <c r="H36" s="20" t="n">
        <v>4.47812618</v>
      </c>
      <c r="I36" s="18" t="n">
        <v>472.97122418</v>
      </c>
      <c r="J36" s="20" t="n">
        <v>3.45938149</v>
      </c>
      <c r="K36" s="18" t="n">
        <v>466.53852696</v>
      </c>
      <c r="L36" s="20" t="n">
        <v>6.25191794</v>
      </c>
      <c r="M36" s="18" t="n">
        <v>318.78254525</v>
      </c>
      <c r="N36" s="20" t="n">
        <v>26.49409239</v>
      </c>
      <c r="O36" s="18" t="s">
        <v>182</v>
      </c>
      <c r="P36" s="20" t="s">
        <v>182</v>
      </c>
      <c r="Q36" s="18" t="s">
        <v>182</v>
      </c>
      <c r="R36" s="20" t="s">
        <v>182</v>
      </c>
      <c r="S36" s="18" t="s">
        <v>182</v>
      </c>
      <c r="T36" s="20" t="s">
        <v>182</v>
      </c>
      <c r="U36" s="18" t="n">
        <v>376.25853828</v>
      </c>
      <c r="V36" s="20" t="n">
        <v>8.884911819999999</v>
      </c>
    </row>
    <row r="37" spans="1:22">
      <c r="A37" s="15" t="s">
        <v>213</v>
      </c>
      <c r="B37" s="21" t="s">
        <v>184</v>
      </c>
      <c r="C37" s="21" t="s">
        <v>184</v>
      </c>
      <c r="D37" s="22" t="s">
        <v>184</v>
      </c>
      <c r="E37" s="21" t="s">
        <v>184</v>
      </c>
      <c r="F37" s="22" t="s">
        <v>184</v>
      </c>
      <c r="G37" s="21" t="s">
        <v>184</v>
      </c>
      <c r="H37" s="22" t="s">
        <v>184</v>
      </c>
      <c r="I37" s="21" t="s">
        <v>184</v>
      </c>
      <c r="J37" s="22" t="s">
        <v>184</v>
      </c>
      <c r="K37" s="21" t="s">
        <v>184</v>
      </c>
      <c r="L37" s="22" t="s">
        <v>184</v>
      </c>
      <c r="M37" s="21" t="s">
        <v>184</v>
      </c>
      <c r="N37" s="22" t="s">
        <v>184</v>
      </c>
      <c r="O37" s="21" t="s">
        <v>184</v>
      </c>
      <c r="P37" s="22" t="s">
        <v>184</v>
      </c>
      <c r="Q37" s="21" t="s">
        <v>184</v>
      </c>
      <c r="R37" s="22" t="s">
        <v>184</v>
      </c>
      <c r="S37" s="21" t="s">
        <v>184</v>
      </c>
      <c r="T37" s="22" t="s">
        <v>184</v>
      </c>
      <c r="U37" s="21" t="s">
        <v>184</v>
      </c>
      <c r="V37" s="22" t="s">
        <v>184</v>
      </c>
    </row>
    <row r="38" spans="1:22">
      <c r="A38" s="15" t="s">
        <v>214</v>
      </c>
      <c r="B38" s="21" t="s">
        <v>184</v>
      </c>
      <c r="C38" s="21" t="s">
        <v>184</v>
      </c>
      <c r="D38" s="22" t="s">
        <v>184</v>
      </c>
      <c r="E38" s="21" t="s">
        <v>184</v>
      </c>
      <c r="F38" s="22" t="s">
        <v>184</v>
      </c>
      <c r="G38" s="21" t="s">
        <v>184</v>
      </c>
      <c r="H38" s="22" t="s">
        <v>184</v>
      </c>
      <c r="I38" s="21" t="s">
        <v>184</v>
      </c>
      <c r="J38" s="22" t="s">
        <v>184</v>
      </c>
      <c r="K38" s="21" t="s">
        <v>184</v>
      </c>
      <c r="L38" s="22" t="s">
        <v>184</v>
      </c>
      <c r="M38" s="21" t="s">
        <v>184</v>
      </c>
      <c r="N38" s="22" t="s">
        <v>184</v>
      </c>
      <c r="O38" s="21" t="s">
        <v>184</v>
      </c>
      <c r="P38" s="22" t="s">
        <v>184</v>
      </c>
      <c r="Q38" s="21" t="s">
        <v>184</v>
      </c>
      <c r="R38" s="22" t="s">
        <v>184</v>
      </c>
      <c r="S38" s="21" t="s">
        <v>184</v>
      </c>
      <c r="T38" s="22" t="s">
        <v>184</v>
      </c>
      <c r="U38" s="21" t="s">
        <v>184</v>
      </c>
      <c r="V38" s="22" t="s">
        <v>184</v>
      </c>
    </row>
    <row r="39" spans="1:22">
      <c r="A39" s="15" t="s">
        <v>215</v>
      </c>
      <c r="B39" s="21" t="s">
        <v>184</v>
      </c>
      <c r="C39" s="21" t="s">
        <v>184</v>
      </c>
      <c r="D39" s="22" t="s">
        <v>184</v>
      </c>
      <c r="E39" s="21" t="s">
        <v>184</v>
      </c>
      <c r="F39" s="22" t="s">
        <v>184</v>
      </c>
      <c r="G39" s="21" t="s">
        <v>184</v>
      </c>
      <c r="H39" s="22" t="s">
        <v>184</v>
      </c>
      <c r="I39" s="21" t="s">
        <v>184</v>
      </c>
      <c r="J39" s="22" t="s">
        <v>184</v>
      </c>
      <c r="K39" s="21" t="s">
        <v>184</v>
      </c>
      <c r="L39" s="22" t="s">
        <v>184</v>
      </c>
      <c r="M39" s="21" t="s">
        <v>184</v>
      </c>
      <c r="N39" s="22" t="s">
        <v>184</v>
      </c>
      <c r="O39" s="21" t="s">
        <v>184</v>
      </c>
      <c r="P39" s="22" t="s">
        <v>184</v>
      </c>
      <c r="Q39" s="21" t="s">
        <v>184</v>
      </c>
      <c r="R39" s="22" t="s">
        <v>184</v>
      </c>
      <c r="S39" s="21" t="s">
        <v>184</v>
      </c>
      <c r="T39" s="22" t="s">
        <v>184</v>
      </c>
      <c r="U39" s="21" t="s">
        <v>184</v>
      </c>
      <c r="V39" s="22" t="s">
        <v>184</v>
      </c>
    </row>
    <row r="40" spans="1:22">
      <c r="A40" s="15" t="s">
        <v>216</v>
      </c>
      <c r="B40" s="21" t="s">
        <v>184</v>
      </c>
      <c r="C40" s="21" t="s">
        <v>184</v>
      </c>
      <c r="D40" s="22" t="s">
        <v>184</v>
      </c>
      <c r="E40" s="21" t="s">
        <v>184</v>
      </c>
      <c r="F40" s="22" t="s">
        <v>184</v>
      </c>
      <c r="G40" s="21" t="s">
        <v>184</v>
      </c>
      <c r="H40" s="22" t="s">
        <v>184</v>
      </c>
      <c r="I40" s="21" t="s">
        <v>184</v>
      </c>
      <c r="J40" s="22" t="s">
        <v>184</v>
      </c>
      <c r="K40" s="21" t="s">
        <v>184</v>
      </c>
      <c r="L40" s="22" t="s">
        <v>184</v>
      </c>
      <c r="M40" s="21" t="s">
        <v>184</v>
      </c>
      <c r="N40" s="22" t="s">
        <v>184</v>
      </c>
      <c r="O40" s="21" t="s">
        <v>184</v>
      </c>
      <c r="P40" s="22" t="s">
        <v>184</v>
      </c>
      <c r="Q40" s="21" t="s">
        <v>184</v>
      </c>
      <c r="R40" s="22" t="s">
        <v>184</v>
      </c>
      <c r="S40" s="21" t="s">
        <v>184</v>
      </c>
      <c r="T40" s="22" t="s">
        <v>184</v>
      </c>
      <c r="U40" s="21" t="s">
        <v>184</v>
      </c>
      <c r="V40" s="22" t="s">
        <v>184</v>
      </c>
    </row>
    <row r="41" spans="1:22">
      <c r="A41" s="15" t="s">
        <v>217</v>
      </c>
      <c r="B41" s="17" t="n">
        <v>5712</v>
      </c>
      <c r="C41" s="18">
        <f>(0.0/B41*100)</f>
        <v/>
      </c>
      <c r="D41" s="19" t="n">
        <v>5712</v>
      </c>
      <c r="E41" s="18" t="s">
        <v>182</v>
      </c>
      <c r="F41" s="20" t="s">
        <v>182</v>
      </c>
      <c r="G41" s="18" t="s">
        <v>182</v>
      </c>
      <c r="H41" s="20" t="s">
        <v>182</v>
      </c>
      <c r="I41" s="18" t="s">
        <v>182</v>
      </c>
      <c r="J41" s="20" t="s">
        <v>182</v>
      </c>
      <c r="K41" s="18" t="s">
        <v>182</v>
      </c>
      <c r="L41" s="20" t="s">
        <v>182</v>
      </c>
      <c r="M41" s="18" t="s">
        <v>182</v>
      </c>
      <c r="N41" s="20" t="s">
        <v>182</v>
      </c>
      <c r="O41" s="18" t="s">
        <v>182</v>
      </c>
      <c r="P41" s="20" t="s">
        <v>182</v>
      </c>
      <c r="Q41" s="18" t="n">
        <v>487.46648382</v>
      </c>
      <c r="R41" s="20" t="n">
        <v>3.80109513</v>
      </c>
      <c r="S41" s="18" t="s">
        <v>182</v>
      </c>
      <c r="T41" s="20" t="s">
        <v>182</v>
      </c>
      <c r="U41" s="18" t="s">
        <v>182</v>
      </c>
      <c r="V41" s="20" t="s">
        <v>182</v>
      </c>
    </row>
    <row r="42" spans="1:22">
      <c r="A42" s="15" t="s">
        <v>218</v>
      </c>
      <c r="B42" s="17">
        <f>IF(COUNT(B7:B41) &gt; 0, AVERAGE(B7:B41), "\u2014")</f>
        <v/>
      </c>
      <c r="C42" s="18">
        <f>IF(COUNT(C7:C41) &gt; 0, AVERAGE(C7:C41), "—")</f>
        <v/>
      </c>
      <c r="D42" s="19">
        <f>IF(COUNT(D7:D41) &gt; 0, AVERAGE(D7:D41), "—")</f>
        <v/>
      </c>
      <c r="E42" s="18">
        <f>IF(COUNT(E7:E41) &gt; 0, AVERAGE(E7:E41), "—")</f>
        <v/>
      </c>
      <c r="F42" s="20">
        <f>IF(COUNT(F7:F41) &gt; 0, SQRT(SUMSQ(F7:F41)/(COUNT(F7:F41)*COUNT(F7:F41)) ), "—")</f>
        <v/>
      </c>
      <c r="G42" s="18">
        <f>IF(COUNT(G7:G41) &gt; 0, AVERAGE(G7:G41), "—")</f>
        <v/>
      </c>
      <c r="H42" s="20">
        <f>IF(COUNT(H7:H41) &gt; 0, SQRT(SUMSQ(H7:H41)/(COUNT(H7:H41)*COUNT(H7:H41)) ), "—")</f>
        <v/>
      </c>
      <c r="I42" s="18">
        <f>IF(COUNT(I7:I41) &gt; 0, AVERAGE(I7:I41), "—")</f>
        <v/>
      </c>
      <c r="J42" s="20">
        <f>IF(COUNT(J7:J41) &gt; 0, SQRT(SUMSQ(J7:J41)/(COUNT(J7:J41)*COUNT(J7:J41)) ), "—")</f>
        <v/>
      </c>
      <c r="K42" s="18">
        <f>IF(COUNT(K7:K41) &gt; 0, AVERAGE(K7:K41), "—")</f>
        <v/>
      </c>
      <c r="L42" s="20">
        <f>IF(COUNT(L7:L41) &gt; 0, SQRT(SUMSQ(L7:L41)/(COUNT(L7:L41)*COUNT(L7:L41)) ), "—")</f>
        <v/>
      </c>
      <c r="M42" s="18">
        <f>IF(COUNT(M7:M41) &gt; 0, AVERAGE(M7:M41), "—")</f>
        <v/>
      </c>
      <c r="N42" s="20">
        <f>IF(COUNT(N7:N41) &gt; 0, SQRT(SUMSQ(N7:N41)/(COUNT(N7:N41)*COUNT(N7:N41)) ), "—")</f>
        <v/>
      </c>
      <c r="O42" s="18">
        <f>IF(COUNT(O7:O41) &gt; 0, AVERAGE(O7:O41), "—")</f>
        <v/>
      </c>
      <c r="P42" s="20">
        <f>IF(COUNT(P7:P41) &gt; 0, SQRT(SUMSQ(P7:P41)/(COUNT(P7:P41)*COUNT(P7:P41)) ), "—")</f>
        <v/>
      </c>
      <c r="Q42" s="18">
        <f>IF(COUNT(Q7:Q41) &gt; 0, AVERAGE(Q7:Q41), "—")</f>
        <v/>
      </c>
      <c r="R42" s="20">
        <f>IF(COUNT(R7:R41) &gt; 0, SQRT(SUMSQ(R7:R41)/(COUNT(R7:R41)*COUNT(R7:R41)) ), "—")</f>
        <v/>
      </c>
      <c r="S42" s="18">
        <f>IF(COUNT(S7:S41) &gt; 0, AVERAGE(S7:S41), "—")</f>
        <v/>
      </c>
      <c r="T42" s="20">
        <f>IF(COUNT(T7:T41) &gt; 0, SQRT(SUMSQ(T7:T41)/(COUNT(T7:T41)*COUNT(T7:T41)) ), "—")</f>
        <v/>
      </c>
      <c r="U42" s="18">
        <f>IF(COUNT(U7:U41) &gt; 0, AVERAGE(U7:U41), "—")</f>
        <v/>
      </c>
      <c r="V42" s="20">
        <f>IF(COUNT(V7:V41) &gt; 0, SQRT(SUMSQ(V7:V41)/(COUNT(V7:V41)*COUNT(V7:V41)) ), "—")</f>
        <v/>
      </c>
    </row>
    <row r="43" spans="1:22">
      <c r="A43" s="13" t="s">
        <v>219</v>
      </c>
      <c r="B43" s="14" t="n"/>
      <c r="C43" s="14" t="n"/>
      <c r="D43" s="15" t="n"/>
      <c r="E43" s="14" t="n"/>
      <c r="F43" s="15" t="n"/>
      <c r="G43" s="14" t="n"/>
      <c r="H43" s="15" t="n"/>
      <c r="I43" s="14" t="n"/>
      <c r="J43" s="15" t="n"/>
      <c r="K43" s="14" t="n"/>
      <c r="L43" s="15" t="n"/>
      <c r="M43" s="14" t="n"/>
      <c r="N43" s="15" t="n"/>
      <c r="O43" s="14" t="n"/>
      <c r="P43" s="15" t="n"/>
      <c r="Q43" s="14" t="n"/>
      <c r="R43" s="15" t="n"/>
      <c r="S43" s="14" t="n"/>
      <c r="T43" s="15" t="n"/>
      <c r="U43" s="14" t="n"/>
      <c r="V43" s="16" t="n"/>
    </row>
    <row r="44" spans="1:22">
      <c r="A44" s="15" t="s">
        <v>220</v>
      </c>
      <c r="B44" s="21" t="s">
        <v>184</v>
      </c>
      <c r="C44" s="21" t="s">
        <v>184</v>
      </c>
      <c r="D44" s="22" t="s">
        <v>184</v>
      </c>
      <c r="E44" s="21" t="s">
        <v>184</v>
      </c>
      <c r="F44" s="22" t="s">
        <v>184</v>
      </c>
      <c r="G44" s="21" t="s">
        <v>184</v>
      </c>
      <c r="H44" s="22" t="s">
        <v>184</v>
      </c>
      <c r="I44" s="21" t="s">
        <v>184</v>
      </c>
      <c r="J44" s="22" t="s">
        <v>184</v>
      </c>
      <c r="K44" s="21" t="s">
        <v>184</v>
      </c>
      <c r="L44" s="22" t="s">
        <v>184</v>
      </c>
      <c r="M44" s="21" t="s">
        <v>184</v>
      </c>
      <c r="N44" s="22" t="s">
        <v>184</v>
      </c>
      <c r="O44" s="21" t="s">
        <v>184</v>
      </c>
      <c r="P44" s="22" t="s">
        <v>184</v>
      </c>
      <c r="Q44" s="21" t="s">
        <v>184</v>
      </c>
      <c r="R44" s="22" t="s">
        <v>184</v>
      </c>
      <c r="S44" s="21" t="s">
        <v>184</v>
      </c>
      <c r="T44" s="22" t="s">
        <v>184</v>
      </c>
      <c r="U44" s="21" t="s">
        <v>184</v>
      </c>
      <c r="V44" s="22" t="s">
        <v>184</v>
      </c>
    </row>
    <row r="45" spans="1:22">
      <c r="A45" s="15" t="s">
        <v>221</v>
      </c>
      <c r="B45" s="21" t="s">
        <v>184</v>
      </c>
      <c r="C45" s="21" t="s">
        <v>184</v>
      </c>
      <c r="D45" s="22" t="s">
        <v>184</v>
      </c>
      <c r="E45" s="21" t="s">
        <v>184</v>
      </c>
      <c r="F45" s="22" t="s">
        <v>184</v>
      </c>
      <c r="G45" s="21" t="s">
        <v>184</v>
      </c>
      <c r="H45" s="22" t="s">
        <v>184</v>
      </c>
      <c r="I45" s="21" t="s">
        <v>184</v>
      </c>
      <c r="J45" s="22" t="s">
        <v>184</v>
      </c>
      <c r="K45" s="21" t="s">
        <v>184</v>
      </c>
      <c r="L45" s="22" t="s">
        <v>184</v>
      </c>
      <c r="M45" s="21" t="s">
        <v>184</v>
      </c>
      <c r="N45" s="22" t="s">
        <v>184</v>
      </c>
      <c r="O45" s="21" t="s">
        <v>184</v>
      </c>
      <c r="P45" s="22" t="s">
        <v>184</v>
      </c>
      <c r="Q45" s="21" t="s">
        <v>184</v>
      </c>
      <c r="R45" s="22" t="s">
        <v>184</v>
      </c>
      <c r="S45" s="21" t="s">
        <v>184</v>
      </c>
      <c r="T45" s="22" t="s">
        <v>184</v>
      </c>
      <c r="U45" s="21" t="s">
        <v>184</v>
      </c>
      <c r="V45" s="22" t="s">
        <v>184</v>
      </c>
    </row>
    <row r="46" spans="1:22">
      <c r="A46" s="15" t="s">
        <v>222</v>
      </c>
      <c r="B46" s="17" t="n">
        <v>23141</v>
      </c>
      <c r="C46" s="18">
        <f>(3114.0/B46*100)</f>
        <v/>
      </c>
      <c r="D46" s="19" t="n">
        <v>20027</v>
      </c>
      <c r="E46" s="18" t="n">
        <v>395.14020599</v>
      </c>
      <c r="F46" s="20" t="n">
        <v>6.21196684</v>
      </c>
      <c r="G46" s="18" t="n">
        <v>423.66179812</v>
      </c>
      <c r="H46" s="20" t="n">
        <v>6.9441303</v>
      </c>
      <c r="I46" s="18" t="n">
        <v>415.10845387</v>
      </c>
      <c r="J46" s="20" t="n">
        <v>4.99997138</v>
      </c>
      <c r="K46" s="18" t="n">
        <v>413.46815614</v>
      </c>
      <c r="L46" s="20" t="n">
        <v>6.98065664</v>
      </c>
      <c r="M46" s="18" t="n">
        <v>292.24954052</v>
      </c>
      <c r="N46" s="20" t="n">
        <v>19.30116177</v>
      </c>
      <c r="O46" s="18" t="s">
        <v>182</v>
      </c>
      <c r="P46" s="20" t="s">
        <v>182</v>
      </c>
      <c r="Q46" s="18" t="s">
        <v>182</v>
      </c>
      <c r="R46" s="20" t="s">
        <v>182</v>
      </c>
      <c r="S46" s="18" t="s">
        <v>182</v>
      </c>
      <c r="T46" s="20" t="s">
        <v>182</v>
      </c>
      <c r="U46" s="18" t="n">
        <v>372.48923302</v>
      </c>
      <c r="V46" s="20" t="n">
        <v>5.31173608</v>
      </c>
    </row>
    <row r="47" spans="1:22">
      <c r="A47" s="15" t="s">
        <v>223</v>
      </c>
      <c r="B47" s="21" t="s">
        <v>184</v>
      </c>
      <c r="C47" s="21" t="s">
        <v>184</v>
      </c>
      <c r="D47" s="22" t="s">
        <v>184</v>
      </c>
      <c r="E47" s="21" t="s">
        <v>184</v>
      </c>
      <c r="F47" s="22" t="s">
        <v>184</v>
      </c>
      <c r="G47" s="21" t="s">
        <v>184</v>
      </c>
      <c r="H47" s="22" t="s">
        <v>184</v>
      </c>
      <c r="I47" s="21" t="s">
        <v>184</v>
      </c>
      <c r="J47" s="22" t="s">
        <v>184</v>
      </c>
      <c r="K47" s="21" t="s">
        <v>184</v>
      </c>
      <c r="L47" s="22" t="s">
        <v>184</v>
      </c>
      <c r="M47" s="21" t="s">
        <v>184</v>
      </c>
      <c r="N47" s="22" t="s">
        <v>184</v>
      </c>
      <c r="O47" s="21" t="s">
        <v>184</v>
      </c>
      <c r="P47" s="22" t="s">
        <v>184</v>
      </c>
      <c r="Q47" s="21" t="s">
        <v>184</v>
      </c>
      <c r="R47" s="22" t="s">
        <v>184</v>
      </c>
      <c r="S47" s="21" t="s">
        <v>184</v>
      </c>
      <c r="T47" s="22" t="s">
        <v>184</v>
      </c>
      <c r="U47" s="21" t="s">
        <v>184</v>
      </c>
      <c r="V47" s="22" t="s">
        <v>184</v>
      </c>
    </row>
    <row r="48" spans="1:22">
      <c r="A48" s="15" t="s">
        <v>224</v>
      </c>
      <c r="B48" s="17" t="n">
        <v>9841</v>
      </c>
      <c r="C48" s="18">
        <f>(19.0/B48*100)</f>
        <v/>
      </c>
      <c r="D48" s="19" t="n">
        <v>9822</v>
      </c>
      <c r="E48" s="18" t="n">
        <v>560.6705285199999</v>
      </c>
      <c r="F48" s="20" t="n">
        <v>8.08534905</v>
      </c>
      <c r="G48" s="18" t="n">
        <v>584.11750877</v>
      </c>
      <c r="H48" s="20" t="n">
        <v>6.86615469</v>
      </c>
      <c r="I48" s="18" t="n">
        <v>562.83397732</v>
      </c>
      <c r="J48" s="20" t="n">
        <v>6.24599363</v>
      </c>
      <c r="K48" s="18" t="n">
        <v>584.28406017</v>
      </c>
      <c r="L48" s="20" t="n">
        <v>9.074384520000001</v>
      </c>
      <c r="M48" s="18" t="n">
        <v>402.41118319</v>
      </c>
      <c r="N48" s="20" t="n">
        <v>11.43518649</v>
      </c>
      <c r="O48" s="18" t="s">
        <v>182</v>
      </c>
      <c r="P48" s="20" t="s">
        <v>182</v>
      </c>
      <c r="Q48" s="18" t="s">
        <v>182</v>
      </c>
      <c r="R48" s="20" t="s">
        <v>182</v>
      </c>
      <c r="S48" s="18" t="s">
        <v>182</v>
      </c>
      <c r="T48" s="20" t="s">
        <v>182</v>
      </c>
      <c r="U48" s="18" t="n">
        <v>478.22178095</v>
      </c>
      <c r="V48" s="20" t="n">
        <v>29.97325673</v>
      </c>
    </row>
    <row r="49" spans="1:22">
      <c r="A49" s="15" t="s">
        <v>225</v>
      </c>
      <c r="B49" s="21" t="s">
        <v>184</v>
      </c>
      <c r="C49" s="21" t="s">
        <v>184</v>
      </c>
      <c r="D49" s="22" t="s">
        <v>184</v>
      </c>
      <c r="E49" s="21" t="s">
        <v>184</v>
      </c>
      <c r="F49" s="22" t="s">
        <v>184</v>
      </c>
      <c r="G49" s="21" t="s">
        <v>184</v>
      </c>
      <c r="H49" s="22" t="s">
        <v>184</v>
      </c>
      <c r="I49" s="21" t="s">
        <v>184</v>
      </c>
      <c r="J49" s="22" t="s">
        <v>184</v>
      </c>
      <c r="K49" s="21" t="s">
        <v>184</v>
      </c>
      <c r="L49" s="22" t="s">
        <v>184</v>
      </c>
      <c r="M49" s="21" t="s">
        <v>184</v>
      </c>
      <c r="N49" s="22" t="s">
        <v>184</v>
      </c>
      <c r="O49" s="21" t="s">
        <v>184</v>
      </c>
      <c r="P49" s="22" t="s">
        <v>184</v>
      </c>
      <c r="Q49" s="21" t="s">
        <v>184</v>
      </c>
      <c r="R49" s="22" t="s">
        <v>184</v>
      </c>
      <c r="S49" s="21" t="s">
        <v>184</v>
      </c>
      <c r="T49" s="22" t="s">
        <v>184</v>
      </c>
      <c r="U49" s="21" t="s">
        <v>184</v>
      </c>
      <c r="V49" s="22" t="s">
        <v>184</v>
      </c>
    </row>
    <row r="50" spans="1:22">
      <c r="A50" s="15" t="s">
        <v>226</v>
      </c>
      <c r="B50" s="21" t="s">
        <v>184</v>
      </c>
      <c r="C50" s="21" t="s">
        <v>184</v>
      </c>
      <c r="D50" s="22" t="s">
        <v>184</v>
      </c>
      <c r="E50" s="21" t="s">
        <v>184</v>
      </c>
      <c r="F50" s="22" t="s">
        <v>184</v>
      </c>
      <c r="G50" s="21" t="s">
        <v>184</v>
      </c>
      <c r="H50" s="22" t="s">
        <v>184</v>
      </c>
      <c r="I50" s="21" t="s">
        <v>184</v>
      </c>
      <c r="J50" s="22" t="s">
        <v>184</v>
      </c>
      <c r="K50" s="21" t="s">
        <v>184</v>
      </c>
      <c r="L50" s="22" t="s">
        <v>184</v>
      </c>
      <c r="M50" s="21" t="s">
        <v>184</v>
      </c>
      <c r="N50" s="22" t="s">
        <v>184</v>
      </c>
      <c r="O50" s="21" t="s">
        <v>184</v>
      </c>
      <c r="P50" s="22" t="s">
        <v>184</v>
      </c>
      <c r="Q50" s="21" t="s">
        <v>184</v>
      </c>
      <c r="R50" s="22" t="s">
        <v>184</v>
      </c>
      <c r="S50" s="21" t="s">
        <v>184</v>
      </c>
      <c r="T50" s="22" t="s">
        <v>184</v>
      </c>
      <c r="U50" s="21" t="s">
        <v>184</v>
      </c>
      <c r="V50" s="22" t="s">
        <v>184</v>
      </c>
    </row>
    <row r="51" spans="1:22">
      <c r="A51" s="15" t="s">
        <v>227</v>
      </c>
      <c r="B51" s="21" t="s">
        <v>184</v>
      </c>
      <c r="C51" s="21" t="s">
        <v>184</v>
      </c>
      <c r="D51" s="22" t="s">
        <v>184</v>
      </c>
      <c r="E51" s="21" t="s">
        <v>184</v>
      </c>
      <c r="F51" s="22" t="s">
        <v>184</v>
      </c>
      <c r="G51" s="21" t="s">
        <v>184</v>
      </c>
      <c r="H51" s="22" t="s">
        <v>184</v>
      </c>
      <c r="I51" s="21" t="s">
        <v>184</v>
      </c>
      <c r="J51" s="22" t="s">
        <v>184</v>
      </c>
      <c r="K51" s="21" t="s">
        <v>184</v>
      </c>
      <c r="L51" s="22" t="s">
        <v>184</v>
      </c>
      <c r="M51" s="21" t="s">
        <v>184</v>
      </c>
      <c r="N51" s="22" t="s">
        <v>184</v>
      </c>
      <c r="O51" s="21" t="s">
        <v>184</v>
      </c>
      <c r="P51" s="22" t="s">
        <v>184</v>
      </c>
      <c r="Q51" s="21" t="s">
        <v>184</v>
      </c>
      <c r="R51" s="22" t="s">
        <v>184</v>
      </c>
      <c r="S51" s="21" t="s">
        <v>184</v>
      </c>
      <c r="T51" s="22" t="s">
        <v>184</v>
      </c>
      <c r="U51" s="21" t="s">
        <v>184</v>
      </c>
      <c r="V51" s="22" t="s">
        <v>184</v>
      </c>
    </row>
    <row r="52" spans="1:22">
      <c r="A52" s="15" t="s">
        <v>228</v>
      </c>
      <c r="B52" s="21" t="s">
        <v>184</v>
      </c>
      <c r="C52" s="21" t="s">
        <v>184</v>
      </c>
      <c r="D52" s="22" t="s">
        <v>184</v>
      </c>
      <c r="E52" s="21" t="s">
        <v>184</v>
      </c>
      <c r="F52" s="22" t="s">
        <v>184</v>
      </c>
      <c r="G52" s="21" t="s">
        <v>184</v>
      </c>
      <c r="H52" s="22" t="s">
        <v>184</v>
      </c>
      <c r="I52" s="21" t="s">
        <v>184</v>
      </c>
      <c r="J52" s="22" t="s">
        <v>184</v>
      </c>
      <c r="K52" s="21" t="s">
        <v>184</v>
      </c>
      <c r="L52" s="22" t="s">
        <v>184</v>
      </c>
      <c r="M52" s="21" t="s">
        <v>184</v>
      </c>
      <c r="N52" s="22" t="s">
        <v>184</v>
      </c>
      <c r="O52" s="21" t="s">
        <v>184</v>
      </c>
      <c r="P52" s="22" t="s">
        <v>184</v>
      </c>
      <c r="Q52" s="21" t="s">
        <v>184</v>
      </c>
      <c r="R52" s="22" t="s">
        <v>184</v>
      </c>
      <c r="S52" s="21" t="s">
        <v>184</v>
      </c>
      <c r="T52" s="22" t="s">
        <v>184</v>
      </c>
      <c r="U52" s="21" t="s">
        <v>184</v>
      </c>
      <c r="V52" s="22" t="s">
        <v>184</v>
      </c>
    </row>
    <row r="53" spans="1:22">
      <c r="A53" s="15" t="s">
        <v>229</v>
      </c>
      <c r="B53" s="21" t="s">
        <v>184</v>
      </c>
      <c r="C53" s="21" t="s">
        <v>184</v>
      </c>
      <c r="D53" s="22" t="s">
        <v>184</v>
      </c>
      <c r="E53" s="21" t="s">
        <v>184</v>
      </c>
      <c r="F53" s="22" t="s">
        <v>184</v>
      </c>
      <c r="G53" s="21" t="s">
        <v>184</v>
      </c>
      <c r="H53" s="22" t="s">
        <v>184</v>
      </c>
      <c r="I53" s="21" t="s">
        <v>184</v>
      </c>
      <c r="J53" s="22" t="s">
        <v>184</v>
      </c>
      <c r="K53" s="21" t="s">
        <v>184</v>
      </c>
      <c r="L53" s="22" t="s">
        <v>184</v>
      </c>
      <c r="M53" s="21" t="s">
        <v>184</v>
      </c>
      <c r="N53" s="22" t="s">
        <v>184</v>
      </c>
      <c r="O53" s="21" t="s">
        <v>184</v>
      </c>
      <c r="P53" s="22" t="s">
        <v>184</v>
      </c>
      <c r="Q53" s="21" t="s">
        <v>184</v>
      </c>
      <c r="R53" s="22" t="s">
        <v>184</v>
      </c>
      <c r="S53" s="21" t="s">
        <v>184</v>
      </c>
      <c r="T53" s="22" t="s">
        <v>184</v>
      </c>
      <c r="U53" s="21" t="s">
        <v>184</v>
      </c>
      <c r="V53" s="22" t="s">
        <v>184</v>
      </c>
    </row>
    <row r="54" spans="1:22">
      <c r="A54" s="15" t="s">
        <v>230</v>
      </c>
      <c r="B54" s="21" t="s">
        <v>184</v>
      </c>
      <c r="C54" s="21" t="s">
        <v>184</v>
      </c>
      <c r="D54" s="22" t="s">
        <v>184</v>
      </c>
      <c r="E54" s="21" t="s">
        <v>184</v>
      </c>
      <c r="F54" s="22" t="s">
        <v>184</v>
      </c>
      <c r="G54" s="21" t="s">
        <v>184</v>
      </c>
      <c r="H54" s="22" t="s">
        <v>184</v>
      </c>
      <c r="I54" s="21" t="s">
        <v>184</v>
      </c>
      <c r="J54" s="22" t="s">
        <v>184</v>
      </c>
      <c r="K54" s="21" t="s">
        <v>184</v>
      </c>
      <c r="L54" s="22" t="s">
        <v>184</v>
      </c>
      <c r="M54" s="21" t="s">
        <v>184</v>
      </c>
      <c r="N54" s="22" t="s">
        <v>184</v>
      </c>
      <c r="O54" s="21" t="s">
        <v>184</v>
      </c>
      <c r="P54" s="22" t="s">
        <v>184</v>
      </c>
      <c r="Q54" s="21" t="s">
        <v>184</v>
      </c>
      <c r="R54" s="22" t="s">
        <v>184</v>
      </c>
      <c r="S54" s="21" t="s">
        <v>184</v>
      </c>
      <c r="T54" s="22" t="s">
        <v>184</v>
      </c>
      <c r="U54" s="21" t="s">
        <v>184</v>
      </c>
      <c r="V54" s="22" t="s">
        <v>184</v>
      </c>
    </row>
    <row r="55" spans="1:22">
      <c r="A55" s="15" t="s">
        <v>231</v>
      </c>
      <c r="B55" s="21" t="s">
        <v>184</v>
      </c>
      <c r="C55" s="21" t="s">
        <v>184</v>
      </c>
      <c r="D55" s="22" t="s">
        <v>184</v>
      </c>
      <c r="E55" s="21" t="s">
        <v>184</v>
      </c>
      <c r="F55" s="22" t="s">
        <v>184</v>
      </c>
      <c r="G55" s="21" t="s">
        <v>184</v>
      </c>
      <c r="H55" s="22" t="s">
        <v>184</v>
      </c>
      <c r="I55" s="21" t="s">
        <v>184</v>
      </c>
      <c r="J55" s="22" t="s">
        <v>184</v>
      </c>
      <c r="K55" s="21" t="s">
        <v>184</v>
      </c>
      <c r="L55" s="22" t="s">
        <v>184</v>
      </c>
      <c r="M55" s="21" t="s">
        <v>184</v>
      </c>
      <c r="N55" s="22" t="s">
        <v>184</v>
      </c>
      <c r="O55" s="21" t="s">
        <v>184</v>
      </c>
      <c r="P55" s="22" t="s">
        <v>184</v>
      </c>
      <c r="Q55" s="21" t="s">
        <v>184</v>
      </c>
      <c r="R55" s="22" t="s">
        <v>184</v>
      </c>
      <c r="S55" s="21" t="s">
        <v>184</v>
      </c>
      <c r="T55" s="22" t="s">
        <v>184</v>
      </c>
      <c r="U55" s="21" t="s">
        <v>184</v>
      </c>
      <c r="V55" s="22" t="s">
        <v>184</v>
      </c>
    </row>
    <row r="56" spans="1:22">
      <c r="A56" s="15" t="s">
        <v>232</v>
      </c>
      <c r="B56" s="21" t="s">
        <v>184</v>
      </c>
      <c r="C56" s="21" t="s">
        <v>184</v>
      </c>
      <c r="D56" s="22" t="s">
        <v>184</v>
      </c>
      <c r="E56" s="21" t="s">
        <v>184</v>
      </c>
      <c r="F56" s="22" t="s">
        <v>184</v>
      </c>
      <c r="G56" s="21" t="s">
        <v>184</v>
      </c>
      <c r="H56" s="22" t="s">
        <v>184</v>
      </c>
      <c r="I56" s="21" t="s">
        <v>184</v>
      </c>
      <c r="J56" s="22" t="s">
        <v>184</v>
      </c>
      <c r="K56" s="21" t="s">
        <v>184</v>
      </c>
      <c r="L56" s="22" t="s">
        <v>184</v>
      </c>
      <c r="M56" s="21" t="s">
        <v>184</v>
      </c>
      <c r="N56" s="22" t="s">
        <v>184</v>
      </c>
      <c r="O56" s="21" t="s">
        <v>184</v>
      </c>
      <c r="P56" s="22" t="s">
        <v>184</v>
      </c>
      <c r="Q56" s="21" t="s">
        <v>184</v>
      </c>
      <c r="R56" s="22" t="s">
        <v>184</v>
      </c>
      <c r="S56" s="21" t="s">
        <v>184</v>
      </c>
      <c r="T56" s="22" t="s">
        <v>184</v>
      </c>
      <c r="U56" s="21" t="s">
        <v>184</v>
      </c>
      <c r="V56" s="22" t="s">
        <v>184</v>
      </c>
    </row>
    <row r="57" spans="1:22">
      <c r="A57" s="15" t="s">
        <v>233</v>
      </c>
      <c r="B57" s="21" t="s">
        <v>184</v>
      </c>
      <c r="C57" s="21" t="s">
        <v>184</v>
      </c>
      <c r="D57" s="22" t="s">
        <v>184</v>
      </c>
      <c r="E57" s="21" t="s">
        <v>184</v>
      </c>
      <c r="F57" s="22" t="s">
        <v>184</v>
      </c>
      <c r="G57" s="21" t="s">
        <v>184</v>
      </c>
      <c r="H57" s="22" t="s">
        <v>184</v>
      </c>
      <c r="I57" s="21" t="s">
        <v>184</v>
      </c>
      <c r="J57" s="22" t="s">
        <v>184</v>
      </c>
      <c r="K57" s="21" t="s">
        <v>184</v>
      </c>
      <c r="L57" s="22" t="s">
        <v>184</v>
      </c>
      <c r="M57" s="21" t="s">
        <v>184</v>
      </c>
      <c r="N57" s="22" t="s">
        <v>184</v>
      </c>
      <c r="O57" s="21" t="s">
        <v>184</v>
      </c>
      <c r="P57" s="22" t="s">
        <v>184</v>
      </c>
      <c r="Q57" s="21" t="s">
        <v>184</v>
      </c>
      <c r="R57" s="22" t="s">
        <v>184</v>
      </c>
      <c r="S57" s="21" t="s">
        <v>184</v>
      </c>
      <c r="T57" s="22" t="s">
        <v>184</v>
      </c>
      <c r="U57" s="21" t="s">
        <v>184</v>
      </c>
      <c r="V57" s="22" t="s">
        <v>184</v>
      </c>
    </row>
    <row r="58" spans="1:22">
      <c r="A58" s="15" t="s">
        <v>234</v>
      </c>
      <c r="B58" s="21" t="s">
        <v>184</v>
      </c>
      <c r="C58" s="21" t="s">
        <v>184</v>
      </c>
      <c r="D58" s="22" t="s">
        <v>184</v>
      </c>
      <c r="E58" s="21" t="s">
        <v>184</v>
      </c>
      <c r="F58" s="22" t="s">
        <v>184</v>
      </c>
      <c r="G58" s="21" t="s">
        <v>184</v>
      </c>
      <c r="H58" s="22" t="s">
        <v>184</v>
      </c>
      <c r="I58" s="21" t="s">
        <v>184</v>
      </c>
      <c r="J58" s="22" t="s">
        <v>184</v>
      </c>
      <c r="K58" s="21" t="s">
        <v>184</v>
      </c>
      <c r="L58" s="22" t="s">
        <v>184</v>
      </c>
      <c r="M58" s="21" t="s">
        <v>184</v>
      </c>
      <c r="N58" s="22" t="s">
        <v>184</v>
      </c>
      <c r="O58" s="21" t="s">
        <v>184</v>
      </c>
      <c r="P58" s="22" t="s">
        <v>184</v>
      </c>
      <c r="Q58" s="21" t="s">
        <v>184</v>
      </c>
      <c r="R58" s="22" t="s">
        <v>184</v>
      </c>
      <c r="S58" s="21" t="s">
        <v>184</v>
      </c>
      <c r="T58" s="22" t="s">
        <v>184</v>
      </c>
      <c r="U58" s="21" t="s">
        <v>184</v>
      </c>
      <c r="V58" s="22" t="s">
        <v>184</v>
      </c>
    </row>
    <row r="59" spans="1:22">
      <c r="A59" s="15" t="s">
        <v>235</v>
      </c>
      <c r="B59" s="21" t="s">
        <v>184</v>
      </c>
      <c r="C59" s="21" t="s">
        <v>184</v>
      </c>
      <c r="D59" s="22" t="s">
        <v>184</v>
      </c>
      <c r="E59" s="21" t="s">
        <v>184</v>
      </c>
      <c r="F59" s="22" t="s">
        <v>184</v>
      </c>
      <c r="G59" s="21" t="s">
        <v>184</v>
      </c>
      <c r="H59" s="22" t="s">
        <v>184</v>
      </c>
      <c r="I59" s="21" t="s">
        <v>184</v>
      </c>
      <c r="J59" s="22" t="s">
        <v>184</v>
      </c>
      <c r="K59" s="21" t="s">
        <v>184</v>
      </c>
      <c r="L59" s="22" t="s">
        <v>184</v>
      </c>
      <c r="M59" s="21" t="s">
        <v>184</v>
      </c>
      <c r="N59" s="22" t="s">
        <v>184</v>
      </c>
      <c r="O59" s="21" t="s">
        <v>184</v>
      </c>
      <c r="P59" s="22" t="s">
        <v>184</v>
      </c>
      <c r="Q59" s="21" t="s">
        <v>184</v>
      </c>
      <c r="R59" s="22" t="s">
        <v>184</v>
      </c>
      <c r="S59" s="21" t="s">
        <v>184</v>
      </c>
      <c r="T59" s="22" t="s">
        <v>184</v>
      </c>
      <c r="U59" s="21" t="s">
        <v>184</v>
      </c>
      <c r="V59" s="22" t="s">
        <v>184</v>
      </c>
    </row>
    <row r="60" spans="1:22">
      <c r="A60" s="15" t="s">
        <v>236</v>
      </c>
      <c r="B60" s="21" t="s">
        <v>184</v>
      </c>
      <c r="C60" s="21" t="s">
        <v>184</v>
      </c>
      <c r="D60" s="22" t="s">
        <v>184</v>
      </c>
      <c r="E60" s="21" t="s">
        <v>184</v>
      </c>
      <c r="F60" s="22" t="s">
        <v>184</v>
      </c>
      <c r="G60" s="21" t="s">
        <v>184</v>
      </c>
      <c r="H60" s="22" t="s">
        <v>184</v>
      </c>
      <c r="I60" s="21" t="s">
        <v>184</v>
      </c>
      <c r="J60" s="22" t="s">
        <v>184</v>
      </c>
      <c r="K60" s="21" t="s">
        <v>184</v>
      </c>
      <c r="L60" s="22" t="s">
        <v>184</v>
      </c>
      <c r="M60" s="21" t="s">
        <v>184</v>
      </c>
      <c r="N60" s="22" t="s">
        <v>184</v>
      </c>
      <c r="O60" s="21" t="s">
        <v>184</v>
      </c>
      <c r="P60" s="22" t="s">
        <v>184</v>
      </c>
      <c r="Q60" s="21" t="s">
        <v>184</v>
      </c>
      <c r="R60" s="22" t="s">
        <v>184</v>
      </c>
      <c r="S60" s="21" t="s">
        <v>184</v>
      </c>
      <c r="T60" s="22" t="s">
        <v>184</v>
      </c>
      <c r="U60" s="21" t="s">
        <v>184</v>
      </c>
      <c r="V60" s="22" t="s">
        <v>184</v>
      </c>
    </row>
    <row r="61" spans="1:22">
      <c r="A61" s="15" t="s">
        <v>237</v>
      </c>
      <c r="B61" s="17" t="n">
        <v>6525</v>
      </c>
      <c r="C61" s="18">
        <f>(292.0/B61*100)</f>
        <v/>
      </c>
      <c r="D61" s="19" t="n">
        <v>6233</v>
      </c>
      <c r="E61" s="18" t="n">
        <v>465.77917661</v>
      </c>
      <c r="F61" s="20" t="n">
        <v>4.00040551</v>
      </c>
      <c r="G61" s="18" t="n">
        <v>466.65234518</v>
      </c>
      <c r="H61" s="20" t="n">
        <v>4.91259541</v>
      </c>
      <c r="I61" s="18" t="n">
        <v>453.68293451</v>
      </c>
      <c r="J61" s="20" t="n">
        <v>3.95873917</v>
      </c>
      <c r="K61" s="18" t="n">
        <v>444.41759302</v>
      </c>
      <c r="L61" s="20" t="n">
        <v>5.3866566</v>
      </c>
      <c r="M61" s="18" t="n">
        <v>336.03516218</v>
      </c>
      <c r="N61" s="20" t="n">
        <v>19.01899636</v>
      </c>
      <c r="O61" s="18" t="s">
        <v>182</v>
      </c>
      <c r="P61" s="20" t="s">
        <v>182</v>
      </c>
      <c r="Q61" s="18" t="s">
        <v>182</v>
      </c>
      <c r="R61" s="20" t="s">
        <v>182</v>
      </c>
      <c r="S61" s="18" t="s">
        <v>182</v>
      </c>
      <c r="T61" s="20" t="s">
        <v>182</v>
      </c>
      <c r="U61" s="18" t="n">
        <v>350.14749178</v>
      </c>
      <c r="V61" s="20" t="n">
        <v>10.09932832</v>
      </c>
    </row>
    <row r="62" spans="1:22">
      <c r="A62" s="15" t="s">
        <v>238</v>
      </c>
      <c r="B62" s="21" t="s">
        <v>184</v>
      </c>
      <c r="C62" s="21" t="s">
        <v>184</v>
      </c>
      <c r="D62" s="22" t="s">
        <v>184</v>
      </c>
      <c r="E62" s="21" t="s">
        <v>184</v>
      </c>
      <c r="F62" s="22" t="s">
        <v>184</v>
      </c>
      <c r="G62" s="21" t="s">
        <v>184</v>
      </c>
      <c r="H62" s="22" t="s">
        <v>184</v>
      </c>
      <c r="I62" s="21" t="s">
        <v>184</v>
      </c>
      <c r="J62" s="22" t="s">
        <v>184</v>
      </c>
      <c r="K62" s="21" t="s">
        <v>184</v>
      </c>
      <c r="L62" s="22" t="s">
        <v>184</v>
      </c>
      <c r="M62" s="21" t="s">
        <v>184</v>
      </c>
      <c r="N62" s="22" t="s">
        <v>184</v>
      </c>
      <c r="O62" s="21" t="s">
        <v>184</v>
      </c>
      <c r="P62" s="22" t="s">
        <v>184</v>
      </c>
      <c r="Q62" s="21" t="s">
        <v>184</v>
      </c>
      <c r="R62" s="22" t="s">
        <v>184</v>
      </c>
      <c r="S62" s="21" t="s">
        <v>184</v>
      </c>
      <c r="T62" s="22" t="s">
        <v>184</v>
      </c>
      <c r="U62" s="21" t="s">
        <v>184</v>
      </c>
      <c r="V62" s="22" t="s">
        <v>184</v>
      </c>
    </row>
    <row r="63" spans="1:22">
      <c r="A63" s="15" t="s">
        <v>239</v>
      </c>
      <c r="B63" s="21" t="s">
        <v>184</v>
      </c>
      <c r="C63" s="21" t="s">
        <v>184</v>
      </c>
      <c r="D63" s="22" t="s">
        <v>184</v>
      </c>
      <c r="E63" s="21" t="s">
        <v>184</v>
      </c>
      <c r="F63" s="22" t="s">
        <v>184</v>
      </c>
      <c r="G63" s="21" t="s">
        <v>184</v>
      </c>
      <c r="H63" s="22" t="s">
        <v>184</v>
      </c>
      <c r="I63" s="21" t="s">
        <v>184</v>
      </c>
      <c r="J63" s="22" t="s">
        <v>184</v>
      </c>
      <c r="K63" s="21" t="s">
        <v>184</v>
      </c>
      <c r="L63" s="22" t="s">
        <v>184</v>
      </c>
      <c r="M63" s="21" t="s">
        <v>184</v>
      </c>
      <c r="N63" s="22" t="s">
        <v>184</v>
      </c>
      <c r="O63" s="21" t="s">
        <v>184</v>
      </c>
      <c r="P63" s="22" t="s">
        <v>184</v>
      </c>
      <c r="Q63" s="21" t="s">
        <v>184</v>
      </c>
      <c r="R63" s="22" t="s">
        <v>184</v>
      </c>
      <c r="S63" s="21" t="s">
        <v>184</v>
      </c>
      <c r="T63" s="22" t="s">
        <v>184</v>
      </c>
      <c r="U63" s="21" t="s">
        <v>184</v>
      </c>
      <c r="V63" s="22" t="s">
        <v>184</v>
      </c>
    </row>
    <row r="64" spans="1:22">
      <c r="A64" s="15" t="s">
        <v>240</v>
      </c>
      <c r="B64" s="21" t="s">
        <v>184</v>
      </c>
      <c r="C64" s="21" t="s">
        <v>184</v>
      </c>
      <c r="D64" s="22" t="s">
        <v>184</v>
      </c>
      <c r="E64" s="21" t="s">
        <v>184</v>
      </c>
      <c r="F64" s="22" t="s">
        <v>184</v>
      </c>
      <c r="G64" s="21" t="s">
        <v>184</v>
      </c>
      <c r="H64" s="22" t="s">
        <v>184</v>
      </c>
      <c r="I64" s="21" t="s">
        <v>184</v>
      </c>
      <c r="J64" s="22" t="s">
        <v>184</v>
      </c>
      <c r="K64" s="21" t="s">
        <v>184</v>
      </c>
      <c r="L64" s="22" t="s">
        <v>184</v>
      </c>
      <c r="M64" s="21" t="s">
        <v>184</v>
      </c>
      <c r="N64" s="22" t="s">
        <v>184</v>
      </c>
      <c r="O64" s="21" t="s">
        <v>184</v>
      </c>
      <c r="P64" s="22" t="s">
        <v>184</v>
      </c>
      <c r="Q64" s="21" t="s">
        <v>184</v>
      </c>
      <c r="R64" s="22" t="s">
        <v>184</v>
      </c>
      <c r="S64" s="21" t="s">
        <v>184</v>
      </c>
      <c r="T64" s="22" t="s">
        <v>184</v>
      </c>
      <c r="U64" s="21" t="s">
        <v>184</v>
      </c>
      <c r="V64" s="22" t="s">
        <v>184</v>
      </c>
    </row>
    <row r="65" spans="1:22">
      <c r="A65" s="15" t="s">
        <v>241</v>
      </c>
      <c r="B65" s="21" t="s">
        <v>184</v>
      </c>
      <c r="C65" s="21" t="s">
        <v>184</v>
      </c>
      <c r="D65" s="22" t="s">
        <v>184</v>
      </c>
      <c r="E65" s="21" t="s">
        <v>184</v>
      </c>
      <c r="F65" s="22" t="s">
        <v>184</v>
      </c>
      <c r="G65" s="21" t="s">
        <v>184</v>
      </c>
      <c r="H65" s="22" t="s">
        <v>184</v>
      </c>
      <c r="I65" s="21" t="s">
        <v>184</v>
      </c>
      <c r="J65" s="22" t="s">
        <v>184</v>
      </c>
      <c r="K65" s="21" t="s">
        <v>184</v>
      </c>
      <c r="L65" s="22" t="s">
        <v>184</v>
      </c>
      <c r="M65" s="21" t="s">
        <v>184</v>
      </c>
      <c r="N65" s="22" t="s">
        <v>184</v>
      </c>
      <c r="O65" s="21" t="s">
        <v>184</v>
      </c>
      <c r="P65" s="22" t="s">
        <v>184</v>
      </c>
      <c r="Q65" s="21" t="s">
        <v>184</v>
      </c>
      <c r="R65" s="22" t="s">
        <v>184</v>
      </c>
      <c r="S65" s="21" t="s">
        <v>184</v>
      </c>
      <c r="T65" s="22" t="s">
        <v>184</v>
      </c>
      <c r="U65" s="21" t="s">
        <v>184</v>
      </c>
      <c r="V65" s="22" t="s">
        <v>184</v>
      </c>
    </row>
    <row r="66" spans="1:22">
      <c r="A66" s="15" t="s">
        <v>242</v>
      </c>
      <c r="B66" s="21" t="s">
        <v>184</v>
      </c>
      <c r="C66" s="21" t="s">
        <v>184</v>
      </c>
      <c r="D66" s="22" t="s">
        <v>184</v>
      </c>
      <c r="E66" s="21" t="s">
        <v>184</v>
      </c>
      <c r="F66" s="22" t="s">
        <v>184</v>
      </c>
      <c r="G66" s="21" t="s">
        <v>184</v>
      </c>
      <c r="H66" s="22" t="s">
        <v>184</v>
      </c>
      <c r="I66" s="21" t="s">
        <v>184</v>
      </c>
      <c r="J66" s="22" t="s">
        <v>184</v>
      </c>
      <c r="K66" s="21" t="s">
        <v>184</v>
      </c>
      <c r="L66" s="22" t="s">
        <v>184</v>
      </c>
      <c r="M66" s="21" t="s">
        <v>184</v>
      </c>
      <c r="N66" s="22" t="s">
        <v>184</v>
      </c>
      <c r="O66" s="21" t="s">
        <v>184</v>
      </c>
      <c r="P66" s="22" t="s">
        <v>184</v>
      </c>
      <c r="Q66" s="21" t="s">
        <v>184</v>
      </c>
      <c r="R66" s="22" t="s">
        <v>184</v>
      </c>
      <c r="S66" s="21" t="s">
        <v>184</v>
      </c>
      <c r="T66" s="22" t="s">
        <v>184</v>
      </c>
      <c r="U66" s="21" t="s">
        <v>184</v>
      </c>
      <c r="V66" s="22" t="s">
        <v>184</v>
      </c>
    </row>
    <row r="67" spans="1:22">
      <c r="A67" s="15" t="s">
        <v>243</v>
      </c>
      <c r="B67" s="17" t="n">
        <v>6971</v>
      </c>
      <c r="C67" s="18">
        <f>(1072.0/B67*100)</f>
        <v/>
      </c>
      <c r="D67" s="19" t="n">
        <v>5899</v>
      </c>
      <c r="E67" s="18" t="n">
        <v>383.23481218</v>
      </c>
      <c r="F67" s="20" t="n">
        <v>7.83561344</v>
      </c>
      <c r="G67" s="18" t="n">
        <v>422.05555133</v>
      </c>
      <c r="H67" s="20" t="n">
        <v>4.72200788</v>
      </c>
      <c r="I67" s="18" t="n">
        <v>429.52339143</v>
      </c>
      <c r="J67" s="20" t="n">
        <v>3.77407452</v>
      </c>
      <c r="K67" s="18" t="n">
        <v>422.18080175</v>
      </c>
      <c r="L67" s="20" t="n">
        <v>6.22707775</v>
      </c>
      <c r="M67" s="18" t="n">
        <v>271.85979569</v>
      </c>
      <c r="N67" s="20" t="n">
        <v>7.01894536</v>
      </c>
      <c r="O67" s="18" t="s">
        <v>182</v>
      </c>
      <c r="P67" s="20" t="s">
        <v>182</v>
      </c>
      <c r="Q67" s="18" t="s">
        <v>182</v>
      </c>
      <c r="R67" s="20" t="s">
        <v>182</v>
      </c>
      <c r="S67" s="18" t="s">
        <v>182</v>
      </c>
      <c r="T67" s="20" t="s">
        <v>182</v>
      </c>
      <c r="U67" s="18" t="n">
        <v>340.40360551</v>
      </c>
      <c r="V67" s="20" t="n">
        <v>7.88181757</v>
      </c>
    </row>
    <row r="68" spans="1:22">
      <c r="A68" s="15" t="s">
        <v>244</v>
      </c>
      <c r="B68" s="21" t="s">
        <v>184</v>
      </c>
      <c r="C68" s="21" t="s">
        <v>184</v>
      </c>
      <c r="D68" s="22" t="s">
        <v>184</v>
      </c>
      <c r="E68" s="21" t="s">
        <v>184</v>
      </c>
      <c r="F68" s="22" t="s">
        <v>184</v>
      </c>
      <c r="G68" s="21" t="s">
        <v>184</v>
      </c>
      <c r="H68" s="22" t="s">
        <v>184</v>
      </c>
      <c r="I68" s="21" t="s">
        <v>184</v>
      </c>
      <c r="J68" s="22" t="s">
        <v>184</v>
      </c>
      <c r="K68" s="21" t="s">
        <v>184</v>
      </c>
      <c r="L68" s="22" t="s">
        <v>184</v>
      </c>
      <c r="M68" s="21" t="s">
        <v>184</v>
      </c>
      <c r="N68" s="22" t="s">
        <v>184</v>
      </c>
      <c r="O68" s="21" t="s">
        <v>184</v>
      </c>
      <c r="P68" s="22" t="s">
        <v>184</v>
      </c>
      <c r="Q68" s="21" t="s">
        <v>184</v>
      </c>
      <c r="R68" s="22" t="s">
        <v>184</v>
      </c>
      <c r="S68" s="21" t="s">
        <v>184</v>
      </c>
      <c r="T68" s="22" t="s">
        <v>184</v>
      </c>
      <c r="U68" s="21" t="s">
        <v>184</v>
      </c>
      <c r="V68" s="22" t="s">
        <v>184</v>
      </c>
    </row>
    <row r="69" spans="1:22">
      <c r="A69" s="15" t="s">
        <v>245</v>
      </c>
      <c r="B69" s="21" t="s">
        <v>184</v>
      </c>
      <c r="C69" s="21" t="s">
        <v>184</v>
      </c>
      <c r="D69" s="22" t="s">
        <v>184</v>
      </c>
      <c r="E69" s="21" t="s">
        <v>184</v>
      </c>
      <c r="F69" s="22" t="s">
        <v>184</v>
      </c>
      <c r="G69" s="21" t="s">
        <v>184</v>
      </c>
      <c r="H69" s="22" t="s">
        <v>184</v>
      </c>
      <c r="I69" s="21" t="s">
        <v>184</v>
      </c>
      <c r="J69" s="22" t="s">
        <v>184</v>
      </c>
      <c r="K69" s="21" t="s">
        <v>184</v>
      </c>
      <c r="L69" s="22" t="s">
        <v>184</v>
      </c>
      <c r="M69" s="21" t="s">
        <v>184</v>
      </c>
      <c r="N69" s="22" t="s">
        <v>184</v>
      </c>
      <c r="O69" s="21" t="s">
        <v>184</v>
      </c>
      <c r="P69" s="22" t="s">
        <v>184</v>
      </c>
      <c r="Q69" s="21" t="s">
        <v>184</v>
      </c>
      <c r="R69" s="22" t="s">
        <v>184</v>
      </c>
      <c r="S69" s="21" t="s">
        <v>184</v>
      </c>
      <c r="T69" s="22" t="s">
        <v>184</v>
      </c>
      <c r="U69" s="21" t="s">
        <v>184</v>
      </c>
      <c r="V69" s="22" t="s">
        <v>184</v>
      </c>
    </row>
    <row r="70" spans="1:22">
      <c r="A70" s="15" t="s">
        <v>246</v>
      </c>
      <c r="B70" s="17" t="n">
        <v>6036</v>
      </c>
      <c r="C70" s="18">
        <f>(223.0/B70*100)</f>
        <v/>
      </c>
      <c r="D70" s="19" t="n">
        <v>5813</v>
      </c>
      <c r="E70" s="18" t="n">
        <v>508.79314285</v>
      </c>
      <c r="F70" s="20" t="n">
        <v>6.35162572</v>
      </c>
      <c r="G70" s="18" t="n">
        <v>527.82800156</v>
      </c>
      <c r="H70" s="20" t="n">
        <v>4.30542553</v>
      </c>
      <c r="I70" s="18" t="n">
        <v>516.11307127</v>
      </c>
      <c r="J70" s="20" t="n">
        <v>3.53926163</v>
      </c>
      <c r="K70" s="18" t="n">
        <v>514.75806268</v>
      </c>
      <c r="L70" s="20" t="n">
        <v>6.66499781</v>
      </c>
      <c r="M70" s="18" t="n">
        <v>403.36019621</v>
      </c>
      <c r="N70" s="20" t="n">
        <v>21.15203684</v>
      </c>
      <c r="O70" s="18" t="s">
        <v>182</v>
      </c>
      <c r="P70" s="20" t="s">
        <v>182</v>
      </c>
      <c r="Q70" s="18" t="s">
        <v>182</v>
      </c>
      <c r="R70" s="20" t="s">
        <v>182</v>
      </c>
      <c r="S70" s="18" t="s">
        <v>182</v>
      </c>
      <c r="T70" s="20" t="s">
        <v>182</v>
      </c>
      <c r="U70" s="18" t="n">
        <v>457.31869081</v>
      </c>
      <c r="V70" s="20" t="n">
        <v>9.321031959999999</v>
      </c>
    </row>
    <row r="71" spans="1:22">
      <c r="A71" s="15" t="s">
        <v>247</v>
      </c>
      <c r="B71" s="21" t="s">
        <v>184</v>
      </c>
      <c r="C71" s="21" t="s">
        <v>184</v>
      </c>
      <c r="D71" s="22" t="s">
        <v>184</v>
      </c>
      <c r="E71" s="21" t="s">
        <v>184</v>
      </c>
      <c r="F71" s="22" t="s">
        <v>184</v>
      </c>
      <c r="G71" s="21" t="s">
        <v>184</v>
      </c>
      <c r="H71" s="22" t="s">
        <v>184</v>
      </c>
      <c r="I71" s="21" t="s">
        <v>184</v>
      </c>
      <c r="J71" s="22" t="s">
        <v>184</v>
      </c>
      <c r="K71" s="21" t="s">
        <v>184</v>
      </c>
      <c r="L71" s="22" t="s">
        <v>184</v>
      </c>
      <c r="M71" s="21" t="s">
        <v>184</v>
      </c>
      <c r="N71" s="22" t="s">
        <v>184</v>
      </c>
      <c r="O71" s="21" t="s">
        <v>184</v>
      </c>
      <c r="P71" s="22" t="s">
        <v>184</v>
      </c>
      <c r="Q71" s="21" t="s">
        <v>184</v>
      </c>
      <c r="R71" s="22" t="s">
        <v>184</v>
      </c>
      <c r="S71" s="21" t="s">
        <v>184</v>
      </c>
      <c r="T71" s="22" t="s">
        <v>184</v>
      </c>
      <c r="U71" s="21" t="s">
        <v>184</v>
      </c>
      <c r="V71" s="22" t="s">
        <v>184</v>
      </c>
    </row>
    <row r="72" spans="1:22">
      <c r="A72" s="15" t="s">
        <v>248</v>
      </c>
      <c r="B72" s="21" t="s">
        <v>184</v>
      </c>
      <c r="C72" s="21" t="s">
        <v>184</v>
      </c>
      <c r="D72" s="22" t="s">
        <v>184</v>
      </c>
      <c r="E72" s="21" t="s">
        <v>184</v>
      </c>
      <c r="F72" s="22" t="s">
        <v>184</v>
      </c>
      <c r="G72" s="21" t="s">
        <v>184</v>
      </c>
      <c r="H72" s="22" t="s">
        <v>184</v>
      </c>
      <c r="I72" s="21" t="s">
        <v>184</v>
      </c>
      <c r="J72" s="22" t="s">
        <v>184</v>
      </c>
      <c r="K72" s="21" t="s">
        <v>184</v>
      </c>
      <c r="L72" s="22" t="s">
        <v>184</v>
      </c>
      <c r="M72" s="21" t="s">
        <v>184</v>
      </c>
      <c r="N72" s="22" t="s">
        <v>184</v>
      </c>
      <c r="O72" s="21" t="s">
        <v>184</v>
      </c>
      <c r="P72" s="22" t="s">
        <v>184</v>
      </c>
      <c r="Q72" s="21" t="s">
        <v>184</v>
      </c>
      <c r="R72" s="22" t="s">
        <v>184</v>
      </c>
      <c r="S72" s="21" t="s">
        <v>184</v>
      </c>
      <c r="T72" s="22" t="s">
        <v>184</v>
      </c>
      <c r="U72" s="21" t="s">
        <v>184</v>
      </c>
      <c r="V72" s="22" t="s">
        <v>184</v>
      </c>
    </row>
    <row r="73" spans="1:22">
      <c r="A73" s="15" t="s">
        <v>249</v>
      </c>
      <c r="B73" s="21" t="s">
        <v>184</v>
      </c>
      <c r="C73" s="21" t="s">
        <v>184</v>
      </c>
      <c r="D73" s="22" t="s">
        <v>184</v>
      </c>
      <c r="E73" s="21" t="s">
        <v>184</v>
      </c>
      <c r="F73" s="22" t="s">
        <v>184</v>
      </c>
      <c r="G73" s="21" t="s">
        <v>184</v>
      </c>
      <c r="H73" s="22" t="s">
        <v>184</v>
      </c>
      <c r="I73" s="21" t="s">
        <v>184</v>
      </c>
      <c r="J73" s="22" t="s">
        <v>184</v>
      </c>
      <c r="K73" s="21" t="s">
        <v>184</v>
      </c>
      <c r="L73" s="22" t="s">
        <v>184</v>
      </c>
      <c r="M73" s="21" t="s">
        <v>184</v>
      </c>
      <c r="N73" s="22" t="s">
        <v>184</v>
      </c>
      <c r="O73" s="21" t="s">
        <v>184</v>
      </c>
      <c r="P73" s="22" t="s">
        <v>184</v>
      </c>
      <c r="Q73" s="21" t="s">
        <v>184</v>
      </c>
      <c r="R73" s="22" t="s">
        <v>184</v>
      </c>
      <c r="S73" s="21" t="s">
        <v>184</v>
      </c>
      <c r="T73" s="22" t="s">
        <v>184</v>
      </c>
      <c r="U73" s="21" t="s">
        <v>184</v>
      </c>
      <c r="V73" s="22" t="s">
        <v>184</v>
      </c>
    </row>
    <row r="74" spans="1:22">
      <c r="A74" s="15" t="s">
        <v>250</v>
      </c>
      <c r="B74" s="21" t="s">
        <v>184</v>
      </c>
      <c r="C74" s="21" t="s">
        <v>184</v>
      </c>
      <c r="D74" s="22" t="s">
        <v>184</v>
      </c>
      <c r="E74" s="21" t="s">
        <v>184</v>
      </c>
      <c r="F74" s="22" t="s">
        <v>184</v>
      </c>
      <c r="G74" s="21" t="s">
        <v>184</v>
      </c>
      <c r="H74" s="22" t="s">
        <v>184</v>
      </c>
      <c r="I74" s="21" t="s">
        <v>184</v>
      </c>
      <c r="J74" s="22" t="s">
        <v>184</v>
      </c>
      <c r="K74" s="21" t="s">
        <v>184</v>
      </c>
      <c r="L74" s="22" t="s">
        <v>184</v>
      </c>
      <c r="M74" s="21" t="s">
        <v>184</v>
      </c>
      <c r="N74" s="22" t="s">
        <v>184</v>
      </c>
      <c r="O74" s="21" t="s">
        <v>184</v>
      </c>
      <c r="P74" s="22" t="s">
        <v>184</v>
      </c>
      <c r="Q74" s="21" t="s">
        <v>184</v>
      </c>
      <c r="R74" s="22" t="s">
        <v>184</v>
      </c>
      <c r="S74" s="21" t="s">
        <v>184</v>
      </c>
      <c r="T74" s="22" t="s">
        <v>184</v>
      </c>
      <c r="U74" s="21" t="s">
        <v>184</v>
      </c>
      <c r="V74" s="22" t="s">
        <v>184</v>
      </c>
    </row>
    <row r="75" spans="1:22">
      <c r="A75" s="15" t="s">
        <v>251</v>
      </c>
      <c r="B75" s="21" t="s">
        <v>184</v>
      </c>
      <c r="C75" s="21" t="s">
        <v>184</v>
      </c>
      <c r="D75" s="22" t="s">
        <v>184</v>
      </c>
      <c r="E75" s="21" t="s">
        <v>184</v>
      </c>
      <c r="F75" s="22" t="s">
        <v>184</v>
      </c>
      <c r="G75" s="21" t="s">
        <v>184</v>
      </c>
      <c r="H75" s="22" t="s">
        <v>184</v>
      </c>
      <c r="I75" s="21" t="s">
        <v>184</v>
      </c>
      <c r="J75" s="22" t="s">
        <v>184</v>
      </c>
      <c r="K75" s="21" t="s">
        <v>184</v>
      </c>
      <c r="L75" s="22" t="s">
        <v>184</v>
      </c>
      <c r="M75" s="21" t="s">
        <v>184</v>
      </c>
      <c r="N75" s="22" t="s">
        <v>184</v>
      </c>
      <c r="O75" s="21" t="s">
        <v>184</v>
      </c>
      <c r="P75" s="22" t="s">
        <v>184</v>
      </c>
      <c r="Q75" s="21" t="s">
        <v>184</v>
      </c>
      <c r="R75" s="22" t="s">
        <v>184</v>
      </c>
      <c r="S75" s="21" t="s">
        <v>184</v>
      </c>
      <c r="T75" s="22" t="s">
        <v>184</v>
      </c>
      <c r="U75" s="21" t="s">
        <v>184</v>
      </c>
      <c r="V75" s="22" t="s">
        <v>184</v>
      </c>
    </row>
    <row r="76" spans="1:22">
      <c r="A76" s="15" t="s">
        <v>252</v>
      </c>
      <c r="B76" s="21" t="s">
        <v>184</v>
      </c>
      <c r="C76" s="21" t="s">
        <v>184</v>
      </c>
      <c r="D76" s="22" t="s">
        <v>184</v>
      </c>
      <c r="E76" s="21" t="s">
        <v>184</v>
      </c>
      <c r="F76" s="22" t="s">
        <v>184</v>
      </c>
      <c r="G76" s="21" t="s">
        <v>184</v>
      </c>
      <c r="H76" s="22" t="s">
        <v>184</v>
      </c>
      <c r="I76" s="21" t="s">
        <v>184</v>
      </c>
      <c r="J76" s="22" t="s">
        <v>184</v>
      </c>
      <c r="K76" s="21" t="s">
        <v>184</v>
      </c>
      <c r="L76" s="22" t="s">
        <v>184</v>
      </c>
      <c r="M76" s="21" t="s">
        <v>184</v>
      </c>
      <c r="N76" s="22" t="s">
        <v>184</v>
      </c>
      <c r="O76" s="21" t="s">
        <v>184</v>
      </c>
      <c r="P76" s="22" t="s">
        <v>184</v>
      </c>
      <c r="Q76" s="21" t="s">
        <v>184</v>
      </c>
      <c r="R76" s="22" t="s">
        <v>184</v>
      </c>
      <c r="S76" s="21" t="s">
        <v>184</v>
      </c>
      <c r="T76" s="22" t="s">
        <v>184</v>
      </c>
      <c r="U76" s="21" t="s">
        <v>184</v>
      </c>
      <c r="V76" s="22" t="s">
        <v>184</v>
      </c>
    </row>
    <row r="77" spans="1:22">
      <c r="A77" s="15" t="s">
        <v>253</v>
      </c>
      <c r="B77" s="21" t="s">
        <v>184</v>
      </c>
      <c r="C77" s="21" t="s">
        <v>184</v>
      </c>
      <c r="D77" s="22" t="s">
        <v>184</v>
      </c>
      <c r="E77" s="21" t="s">
        <v>184</v>
      </c>
      <c r="F77" s="22" t="s">
        <v>184</v>
      </c>
      <c r="G77" s="21" t="s">
        <v>184</v>
      </c>
      <c r="H77" s="22" t="s">
        <v>184</v>
      </c>
      <c r="I77" s="21" t="s">
        <v>184</v>
      </c>
      <c r="J77" s="22" t="s">
        <v>184</v>
      </c>
      <c r="K77" s="21" t="s">
        <v>184</v>
      </c>
      <c r="L77" s="22" t="s">
        <v>184</v>
      </c>
      <c r="M77" s="21" t="s">
        <v>184</v>
      </c>
      <c r="N77" s="22" t="s">
        <v>184</v>
      </c>
      <c r="O77" s="21" t="s">
        <v>184</v>
      </c>
      <c r="P77" s="22" t="s">
        <v>184</v>
      </c>
      <c r="Q77" s="21" t="s">
        <v>184</v>
      </c>
      <c r="R77" s="22" t="s">
        <v>184</v>
      </c>
      <c r="S77" s="21" t="s">
        <v>184</v>
      </c>
      <c r="T77" s="22" t="s">
        <v>184</v>
      </c>
      <c r="U77" s="21" t="s">
        <v>184</v>
      </c>
      <c r="V77" s="22" t="s">
        <v>184</v>
      </c>
    </row>
    <row r="78" spans="1:22">
      <c r="A78" s="15" t="s">
        <v>254</v>
      </c>
      <c r="B78" s="21" t="s">
        <v>184</v>
      </c>
      <c r="C78" s="21" t="s">
        <v>184</v>
      </c>
      <c r="D78" s="22" t="s">
        <v>184</v>
      </c>
      <c r="E78" s="21" t="s">
        <v>184</v>
      </c>
      <c r="F78" s="22" t="s">
        <v>184</v>
      </c>
      <c r="G78" s="21" t="s">
        <v>184</v>
      </c>
      <c r="H78" s="22" t="s">
        <v>184</v>
      </c>
      <c r="I78" s="21" t="s">
        <v>184</v>
      </c>
      <c r="J78" s="22" t="s">
        <v>184</v>
      </c>
      <c r="K78" s="21" t="s">
        <v>184</v>
      </c>
      <c r="L78" s="22" t="s">
        <v>184</v>
      </c>
      <c r="M78" s="21" t="s">
        <v>184</v>
      </c>
      <c r="N78" s="22" t="s">
        <v>184</v>
      </c>
      <c r="O78" s="21" t="s">
        <v>184</v>
      </c>
      <c r="P78" s="22" t="s">
        <v>184</v>
      </c>
      <c r="Q78" s="21" t="s">
        <v>184</v>
      </c>
      <c r="R78" s="22" t="s">
        <v>184</v>
      </c>
      <c r="S78" s="21" t="s">
        <v>184</v>
      </c>
      <c r="T78" s="22" t="s">
        <v>184</v>
      </c>
      <c r="U78" s="21" t="s">
        <v>184</v>
      </c>
      <c r="V78" s="22" t="s">
        <v>184</v>
      </c>
    </row>
    <row customHeight="1" ht="25" r="79" spans="1:22">
      <c r="A79" s="15" t="s">
        <v>255</v>
      </c>
      <c r="B79" s="21" t="s">
        <v>184</v>
      </c>
      <c r="C79" s="21" t="s">
        <v>184</v>
      </c>
      <c r="D79" s="22" t="s">
        <v>184</v>
      </c>
      <c r="E79" s="21" t="s">
        <v>184</v>
      </c>
      <c r="F79" s="22" t="s">
        <v>184</v>
      </c>
      <c r="G79" s="21" t="s">
        <v>184</v>
      </c>
      <c r="H79" s="22" t="s">
        <v>184</v>
      </c>
      <c r="I79" s="21" t="s">
        <v>184</v>
      </c>
      <c r="J79" s="22" t="s">
        <v>184</v>
      </c>
      <c r="K79" s="21" t="s">
        <v>184</v>
      </c>
      <c r="L79" s="22" t="s">
        <v>184</v>
      </c>
      <c r="M79" s="21" t="s">
        <v>184</v>
      </c>
      <c r="N79" s="22" t="s">
        <v>184</v>
      </c>
      <c r="O79" s="21" t="s">
        <v>184</v>
      </c>
      <c r="P79" s="22" t="s">
        <v>184</v>
      </c>
      <c r="Q79" s="21" t="s">
        <v>184</v>
      </c>
      <c r="R79" s="22" t="s">
        <v>184</v>
      </c>
      <c r="S79" s="21" t="s">
        <v>184</v>
      </c>
      <c r="T79" s="22" t="s">
        <v>184</v>
      </c>
      <c r="U79" s="21" t="s">
        <v>184</v>
      </c>
      <c r="V79" s="22" t="s">
        <v>184</v>
      </c>
    </row>
    <row r="80" spans="1:22">
      <c r="A80" s="15" t="s">
        <v>256</v>
      </c>
      <c r="B80" s="21" t="s">
        <v>184</v>
      </c>
      <c r="C80" s="21" t="s">
        <v>184</v>
      </c>
      <c r="D80" s="22" t="s">
        <v>184</v>
      </c>
      <c r="E80" s="21" t="s">
        <v>184</v>
      </c>
      <c r="F80" s="22" t="s">
        <v>184</v>
      </c>
      <c r="G80" s="21" t="s">
        <v>184</v>
      </c>
      <c r="H80" s="22" t="s">
        <v>184</v>
      </c>
      <c r="I80" s="21" t="s">
        <v>184</v>
      </c>
      <c r="J80" s="22" t="s">
        <v>184</v>
      </c>
      <c r="K80" s="21" t="s">
        <v>184</v>
      </c>
      <c r="L80" s="22" t="s">
        <v>184</v>
      </c>
      <c r="M80" s="21" t="s">
        <v>184</v>
      </c>
      <c r="N80" s="22" t="s">
        <v>184</v>
      </c>
      <c r="O80" s="21" t="s">
        <v>184</v>
      </c>
      <c r="P80" s="22" t="s">
        <v>184</v>
      </c>
      <c r="Q80" s="21" t="s">
        <v>184</v>
      </c>
      <c r="R80" s="22" t="s">
        <v>184</v>
      </c>
      <c r="S80" s="21" t="s">
        <v>184</v>
      </c>
      <c r="T80" s="22" t="s">
        <v>184</v>
      </c>
      <c r="U80" s="21" t="s">
        <v>184</v>
      </c>
      <c r="V80" s="22" t="s">
        <v>184</v>
      </c>
    </row>
    <row r="81" spans="1:22">
      <c r="A81" s="23" t="s">
        <v>257</v>
      </c>
      <c r="B81" s="21" t="s">
        <v>184</v>
      </c>
      <c r="C81" s="21" t="s">
        <v>184</v>
      </c>
      <c r="D81" s="22" t="s">
        <v>184</v>
      </c>
      <c r="E81" s="21" t="s">
        <v>184</v>
      </c>
      <c r="F81" s="22" t="s">
        <v>184</v>
      </c>
      <c r="G81" s="21" t="s">
        <v>184</v>
      </c>
      <c r="H81" s="22" t="s">
        <v>184</v>
      </c>
      <c r="I81" s="21" t="s">
        <v>184</v>
      </c>
      <c r="J81" s="22" t="s">
        <v>184</v>
      </c>
      <c r="K81" s="21" t="s">
        <v>184</v>
      </c>
      <c r="L81" s="22" t="s">
        <v>184</v>
      </c>
      <c r="M81" s="21" t="s">
        <v>184</v>
      </c>
      <c r="N81" s="22" t="s">
        <v>184</v>
      </c>
      <c r="O81" s="21" t="s">
        <v>184</v>
      </c>
      <c r="P81" s="22" t="s">
        <v>184</v>
      </c>
      <c r="Q81" s="21" t="s">
        <v>184</v>
      </c>
      <c r="R81" s="22" t="s">
        <v>184</v>
      </c>
      <c r="S81" s="21" t="s">
        <v>184</v>
      </c>
      <c r="T81" s="22" t="s">
        <v>184</v>
      </c>
      <c r="U81" s="21" t="s">
        <v>184</v>
      </c>
      <c r="V81" s="22" t="s">
        <v>184</v>
      </c>
    </row>
    <row r="82" spans="1:22">
      <c r="A82" s="24" t="n"/>
      <c r="B82" s="24" t="s">
        <v>258</v>
      </c>
      <c r="C82" s="24" t="s">
        <v>258</v>
      </c>
      <c r="D82" s="24" t="s">
        <v>258</v>
      </c>
      <c r="E82" s="24" t="s">
        <v>258</v>
      </c>
      <c r="F82" s="24" t="s">
        <v>258</v>
      </c>
      <c r="G82" s="24" t="s">
        <v>258</v>
      </c>
      <c r="H82" s="24" t="s">
        <v>258</v>
      </c>
      <c r="I82" s="24" t="s">
        <v>258</v>
      </c>
      <c r="J82" s="24" t="s">
        <v>258</v>
      </c>
      <c r="K82" s="24" t="s">
        <v>258</v>
      </c>
      <c r="L82" s="24" t="s">
        <v>258</v>
      </c>
      <c r="M82" s="24" t="s">
        <v>258</v>
      </c>
      <c r="N82" s="24" t="s">
        <v>258</v>
      </c>
      <c r="O82" s="24" t="s">
        <v>258</v>
      </c>
      <c r="P82" s="24" t="s">
        <v>258</v>
      </c>
      <c r="Q82" s="24" t="s">
        <v>258</v>
      </c>
      <c r="R82" s="24" t="s">
        <v>258</v>
      </c>
      <c r="S82" s="24" t="s">
        <v>258</v>
      </c>
      <c r="T82" s="24" t="s">
        <v>258</v>
      </c>
      <c r="U82" s="24" t="s">
        <v>258</v>
      </c>
      <c r="V82" s="24" t="s">
        <v>258</v>
      </c>
    </row>
    <row r="83" spans="1:22">
      <c r="A83" s="3" t="s">
        <v>259</v>
      </c>
    </row>
    <row r="84" spans="1:22">
      <c r="A84" s="25" t="s">
        <v>260</v>
      </c>
    </row>
    <row r="85" spans="1:22">
      <c r="A85" s="25" t="s">
        <v>261</v>
      </c>
    </row>
    <row customHeight="1" ht="30" r="86" spans="1:22">
      <c r="A86" s="25" t="s">
        <v>262</v>
      </c>
    </row>
    <row customHeight="1" ht="30" r="87" spans="1:22">
      <c r="A87" s="25" t="s">
        <v>258</v>
      </c>
    </row>
    <row customHeight="1" ht="30" r="88" spans="1:22">
      <c r="A88" s="25" t="s">
        <v>263</v>
      </c>
    </row>
    <row customHeight="1" ht="30" r="89" spans="1:22">
      <c r="A89" s="25" t="s">
        <v>264</v>
      </c>
    </row>
    <row customHeight="1" ht="30" r="90" spans="1:22">
      <c r="A90" s="25" t="s">
        <v>265</v>
      </c>
    </row>
    <row customHeight="1" ht="30" r="91" spans="1:22">
      <c r="A91" s="25" t="s">
        <v>266</v>
      </c>
    </row>
    <row customHeight="1" ht="30" r="92" spans="1:22">
      <c r="A92" s="25" t="s">
        <v>267</v>
      </c>
    </row>
    <row customHeight="1" ht="30" r="93" spans="1:22">
      <c r="A93" s="25" t="s">
        <v>268</v>
      </c>
    </row>
    <row customHeight="1" ht="30" r="94" spans="1:22">
      <c r="A94" s="25" t="s">
        <v>269</v>
      </c>
    </row>
    <row customHeight="1" ht="30" r="95" spans="1:22">
      <c r="A95" s="25" t="s">
        <v>270</v>
      </c>
    </row>
    <row customHeight="1" ht="30" r="96" spans="1:22">
      <c r="A96" s="25" t="s">
        <v>271</v>
      </c>
    </row>
    <row customHeight="1" ht="30" r="97" spans="1:22">
      <c r="A97" s="25" t="s">
        <v>272</v>
      </c>
    </row>
  </sheetData>
  <mergeCells count="25">
    <mergeCell ref="E4:F4"/>
    <mergeCell ref="G4:H4"/>
    <mergeCell ref="I4:J4"/>
    <mergeCell ref="K4:L4"/>
    <mergeCell ref="M4:N4"/>
    <mergeCell ref="O4:P4"/>
    <mergeCell ref="Q4:R4"/>
    <mergeCell ref="S4:T4"/>
    <mergeCell ref="U4:V4"/>
    <mergeCell ref="A1:V1"/>
    <mergeCell ref="A2:V2"/>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82</vt:i4>
      </vt:variant>
    </vt:vector>
  </ns0:HeadingPairs>
  <ns0:TitlesOfParts>
    <vt:vector xmlns:vt="http://schemas.openxmlformats.org/officeDocument/2006/docPropsVTypes" baseType="lpstr" size="82">
      <vt:lpstr>Table of Contents</vt:lpstr>
      <vt:lpstr>IC001Q01TA</vt:lpstr>
      <vt:lpstr>IC001Q02TA</vt:lpstr>
      <vt:lpstr>IC001Q03TA</vt:lpstr>
      <vt:lpstr>IC001Q04TA</vt:lpstr>
      <vt:lpstr>IC001Q05TA</vt:lpstr>
      <vt:lpstr>IC001Q06TA</vt:lpstr>
      <vt:lpstr>IC001Q07TA</vt:lpstr>
      <vt:lpstr>IC001Q08TA</vt:lpstr>
      <vt:lpstr>IC001Q09TA</vt:lpstr>
      <vt:lpstr>IC001Q10TA</vt:lpstr>
      <vt:lpstr>IC001Q11TA</vt:lpstr>
      <vt:lpstr>IC009Q01TA</vt:lpstr>
      <vt:lpstr>IC009Q02TA</vt:lpstr>
      <vt:lpstr>IC009Q03TA</vt:lpstr>
      <vt:lpstr>IC009Q05NA</vt:lpstr>
      <vt:lpstr>IC009Q06NA</vt:lpstr>
      <vt:lpstr>IC009Q07NA</vt:lpstr>
      <vt:lpstr>IC009Q08TA</vt:lpstr>
      <vt:lpstr>IC009Q09TA</vt:lpstr>
      <vt:lpstr>IC009Q10NA</vt:lpstr>
      <vt:lpstr>IC009Q11NA</vt:lpstr>
      <vt:lpstr>IC002Q01NA</vt:lpstr>
      <vt:lpstr>IC003Q01TA</vt:lpstr>
      <vt:lpstr>IC004Q01TA</vt:lpstr>
      <vt:lpstr>IC005Q01TA</vt:lpstr>
      <vt:lpstr>IC006Q01TA</vt:lpstr>
      <vt:lpstr>IC007Q01TA</vt:lpstr>
      <vt:lpstr>IC008Q01TA</vt:lpstr>
      <vt:lpstr>IC008Q02TA</vt:lpstr>
      <vt:lpstr>IC008Q03TA</vt:lpstr>
      <vt:lpstr>IC008Q04TA</vt:lpstr>
      <vt:lpstr>IC008Q05TA</vt:lpstr>
      <vt:lpstr>IC008Q07NA</vt:lpstr>
      <vt:lpstr>IC008Q08TA</vt:lpstr>
      <vt:lpstr>IC008Q09TA</vt:lpstr>
      <vt:lpstr>IC008Q10TA</vt:lpstr>
      <vt:lpstr>IC008Q11TA</vt:lpstr>
      <vt:lpstr>IC008Q12TA</vt:lpstr>
      <vt:lpstr>IC008Q13NA</vt:lpstr>
      <vt:lpstr>IC010Q01TA</vt:lpstr>
      <vt:lpstr>IC010Q02NA</vt:lpstr>
      <vt:lpstr>IC010Q03TA</vt:lpstr>
      <vt:lpstr>IC010Q04TA</vt:lpstr>
      <vt:lpstr>IC010Q05NA</vt:lpstr>
      <vt:lpstr>IC010Q06NA</vt:lpstr>
      <vt:lpstr>IC010Q07TA</vt:lpstr>
      <vt:lpstr>IC010Q08TA</vt:lpstr>
      <vt:lpstr>IC010Q09NA</vt:lpstr>
      <vt:lpstr>IC010Q10NA</vt:lpstr>
      <vt:lpstr>IC010Q11NA</vt:lpstr>
      <vt:lpstr>IC010Q12NA</vt:lpstr>
      <vt:lpstr>IC011Q01TA</vt:lpstr>
      <vt:lpstr>IC011Q02TA</vt:lpstr>
      <vt:lpstr>IC011Q03TA</vt:lpstr>
      <vt:lpstr>IC011Q04TA</vt:lpstr>
      <vt:lpstr>IC011Q05TA</vt:lpstr>
      <vt:lpstr>IC011Q06TA</vt:lpstr>
      <vt:lpstr>IC011Q07TA</vt:lpstr>
      <vt:lpstr>IC011Q08TA</vt:lpstr>
      <vt:lpstr>IC011Q09TA</vt:lpstr>
      <vt:lpstr>IC013Q01NA</vt:lpstr>
      <vt:lpstr>IC013Q04NA</vt:lpstr>
      <vt:lpstr>IC013Q05NA</vt:lpstr>
      <vt:lpstr>IC013Q11NA</vt:lpstr>
      <vt:lpstr>IC013Q12NA</vt:lpstr>
      <vt:lpstr>IC013Q13NA</vt:lpstr>
      <vt:lpstr>IC014Q03NA</vt:lpstr>
      <vt:lpstr>IC014Q04NA</vt:lpstr>
      <vt:lpstr>IC014Q06NA</vt:lpstr>
      <vt:lpstr>IC014Q08NA</vt:lpstr>
      <vt:lpstr>IC014Q09NA</vt:lpstr>
      <vt:lpstr>IC015Q02NA</vt:lpstr>
      <vt:lpstr>IC015Q03NA</vt:lpstr>
      <vt:lpstr>IC015Q05NA</vt:lpstr>
      <vt:lpstr>IC015Q07NA</vt:lpstr>
      <vt:lpstr>IC015Q09NA</vt:lpstr>
      <vt:lpstr>IC016Q01NA</vt:lpstr>
      <vt:lpstr>IC016Q02NA</vt:lpstr>
      <vt:lpstr>IC016Q04NA</vt:lpstr>
      <vt:lpstr>IC016Q05NA</vt:lpstr>
      <vt:lpstr>IC016Q07NA</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2017-02-16T15:03:07Z</dcterms:created>
  <dcterms:modified xmlns:dcterms="http://purl.org/dc/terms/" xmlns:xsi="http://www.w3.org/2001/XMLSchema-instance" xsi:type="dcterms:W3CDTF">2017-02-16T15:03:07Z</dcterms:modified>
  <cp:lastModifiedBy/>
  <cp:category/>
  <cp:contentStatus/>
  <cp:version/>
  <cp:revision/>
  <cp:keywords/>
</cp:coreProperties>
</file>