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al Lab Related\1st Semester\Week - 1\Solved\4#\"/>
    </mc:Choice>
  </mc:AlternateContent>
  <xr:revisionPtr revIDLastSave="0" documentId="13_ncr:1_{43913CB0-D0C0-46BC-8C45-8F41E1C374DB}" xr6:coauthVersionLast="47" xr6:coauthVersionMax="47" xr10:uidLastSave="{00000000-0000-0000-0000-000000000000}"/>
  <bookViews>
    <workbookView xWindow="-110" yWindow="-110" windowWidth="25820" windowHeight="15500" activeTab="1" xr2:uid="{9BB21D1E-5AC6-451B-9E01-DA3DD94D789D}"/>
  </bookViews>
  <sheets>
    <sheet name="LYONS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F5" i="2"/>
  <c r="G5" i="2"/>
  <c r="C6" i="2"/>
  <c r="C12" i="2" s="1"/>
  <c r="D6" i="2"/>
  <c r="D12" i="2" s="1"/>
  <c r="F6" i="2"/>
  <c r="F12" i="2" s="1"/>
  <c r="G6" i="2"/>
  <c r="G12" i="2" s="1"/>
  <c r="C7" i="2"/>
  <c r="C10" i="2" s="1"/>
  <c r="D7" i="2"/>
  <c r="D10" i="2" s="1"/>
  <c r="F7" i="2"/>
  <c r="F10" i="2" s="1"/>
  <c r="G7" i="2"/>
  <c r="G10" i="2" s="1"/>
  <c r="C8" i="2"/>
  <c r="C11" i="2" s="1"/>
  <c r="D8" i="2"/>
  <c r="D11" i="2" s="1"/>
  <c r="F8" i="2"/>
  <c r="F13" i="2" s="1"/>
  <c r="G8" i="2"/>
  <c r="G13" i="2" s="1"/>
  <c r="C9" i="2"/>
  <c r="D9" i="2"/>
  <c r="F9" i="2"/>
  <c r="G9" i="2"/>
  <c r="B10" i="2"/>
  <c r="E10" i="2"/>
  <c r="B11" i="2"/>
  <c r="E11" i="2"/>
  <c r="B12" i="2"/>
  <c r="E12" i="2"/>
  <c r="B13" i="2"/>
  <c r="E13" i="2"/>
  <c r="B12" i="1"/>
  <c r="C12" i="1"/>
  <c r="C10" i="1"/>
  <c r="D10" i="1"/>
  <c r="E10" i="1"/>
  <c r="F10" i="1"/>
  <c r="G10" i="1"/>
  <c r="B10" i="1"/>
  <c r="B11" i="1"/>
  <c r="E12" i="1"/>
  <c r="E11" i="1"/>
  <c r="E13" i="1"/>
  <c r="B13" i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C6" i="1"/>
  <c r="C7" i="1"/>
  <c r="C11" i="1" s="1"/>
  <c r="C8" i="1"/>
  <c r="C9" i="1"/>
  <c r="C5" i="1"/>
  <c r="D5" i="1" s="1"/>
  <c r="F11" i="2" l="1"/>
  <c r="D13" i="2"/>
  <c r="C13" i="2"/>
  <c r="G11" i="2"/>
  <c r="D13" i="1"/>
  <c r="D12" i="1"/>
  <c r="D11" i="1"/>
  <c r="F5" i="1"/>
  <c r="C13" i="1"/>
  <c r="F12" i="1" l="1"/>
  <c r="F11" i="1"/>
  <c r="G5" i="1"/>
  <c r="F13" i="1"/>
  <c r="G12" i="1" l="1"/>
  <c r="G11" i="1"/>
  <c r="G13" i="1"/>
</calcChain>
</file>

<file path=xl/sharedStrings.xml><?xml version="1.0" encoding="utf-8"?>
<sst xmlns="http://schemas.openxmlformats.org/spreadsheetml/2006/main" count="38" uniqueCount="18">
  <si>
    <t>PRODUCT</t>
  </si>
  <si>
    <t>COST PRICE PER LITRE</t>
  </si>
  <si>
    <t>MARK UP PER ITEM 35%</t>
  </si>
  <si>
    <t>SELLING PRICE</t>
  </si>
  <si>
    <t>LITRES SOLD</t>
  </si>
  <si>
    <t>TOTAL INCOME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</si>
  <si>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</si>
  <si>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</si>
  <si>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</si>
  <si>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</si>
  <si>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</si>
  <si>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</si>
  <si>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</si>
  <si>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</si>
  <si>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</si>
  <si>
    <t>LYONS INC</t>
  </si>
  <si>
    <t>Orange JUICE Sales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</si>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</sst>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4E67-CB73-4056-A283-5A489B4C780B}">
  <sheetPr>
    <pageSetUpPr fitToPage="1"/>
  </sheetPr>
  <dimension ref="A1:G13"/>
  <sheetViews>
    <sheetView zoomScaleNormal="100" workbookViewId="0">
      <selection activeCell="C21" sqref="C21"/>
    </sheetView>
  </sheetViews>
  <sheetFormatPr defaultRowHeight="14.5" x14ac:dyDescent="0.35"/>
  <cols>
    <col min="1" max="1" width="12.1796875" customWidth="1"/>
    <col min="2" max="2" width="19.81640625" customWidth="1"/>
    <col min="3" max="3" width="21.54296875" customWidth="1"/>
    <col min="4" max="4" width="13.7265625" customWidth="1"/>
    <col min="5" max="5" width="11.453125" customWidth="1"/>
    <col min="6" max="6" width="15.1796875" customWidth="1"/>
    <col min="7" max="7" width="16.54296875" customWidth="1"/>
  </cols>
  <sheetData>
    <row r="1" spans="1:7" x14ac:dyDescent="0.35">
      <c r="A1" s="6" t="s">
        <v>15</v>
      </c>
      <c r="B1" s="7"/>
      <c r="C1" s="7"/>
      <c r="D1" s="7"/>
      <c r="E1" s="7"/>
      <c r="F1" s="7"/>
      <c r="G1" s="8"/>
    </row>
    <row r="2" spans="1:7" x14ac:dyDescent="0.35">
      <c r="A2" s="6" t="s">
        <v>16</v>
      </c>
      <c r="B2" s="7"/>
      <c r="C2" s="7"/>
      <c r="D2" s="7"/>
      <c r="E2" s="7"/>
      <c r="F2" s="7"/>
      <c r="G2" s="8"/>
    </row>
    <row r="3" spans="1:7" x14ac:dyDescent="0.35">
      <c r="A3" s="3"/>
      <c r="B3" s="3"/>
      <c r="C3" s="3" t="s">
        <v>2</v>
      </c>
      <c r="D3" s="3">
        <v>0.35</v>
      </c>
      <c r="E3" s="3"/>
      <c r="F3" s="3"/>
      <c r="G3" s="3"/>
    </row>
    <row r="4" spans="1:7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5">
      <c r="A5" s="3" t="s">
        <v>7</v>
      </c>
      <c r="B5" s="4">
        <v>3.75</v>
      </c>
      <c r="C5" s="4">
        <f>B5*$D$3</f>
        <v>1.3125</v>
      </c>
      <c r="D5" s="4">
        <f>B5+C5</f>
        <v>5.0625</v>
      </c>
      <c r="E5" s="5">
        <v>234</v>
      </c>
      <c r="F5" s="4">
        <f>E5*D5</f>
        <v>1184.625</v>
      </c>
      <c r="G5" s="4">
        <f>F5-(B5*E5)</f>
        <v>307.125</v>
      </c>
    </row>
    <row r="6" spans="1:7" x14ac:dyDescent="0.35">
      <c r="A6" s="3" t="s">
        <v>8</v>
      </c>
      <c r="B6" s="4">
        <v>3.65</v>
      </c>
      <c r="C6" s="4">
        <f t="shared" ref="C6:C9" si="0">B6*$D$3</f>
        <v>1.2774999999999999</v>
      </c>
      <c r="D6" s="4">
        <f t="shared" ref="D6:D9" si="1">B6+C6</f>
        <v>4.9275000000000002</v>
      </c>
      <c r="E6" s="5">
        <v>345</v>
      </c>
      <c r="F6" s="4">
        <f t="shared" ref="F6:F9" si="2">E6*D6</f>
        <v>1699.9875000000002</v>
      </c>
      <c r="G6" s="4">
        <f t="shared" ref="G6:G9" si="3">F6-(B6*E6)</f>
        <v>440.73750000000018</v>
      </c>
    </row>
    <row r="7" spans="1:7" x14ac:dyDescent="0.35">
      <c r="A7" s="3" t="s">
        <v>9</v>
      </c>
      <c r="B7" s="4">
        <v>4.25</v>
      </c>
      <c r="C7" s="4">
        <f t="shared" si="0"/>
        <v>1.4874999999999998</v>
      </c>
      <c r="D7" s="4">
        <f t="shared" si="1"/>
        <v>5.7374999999999998</v>
      </c>
      <c r="E7" s="5">
        <v>456</v>
      </c>
      <c r="F7" s="4">
        <f t="shared" si="2"/>
        <v>2616.2999999999997</v>
      </c>
      <c r="G7" s="4">
        <f t="shared" si="3"/>
        <v>678.29999999999973</v>
      </c>
    </row>
    <row r="8" spans="1:7" x14ac:dyDescent="0.35">
      <c r="A8" s="3" t="s">
        <v>10</v>
      </c>
      <c r="B8" s="4">
        <v>1.5</v>
      </c>
      <c r="C8" s="4">
        <f t="shared" si="0"/>
        <v>0.52499999999999991</v>
      </c>
      <c r="D8" s="4">
        <f t="shared" si="1"/>
        <v>2.0249999999999999</v>
      </c>
      <c r="E8" s="5">
        <v>123</v>
      </c>
      <c r="F8" s="4">
        <f t="shared" si="2"/>
        <v>249.07499999999999</v>
      </c>
      <c r="G8" s="4">
        <f t="shared" si="3"/>
        <v>64.574999999999989</v>
      </c>
    </row>
    <row r="9" spans="1:7" x14ac:dyDescent="0.35">
      <c r="A9" s="3" t="s">
        <v>11</v>
      </c>
      <c r="B9" s="4">
        <v>1.5</v>
      </c>
      <c r="C9" s="4">
        <f t="shared" si="0"/>
        <v>0.52499999999999991</v>
      </c>
      <c r="D9" s="4">
        <f t="shared" si="1"/>
        <v>2.0249999999999999</v>
      </c>
      <c r="E9" s="5">
        <v>245</v>
      </c>
      <c r="F9" s="4">
        <f t="shared" si="2"/>
        <v>496.125</v>
      </c>
      <c r="G9" s="4">
        <f t="shared" si="3"/>
        <v>128.625</v>
      </c>
    </row>
    <row r="10" spans="1:7" x14ac:dyDescent="0.35">
      <c r="A10" s="1" t="s">
        <v>12</v>
      </c>
      <c r="B10" s="4">
        <f>SUM(B5:B9)</f>
        <v>14.65</v>
      </c>
      <c r="C10" s="4">
        <f t="shared" ref="C10:G10" si="4">SUM(C5:C9)</f>
        <v>5.1274999999999995</v>
      </c>
      <c r="D10" s="4">
        <f t="shared" si="4"/>
        <v>19.777499999999996</v>
      </c>
      <c r="E10" s="4">
        <f t="shared" si="4"/>
        <v>1403</v>
      </c>
      <c r="F10" s="4">
        <f t="shared" si="4"/>
        <v>6246.1125000000002</v>
      </c>
      <c r="G10" s="4">
        <f t="shared" si="4"/>
        <v>1619.3625</v>
      </c>
    </row>
    <row r="11" spans="1:7" x14ac:dyDescent="0.35">
      <c r="A11" s="1" t="s">
        <v>13</v>
      </c>
      <c r="B11" s="4">
        <f>MAX(B5:B9)</f>
        <v>4.25</v>
      </c>
      <c r="C11" s="4">
        <f t="shared" ref="C11:G11" si="5">MAX(C5:C9)</f>
        <v>1.4874999999999998</v>
      </c>
      <c r="D11" s="4">
        <f t="shared" si="5"/>
        <v>5.7374999999999998</v>
      </c>
      <c r="E11" s="4">
        <f t="shared" si="5"/>
        <v>456</v>
      </c>
      <c r="F11" s="4">
        <f t="shared" si="5"/>
        <v>2616.2999999999997</v>
      </c>
      <c r="G11" s="4">
        <f t="shared" si="5"/>
        <v>678.29999999999973</v>
      </c>
    </row>
    <row r="12" spans="1:7" x14ac:dyDescent="0.35">
      <c r="A12" s="1" t="s">
        <v>14</v>
      </c>
      <c r="B12" s="4">
        <f t="shared" ref="B12:C12" si="6">MIN(B5:B9)</f>
        <v>1.5</v>
      </c>
      <c r="C12" s="4">
        <f t="shared" si="6"/>
        <v>0.52499999999999991</v>
      </c>
      <c r="D12" s="4">
        <f>MIN(D5:D9)</f>
        <v>2.0249999999999999</v>
      </c>
      <c r="E12" s="4">
        <f t="shared" ref="E12:G12" si="7">MIN(E5:E9)</f>
        <v>123</v>
      </c>
      <c r="F12" s="4">
        <f t="shared" si="7"/>
        <v>249.07499999999999</v>
      </c>
      <c r="G12" s="4">
        <f t="shared" si="7"/>
        <v>64.574999999999989</v>
      </c>
    </row>
    <row r="13" spans="1:7" x14ac:dyDescent="0.35">
      <c r="A13" s="1" t="s">
        <v>17</v>
      </c>
      <c r="B13" s="4">
        <f>AVERAGE(B5:B9)</f>
        <v>2.93</v>
      </c>
      <c r="C13" s="4">
        <f t="shared" ref="C13:G13" si="8">AVERAGE(C5:C9)</f>
        <v>1.0254999999999999</v>
      </c>
      <c r="D13" s="4">
        <f>AVERAGE(D5:D9)</f>
        <v>3.9554999999999993</v>
      </c>
      <c r="E13" s="4">
        <f t="shared" si="8"/>
        <v>280.60000000000002</v>
      </c>
      <c r="F13" s="4">
        <f t="shared" si="8"/>
        <v>1249.2225000000001</v>
      </c>
      <c r="G13" s="4">
        <f t="shared" si="8"/>
        <v>323.8725</v>
      </c>
    </row>
  </sheetData>
  <mergeCells count="2">
    <mergeCell ref="A2:G2"/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4F79-DEE6-4B34-9372-99B7346B8B5F}">
  <sheetPr>
    <pageSetUpPr fitToPage="1"/>
  </sheetPr>
  <dimension ref="A1:G14"/>
  <sheetViews>
    <sheetView showFormulas="1" tabSelected="1" workbookViewId="0">
      <selection activeCell="D19" sqref="D19"/>
    </sheetView>
  </sheetViews>
  <sheetFormatPr defaultRowHeight="14.5" x14ac:dyDescent="0.35"/>
  <cols>
    <col min="1" max="1" width="14.54296875" customWidth="1"/>
    <col min="2" max="2" width="10.26953125" customWidth="1"/>
    <col min="3" max="3" width="11.453125" customWidth="1"/>
    <col min="4" max="4" width="9.6328125" customWidth="1"/>
    <col min="5" max="5" width="11.81640625" customWidth="1"/>
    <col min="6" max="6" width="9" customWidth="1"/>
    <col min="7" max="7" width="9.90625" customWidth="1"/>
  </cols>
  <sheetData>
    <row r="1" spans="1:7" x14ac:dyDescent="0.35">
      <c r="A1" s="6" t="s">
        <v>15</v>
      </c>
      <c r="B1" s="7"/>
      <c r="C1" s="7"/>
      <c r="D1" s="7"/>
      <c r="E1" s="7"/>
      <c r="F1" s="7"/>
      <c r="G1" s="8"/>
    </row>
    <row r="2" spans="1:7" x14ac:dyDescent="0.35">
      <c r="A2" s="6" t="s">
        <v>16</v>
      </c>
      <c r="B2" s="7"/>
      <c r="C2" s="7"/>
      <c r="D2" s="7"/>
      <c r="E2" s="7"/>
      <c r="F2" s="7"/>
      <c r="G2" s="8"/>
    </row>
    <row r="3" spans="1:7" x14ac:dyDescent="0.35">
      <c r="A3" s="3"/>
      <c r="B3" s="3"/>
      <c r="C3" s="3" t="s">
        <v>2</v>
      </c>
      <c r="D3" s="3">
        <v>0.35</v>
      </c>
      <c r="E3" s="3"/>
      <c r="F3" s="3"/>
      <c r="G3" s="3"/>
    </row>
    <row r="4" spans="1:7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5">
      <c r="A5" s="3" t="s">
        <v>7</v>
      </c>
      <c r="B5" s="4">
        <v>3.75</v>
      </c>
      <c r="C5" s="4">
        <f>B5*$D$3</f>
        <v>1.3125</v>
      </c>
      <c r="D5" s="4">
        <f>B5+C5</f>
        <v>5.0625</v>
      </c>
      <c r="E5" s="5">
        <v>234</v>
      </c>
      <c r="F5" s="4">
        <f>E5*D5</f>
        <v>1184.625</v>
      </c>
      <c r="G5" s="4">
        <f>F5-(B5*E5)</f>
        <v>307.125</v>
      </c>
    </row>
    <row r="6" spans="1:7" x14ac:dyDescent="0.35">
      <c r="A6" s="3" t="s">
        <v>8</v>
      </c>
      <c r="B6" s="4">
        <v>3.65</v>
      </c>
      <c r="C6" s="4">
        <f t="shared" ref="C6:C9" si="0">B6*$D$3</f>
        <v>1.2774999999999999</v>
      </c>
      <c r="D6" s="4">
        <f t="shared" ref="D6:D9" si="1">B6+C6</f>
        <v>4.9275000000000002</v>
      </c>
      <c r="E6" s="5">
        <v>345</v>
      </c>
      <c r="F6" s="4">
        <f t="shared" ref="F6:F9" si="2">E6*D6</f>
        <v>1699.9875000000002</v>
      </c>
      <c r="G6" s="4">
        <f t="shared" ref="G6:G9" si="3">F6-(B6*E6)</f>
        <v>440.73750000000018</v>
      </c>
    </row>
    <row r="7" spans="1:7" x14ac:dyDescent="0.35">
      <c r="A7" s="3" t="s">
        <v>9</v>
      </c>
      <c r="B7" s="4">
        <v>4.25</v>
      </c>
      <c r="C7" s="4">
        <f t="shared" si="0"/>
        <v>1.4874999999999998</v>
      </c>
      <c r="D7" s="4">
        <f t="shared" si="1"/>
        <v>5.7374999999999998</v>
      </c>
      <c r="E7" s="5">
        <v>456</v>
      </c>
      <c r="F7" s="4">
        <f t="shared" si="2"/>
        <v>2616.2999999999997</v>
      </c>
      <c r="G7" s="4">
        <f t="shared" si="3"/>
        <v>678.29999999999973</v>
      </c>
    </row>
    <row r="8" spans="1:7" x14ac:dyDescent="0.35">
      <c r="A8" s="3" t="s">
        <v>10</v>
      </c>
      <c r="B8" s="4">
        <v>1.5</v>
      </c>
      <c r="C8" s="4">
        <f t="shared" si="0"/>
        <v>0.52499999999999991</v>
      </c>
      <c r="D8" s="4">
        <f t="shared" si="1"/>
        <v>2.0249999999999999</v>
      </c>
      <c r="E8" s="5">
        <v>123</v>
      </c>
      <c r="F8" s="4">
        <f t="shared" si="2"/>
        <v>249.07499999999999</v>
      </c>
      <c r="G8" s="4">
        <f t="shared" si="3"/>
        <v>64.574999999999989</v>
      </c>
    </row>
    <row r="9" spans="1:7" x14ac:dyDescent="0.35">
      <c r="A9" s="3" t="s">
        <v>11</v>
      </c>
      <c r="B9" s="4">
        <v>1.5</v>
      </c>
      <c r="C9" s="4">
        <f t="shared" si="0"/>
        <v>0.52499999999999991</v>
      </c>
      <c r="D9" s="4">
        <f t="shared" si="1"/>
        <v>2.0249999999999999</v>
      </c>
      <c r="E9" s="5">
        <v>245</v>
      </c>
      <c r="F9" s="4">
        <f t="shared" si="2"/>
        <v>496.125</v>
      </c>
      <c r="G9" s="4">
        <f t="shared" si="3"/>
        <v>128.625</v>
      </c>
    </row>
    <row r="10" spans="1:7" x14ac:dyDescent="0.35">
      <c r="A10" s="1" t="s">
        <v>12</v>
      </c>
      <c r="B10" s="4">
        <f>SUM(B5:B9)</f>
        <v>14.65</v>
      </c>
      <c r="C10" s="4">
        <f t="shared" ref="C10:G10" si="4">SUM(C5:C9)</f>
        <v>5.1274999999999995</v>
      </c>
      <c r="D10" s="4">
        <f t="shared" si="4"/>
        <v>19.777499999999996</v>
      </c>
      <c r="E10" s="4">
        <f t="shared" si="4"/>
        <v>1403</v>
      </c>
      <c r="F10" s="4">
        <f t="shared" si="4"/>
        <v>6246.1125000000002</v>
      </c>
      <c r="G10" s="4">
        <f t="shared" si="4"/>
        <v>1619.3625</v>
      </c>
    </row>
    <row r="11" spans="1:7" x14ac:dyDescent="0.35">
      <c r="A11" s="1" t="s">
        <v>13</v>
      </c>
      <c r="B11" s="4">
        <f>MAX(B5:B9)</f>
        <v>4.25</v>
      </c>
      <c r="C11" s="4">
        <f t="shared" ref="C11:G11" si="5">MAX(C5:C9)</f>
        <v>1.4874999999999998</v>
      </c>
      <c r="D11" s="4">
        <f t="shared" si="5"/>
        <v>5.7374999999999998</v>
      </c>
      <c r="E11" s="4">
        <f t="shared" si="5"/>
        <v>456</v>
      </c>
      <c r="F11" s="4">
        <f t="shared" si="5"/>
        <v>2616.2999999999997</v>
      </c>
      <c r="G11" s="4">
        <f t="shared" si="5"/>
        <v>678.29999999999973</v>
      </c>
    </row>
    <row r="12" spans="1:7" x14ac:dyDescent="0.35">
      <c r="A12" s="1" t="s">
        <v>14</v>
      </c>
      <c r="B12" s="4">
        <f t="shared" ref="B12:C12" si="6">MIN(B5:B9)</f>
        <v>1.5</v>
      </c>
      <c r="C12" s="4">
        <f t="shared" si="6"/>
        <v>0.52499999999999991</v>
      </c>
      <c r="D12" s="4">
        <f>MIN(D5:D9)</f>
        <v>2.0249999999999999</v>
      </c>
      <c r="E12" s="4">
        <f t="shared" ref="E12:G12" si="7">MIN(E5:E9)</f>
        <v>123</v>
      </c>
      <c r="F12" s="4">
        <f t="shared" si="7"/>
        <v>249.07499999999999</v>
      </c>
      <c r="G12" s="4">
        <f t="shared" si="7"/>
        <v>64.574999999999989</v>
      </c>
    </row>
    <row r="13" spans="1:7" x14ac:dyDescent="0.35">
      <c r="A13" s="1" t="s">
        <v>17</v>
      </c>
      <c r="B13" s="4">
        <f>AVERAGE(B5:B9)</f>
        <v>2.93</v>
      </c>
      <c r="C13" s="4">
        <f t="shared" ref="C13:G13" si="8">AVERAGE(C5:C9)</f>
        <v>1.0254999999999999</v>
      </c>
      <c r="D13" s="4">
        <f>AVERAGE(D5:D9)</f>
        <v>3.9554999999999993</v>
      </c>
      <c r="E13" s="4">
        <f t="shared" si="8"/>
        <v>280.60000000000002</v>
      </c>
      <c r="F13" s="4">
        <f t="shared" si="8"/>
        <v>1249.2225000000001</v>
      </c>
      <c r="G13" s="4">
        <f t="shared" si="8"/>
        <v>323.8725</v>
      </c>
    </row>
    <row r="14" spans="1:7" x14ac:dyDescent="0.35">
      <c r="B14" s="2"/>
      <c r="C14" s="2"/>
      <c r="D14" s="2"/>
      <c r="E14" s="2"/>
      <c r="F14" s="2"/>
      <c r="G14" s="2"/>
    </row>
  </sheetData>
  <mergeCells count="2">
    <mergeCell ref="A2:G2"/>
    <mergeCell ref="A1:G1"/>
  </mergeCells>
  <pageMargins left="0.70866141732283461" right="0.70866141732283461" top="0.74803149606299213" bottom="0.74803149606299213" header="0.31496062992125984" footer="0.31496062992125984"/>
  <pageSetup paperSize="9" scale="8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Mohd Rameez Khan</cp:lastModifiedBy>
  <cp:lastPrinted>2024-08-13T13:40:08Z</cp:lastPrinted>
  <dcterms:created xsi:type="dcterms:W3CDTF">2024-08-12T04:18:32Z</dcterms:created>
  <dcterms:modified xsi:type="dcterms:W3CDTF">2024-08-13T13:41:21Z</dcterms:modified>
</cp:coreProperties>
</file>