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esktop\Analytics Portfolio\"/>
    </mc:Choice>
  </mc:AlternateContent>
  <xr:revisionPtr revIDLastSave="0" documentId="8_{5B1CDDBC-A299-4AF1-BACB-B54666310288}" xr6:coauthVersionLast="46" xr6:coauthVersionMax="46" xr10:uidLastSave="{00000000-0000-0000-0000-000000000000}"/>
  <bookViews>
    <workbookView xWindow="2370" yWindow="1980" windowWidth="15480" windowHeight="11025" xr2:uid="{563F9D2D-8693-4169-B580-046189AEEF20}"/>
  </bookViews>
  <sheets>
    <sheet name="Sheet1" sheetId="1" r:id="rId1"/>
  </sheets>
  <definedNames>
    <definedName name="solver_adj" localSheetId="0" hidden="1">Sheet1!$N$13:$T$19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Sheet1!$N$20:$P$20</definedName>
    <definedName name="solver_lhs2" localSheetId="0" hidden="1">Sheet1!$Q$20:$T$20</definedName>
    <definedName name="solver_lhs3" localSheetId="0" hidden="1">Sheet1!$U$13:$U$19</definedName>
    <definedName name="solver_lhs4" localSheetId="0" hidden="1">Sheet1!$U$17</definedName>
    <definedName name="solver_lhs5" localSheetId="0" hidden="1">Sheet1!$U$18</definedName>
    <definedName name="solver_lhs6" localSheetId="0" hidden="1">Sheet1!$U$19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Sheet1!$Y$13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Sheet1!$N$22:$P$22</definedName>
    <definedName name="solver_rhs2" localSheetId="0" hidden="1">Sheet1!$Q$22:$T$22</definedName>
    <definedName name="solver_rhs3" localSheetId="0" hidden="1">Sheet1!$W$13:$W$19</definedName>
    <definedName name="solver_rhs4" localSheetId="0" hidden="1">Sheet1!$N$20</definedName>
    <definedName name="solver_rhs5" localSheetId="0" hidden="1">Sheet1!$O$20</definedName>
    <definedName name="solver_rhs6" localSheetId="0" hidden="1">Sheet1!$P$20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3" i="1" l="1"/>
  <c r="O20" i="1"/>
  <c r="P20" i="1"/>
  <c r="Q20" i="1"/>
  <c r="R20" i="1"/>
  <c r="S20" i="1"/>
  <c r="T20" i="1"/>
  <c r="N20" i="1"/>
  <c r="U14" i="1"/>
  <c r="U15" i="1"/>
  <c r="U16" i="1"/>
  <c r="U17" i="1"/>
  <c r="U18" i="1"/>
  <c r="U19" i="1"/>
  <c r="U13" i="1"/>
</calcChain>
</file>

<file path=xl/sharedStrings.xml><?xml version="1.0" encoding="utf-8"?>
<sst xmlns="http://schemas.openxmlformats.org/spreadsheetml/2006/main" count="126" uniqueCount="84">
  <si>
    <t>Source A: Xax + Xay + Xaz ≤ 32,500</t>
  </si>
  <si>
    <t>Source B: Xbx + Xby + Xbz ≤ 41,200</t>
  </si>
  <si>
    <t>Source C: Xxc + Xcy +Xcz ≤ 18,000</t>
  </si>
  <si>
    <t>Source D: Xxd+ Xdy + Xdz ≤ 22,500</t>
  </si>
  <si>
    <t>Destination P: Xxp + Xyp + Xzp ≤ 22,500</t>
  </si>
  <si>
    <t>Sources constraints (supplies):</t>
  </si>
  <si>
    <t>Destination Constraints (demands):</t>
  </si>
  <si>
    <t>Node Constraints (conservation of flow):</t>
  </si>
  <si>
    <t>Node X: Xax + Xbx + Xcx + Xdx = Xxp + Xxq + Xxr + Xxs</t>
  </si>
  <si>
    <t>Node Y: Xay + Xby+ Xcy + Xdy = Xyp + Xyq + Xyr + Xys</t>
  </si>
  <si>
    <t>Node Z: Xaz + Xbz + Xcz + Xdz = Xzp + Xzq + Xzr + Xzs</t>
  </si>
  <si>
    <t xml:space="preserve">Model </t>
  </si>
  <si>
    <t>P</t>
  </si>
  <si>
    <t>X</t>
  </si>
  <si>
    <t>Y</t>
  </si>
  <si>
    <t>Z</t>
  </si>
  <si>
    <t>Q</t>
  </si>
  <si>
    <t>R</t>
  </si>
  <si>
    <t>Minimize    Z = ∑ CijXij  , i=A, B, C, D, X, Y, Z    j= X, Y, Z, P, Q, R, S</t>
  </si>
  <si>
    <t>S</t>
  </si>
  <si>
    <t>A</t>
  </si>
  <si>
    <t>B</t>
  </si>
  <si>
    <t>C</t>
  </si>
  <si>
    <t>D</t>
  </si>
  <si>
    <t xml:space="preserve">Z </t>
  </si>
  <si>
    <t>Xax</t>
  </si>
  <si>
    <t>Xbx</t>
  </si>
  <si>
    <t>Xcx</t>
  </si>
  <si>
    <t>Xdx</t>
  </si>
  <si>
    <t>Xxx</t>
  </si>
  <si>
    <t>Xyx</t>
  </si>
  <si>
    <t>Xzx</t>
  </si>
  <si>
    <t>Xyz</t>
  </si>
  <si>
    <t>Xay</t>
  </si>
  <si>
    <t>Xby</t>
  </si>
  <si>
    <t>Xcy</t>
  </si>
  <si>
    <t>Xdy</t>
  </si>
  <si>
    <t>Xxy</t>
  </si>
  <si>
    <t>Xyy</t>
  </si>
  <si>
    <t>Xzy</t>
  </si>
  <si>
    <t>Xaz</t>
  </si>
  <si>
    <t>Xcz</t>
  </si>
  <si>
    <t>Xdz</t>
  </si>
  <si>
    <t>Xxz</t>
  </si>
  <si>
    <t>Xzz</t>
  </si>
  <si>
    <t>Abz</t>
  </si>
  <si>
    <t>Xap</t>
  </si>
  <si>
    <t>Xbp</t>
  </si>
  <si>
    <t>Xcp</t>
  </si>
  <si>
    <t>Xdp</t>
  </si>
  <si>
    <t>Xxp</t>
  </si>
  <si>
    <t>Xyp</t>
  </si>
  <si>
    <t>Xzp</t>
  </si>
  <si>
    <t>Xaq</t>
  </si>
  <si>
    <t>Xbq</t>
  </si>
  <si>
    <t>Xcq</t>
  </si>
  <si>
    <t>Xdq</t>
  </si>
  <si>
    <t>Xxq</t>
  </si>
  <si>
    <t>Xyq</t>
  </si>
  <si>
    <t>Xzq</t>
  </si>
  <si>
    <t>Xar</t>
  </si>
  <si>
    <t>Xbr</t>
  </si>
  <si>
    <t>Xcr</t>
  </si>
  <si>
    <t>Xdr</t>
  </si>
  <si>
    <t>Xxr</t>
  </si>
  <si>
    <t>Xyr</t>
  </si>
  <si>
    <t>Xzr</t>
  </si>
  <si>
    <t>Xas</t>
  </si>
  <si>
    <t>Xbs</t>
  </si>
  <si>
    <t>Xcs</t>
  </si>
  <si>
    <t>Xds</t>
  </si>
  <si>
    <t>Xxs</t>
  </si>
  <si>
    <t>Xys</t>
  </si>
  <si>
    <t>Xzs</t>
  </si>
  <si>
    <t xml:space="preserve">Decision Values </t>
  </si>
  <si>
    <t>Shipped from:</t>
  </si>
  <si>
    <t xml:space="preserve">Shipped to: </t>
  </si>
  <si>
    <t xml:space="preserve">Cost </t>
  </si>
  <si>
    <t>Destination Q: Xxp + Xyp + Xzp ≤ 35,000</t>
  </si>
  <si>
    <t>Destination R: Xxp + Xyp + Xzp ≤ 39,700</t>
  </si>
  <si>
    <t>Destination S: Xxp + Xyp + Xzp ≤ 16,800</t>
  </si>
  <si>
    <t>≤</t>
  </si>
  <si>
    <t>≥</t>
  </si>
  <si>
    <t xml:space="preserve">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</si>
</sst>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  <xf numFmtId="0" fontId="0" fillId="5" borderId="0" xfId="0" applyFill="1"/>
    <xf numFmtId="0" fontId="0" fillId="6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457835</xdr:colOff>
      <xdr:row>21</xdr:row>
      <xdr:rowOff>90170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8DB14D-0736-44B9-975E-C1D4BB3FD8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4235" cy="409067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FAE6-0264-4C47-ABD1-D18F2AA2F544}">
  <dimension ref="K1:AC22"/>
  <sheetViews>
    <sheetView tabSelected="1" workbookViewId="0">
      <selection activeCell="M4" sqref="M4"/>
    </sheetView>
  </sheetViews>
  <sheetFormatPr defaultRowHeight="14.25" x14ac:dyDescent="0.45"/>
  <cols>
    <col min="11" max="11" width="56" bestFit="1" customWidth="1"/>
    <col min="13" max="13" width="15.59765625" bestFit="1" customWidth="1"/>
    <col min="21" max="21" width="13.73046875" bestFit="1" customWidth="1"/>
    <col min="25" max="25" width="12.73046875" bestFit="1" customWidth="1"/>
  </cols>
  <sheetData>
    <row r="1" spans="11:29" x14ac:dyDescent="0.45">
      <c r="K1" t="s">
        <v>18</v>
      </c>
      <c r="M1" t="s">
        <v>11</v>
      </c>
      <c r="N1" t="s">
        <v>13</v>
      </c>
      <c r="O1" t="s">
        <v>14</v>
      </c>
      <c r="P1" t="s">
        <v>15</v>
      </c>
      <c r="Q1" t="s">
        <v>12</v>
      </c>
      <c r="R1" t="s">
        <v>16</v>
      </c>
      <c r="S1" t="s">
        <v>17</v>
      </c>
      <c r="T1" t="s">
        <v>19</v>
      </c>
      <c r="V1" s="5" t="s">
        <v>77</v>
      </c>
      <c r="W1" s="1" t="s">
        <v>13</v>
      </c>
      <c r="X1" s="1" t="s">
        <v>14</v>
      </c>
      <c r="Y1" s="1" t="s">
        <v>15</v>
      </c>
      <c r="Z1" s="1" t="s">
        <v>12</v>
      </c>
      <c r="AA1" s="1" t="s">
        <v>16</v>
      </c>
      <c r="AB1" s="1" t="s">
        <v>17</v>
      </c>
      <c r="AC1" s="1" t="s">
        <v>19</v>
      </c>
    </row>
    <row r="2" spans="11:29" x14ac:dyDescent="0.45">
      <c r="K2" s="1" t="s">
        <v>5</v>
      </c>
      <c r="M2" t="s">
        <v>20</v>
      </c>
      <c r="N2" t="s">
        <v>25</v>
      </c>
      <c r="O2" t="s">
        <v>33</v>
      </c>
      <c r="P2" t="s">
        <v>40</v>
      </c>
      <c r="Q2" t="s">
        <v>46</v>
      </c>
      <c r="R2" t="s">
        <v>53</v>
      </c>
      <c r="S2" t="s">
        <v>60</v>
      </c>
      <c r="T2" t="s">
        <v>67</v>
      </c>
      <c r="V2" s="1" t="s">
        <v>20</v>
      </c>
      <c r="W2">
        <v>23</v>
      </c>
      <c r="X2">
        <v>17</v>
      </c>
      <c r="Y2">
        <v>20</v>
      </c>
      <c r="Z2">
        <v>1000</v>
      </c>
      <c r="AA2">
        <v>1000</v>
      </c>
      <c r="AB2">
        <v>1000</v>
      </c>
      <c r="AC2">
        <v>1000</v>
      </c>
    </row>
    <row r="3" spans="11:29" x14ac:dyDescent="0.45">
      <c r="K3" s="1" t="s">
        <v>0</v>
      </c>
      <c r="M3" t="s">
        <v>21</v>
      </c>
      <c r="N3" t="s">
        <v>26</v>
      </c>
      <c r="O3" t="s">
        <v>34</v>
      </c>
      <c r="P3" t="s">
        <v>45</v>
      </c>
      <c r="Q3" t="s">
        <v>47</v>
      </c>
      <c r="R3" t="s">
        <v>54</v>
      </c>
      <c r="S3" t="s">
        <v>61</v>
      </c>
      <c r="T3" t="s">
        <v>68</v>
      </c>
      <c r="V3" s="1" t="s">
        <v>21</v>
      </c>
      <c r="W3">
        <v>18</v>
      </c>
      <c r="X3">
        <v>1000</v>
      </c>
      <c r="Y3">
        <v>22</v>
      </c>
      <c r="Z3">
        <v>1000</v>
      </c>
      <c r="AA3">
        <v>1000</v>
      </c>
      <c r="AB3">
        <v>1000</v>
      </c>
      <c r="AC3">
        <v>1000</v>
      </c>
    </row>
    <row r="4" spans="11:29" x14ac:dyDescent="0.45">
      <c r="K4" s="1" t="s">
        <v>1</v>
      </c>
      <c r="M4" t="s">
        <v>22</v>
      </c>
      <c r="N4" t="s">
        <v>27</v>
      </c>
      <c r="O4" t="s">
        <v>35</v>
      </c>
      <c r="P4" t="s">
        <v>41</v>
      </c>
      <c r="Q4" t="s">
        <v>48</v>
      </c>
      <c r="R4" t="s">
        <v>55</v>
      </c>
      <c r="S4" t="s">
        <v>62</v>
      </c>
      <c r="T4" t="s">
        <v>69</v>
      </c>
      <c r="V4" s="1" t="s">
        <v>22</v>
      </c>
      <c r="W4">
        <v>1000</v>
      </c>
      <c r="X4">
        <v>25</v>
      </c>
      <c r="Y4">
        <v>20</v>
      </c>
      <c r="Z4">
        <v>1000</v>
      </c>
      <c r="AA4">
        <v>1000</v>
      </c>
      <c r="AB4">
        <v>1000</v>
      </c>
      <c r="AC4">
        <v>1000</v>
      </c>
    </row>
    <row r="5" spans="11:29" x14ac:dyDescent="0.45">
      <c r="K5" s="1" t="s">
        <v>2</v>
      </c>
      <c r="M5" t="s">
        <v>23</v>
      </c>
      <c r="N5" t="s">
        <v>28</v>
      </c>
      <c r="O5" t="s">
        <v>36</v>
      </c>
      <c r="P5" t="s">
        <v>42</v>
      </c>
      <c r="Q5" t="s">
        <v>49</v>
      </c>
      <c r="R5" t="s">
        <v>56</v>
      </c>
      <c r="S5" t="s">
        <v>63</v>
      </c>
      <c r="T5" t="s">
        <v>70</v>
      </c>
      <c r="V5" s="1" t="s">
        <v>23</v>
      </c>
      <c r="W5">
        <v>19</v>
      </c>
      <c r="X5">
        <v>21</v>
      </c>
      <c r="Y5">
        <v>17</v>
      </c>
      <c r="Z5">
        <v>1000</v>
      </c>
      <c r="AA5">
        <v>1000</v>
      </c>
      <c r="AB5">
        <v>1000</v>
      </c>
      <c r="AC5">
        <v>1000</v>
      </c>
    </row>
    <row r="6" spans="11:29" x14ac:dyDescent="0.45">
      <c r="K6" s="1" t="s">
        <v>3</v>
      </c>
      <c r="M6" t="s">
        <v>13</v>
      </c>
      <c r="N6" t="s">
        <v>29</v>
      </c>
      <c r="O6" t="s">
        <v>37</v>
      </c>
      <c r="P6" t="s">
        <v>43</v>
      </c>
      <c r="Q6" t="s">
        <v>50</v>
      </c>
      <c r="R6" t="s">
        <v>57</v>
      </c>
      <c r="S6" t="s">
        <v>64</v>
      </c>
      <c r="T6" t="s">
        <v>71</v>
      </c>
      <c r="V6" s="1" t="s">
        <v>13</v>
      </c>
      <c r="W6">
        <v>1000</v>
      </c>
      <c r="X6">
        <v>1000</v>
      </c>
      <c r="Y6">
        <v>1000</v>
      </c>
      <c r="Z6">
        <v>8</v>
      </c>
      <c r="AA6">
        <v>12</v>
      </c>
      <c r="AB6">
        <v>9</v>
      </c>
      <c r="AC6">
        <v>1000</v>
      </c>
    </row>
    <row r="7" spans="11:29" x14ac:dyDescent="0.45">
      <c r="K7" s="2" t="s">
        <v>6</v>
      </c>
      <c r="M7" t="s">
        <v>14</v>
      </c>
      <c r="N7" t="s">
        <v>30</v>
      </c>
      <c r="O7" t="s">
        <v>38</v>
      </c>
      <c r="P7" t="s">
        <v>32</v>
      </c>
      <c r="Q7" t="s">
        <v>51</v>
      </c>
      <c r="R7" t="s">
        <v>58</v>
      </c>
      <c r="S7" t="s">
        <v>65</v>
      </c>
      <c r="T7" t="s">
        <v>72</v>
      </c>
      <c r="V7" s="1" t="s">
        <v>14</v>
      </c>
      <c r="W7">
        <v>1000</v>
      </c>
      <c r="X7">
        <v>1000</v>
      </c>
      <c r="Y7">
        <v>1000</v>
      </c>
      <c r="Z7">
        <v>10</v>
      </c>
      <c r="AA7">
        <v>1000</v>
      </c>
      <c r="AB7">
        <v>12</v>
      </c>
      <c r="AC7">
        <v>8</v>
      </c>
    </row>
    <row r="8" spans="11:29" x14ac:dyDescent="0.45">
      <c r="K8" s="2" t="s">
        <v>4</v>
      </c>
      <c r="M8" t="s">
        <v>24</v>
      </c>
      <c r="N8" t="s">
        <v>31</v>
      </c>
      <c r="O8" t="s">
        <v>39</v>
      </c>
      <c r="P8" t="s">
        <v>44</v>
      </c>
      <c r="Q8" t="s">
        <v>52</v>
      </c>
      <c r="R8" t="s">
        <v>59</v>
      </c>
      <c r="S8" t="s">
        <v>66</v>
      </c>
      <c r="T8" t="s">
        <v>73</v>
      </c>
      <c r="V8" s="1" t="s">
        <v>15</v>
      </c>
      <c r="W8">
        <v>1000</v>
      </c>
      <c r="X8">
        <v>1000</v>
      </c>
      <c r="Y8">
        <v>1000</v>
      </c>
      <c r="Z8">
        <v>1000</v>
      </c>
      <c r="AA8">
        <v>14</v>
      </c>
      <c r="AB8">
        <v>12</v>
      </c>
      <c r="AC8">
        <v>15</v>
      </c>
    </row>
    <row r="9" spans="11:29" x14ac:dyDescent="0.45">
      <c r="K9" s="2" t="s">
        <v>78</v>
      </c>
    </row>
    <row r="10" spans="11:29" x14ac:dyDescent="0.45">
      <c r="K10" s="2" t="s">
        <v>79</v>
      </c>
    </row>
    <row r="11" spans="11:29" x14ac:dyDescent="0.45">
      <c r="K11" s="2" t="s">
        <v>80</v>
      </c>
    </row>
    <row r="12" spans="11:29" x14ac:dyDescent="0.45">
      <c r="K12" s="3" t="s">
        <v>7</v>
      </c>
      <c r="M12" s="5" t="s">
        <v>74</v>
      </c>
      <c r="N12" s="1" t="s">
        <v>13</v>
      </c>
      <c r="O12" s="1" t="s">
        <v>14</v>
      </c>
      <c r="P12" s="1" t="s">
        <v>15</v>
      </c>
      <c r="Q12" s="1" t="s">
        <v>12</v>
      </c>
      <c r="R12" s="1" t="s">
        <v>16</v>
      </c>
      <c r="S12" s="1" t="s">
        <v>17</v>
      </c>
      <c r="T12" s="1" t="s">
        <v>19</v>
      </c>
      <c r="U12" t="s">
        <v>75</v>
      </c>
      <c r="Y12" t="s">
        <v>83</v>
      </c>
    </row>
    <row r="13" spans="11:29" x14ac:dyDescent="0.45">
      <c r="K13" s="3" t="s">
        <v>8</v>
      </c>
      <c r="M13" s="1" t="s">
        <v>20</v>
      </c>
      <c r="N13">
        <v>0</v>
      </c>
      <c r="O13">
        <v>32500</v>
      </c>
      <c r="P13">
        <v>0</v>
      </c>
      <c r="Q13">
        <v>0</v>
      </c>
      <c r="R13">
        <v>0</v>
      </c>
      <c r="S13">
        <v>0</v>
      </c>
      <c r="T13">
        <v>0</v>
      </c>
      <c r="U13" s="6">
        <f>SUM(N13:T13)</f>
        <v>32500</v>
      </c>
      <c r="V13" t="s">
        <v>81</v>
      </c>
      <c r="W13" s="4">
        <v>32500</v>
      </c>
      <c r="Y13" s="7">
        <f>SUMPRODUCT(W2:AC8,N13:T19)</f>
        <v>3236299.999996189</v>
      </c>
    </row>
    <row r="14" spans="11:29" x14ac:dyDescent="0.45">
      <c r="K14" s="3" t="s">
        <v>9</v>
      </c>
      <c r="M14" s="1" t="s">
        <v>21</v>
      </c>
      <c r="N14">
        <v>41200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6">
        <f t="shared" ref="U14:U19" si="0">SUM(N14:T14)</f>
        <v>41200</v>
      </c>
      <c r="V14" t="s">
        <v>81</v>
      </c>
      <c r="W14" s="4">
        <v>41200</v>
      </c>
    </row>
    <row r="15" spans="11:29" x14ac:dyDescent="0.45">
      <c r="K15" s="3" t="s">
        <v>10</v>
      </c>
      <c r="M15" s="1" t="s">
        <v>22</v>
      </c>
      <c r="N15">
        <v>0</v>
      </c>
      <c r="O15">
        <v>0</v>
      </c>
      <c r="P15">
        <v>17800.000000000007</v>
      </c>
      <c r="Q15">
        <v>0</v>
      </c>
      <c r="R15">
        <v>0</v>
      </c>
      <c r="S15">
        <v>0</v>
      </c>
      <c r="T15">
        <v>0</v>
      </c>
      <c r="U15" s="6">
        <f t="shared" si="0"/>
        <v>17800.000000000007</v>
      </c>
      <c r="V15" t="s">
        <v>81</v>
      </c>
      <c r="W15" s="4">
        <v>18000</v>
      </c>
    </row>
    <row r="16" spans="11:29" x14ac:dyDescent="0.45">
      <c r="M16" s="1" t="s">
        <v>23</v>
      </c>
      <c r="N16">
        <v>5299.999999619301</v>
      </c>
      <c r="O16">
        <v>0</v>
      </c>
      <c r="P16">
        <v>17200.000000380696</v>
      </c>
      <c r="Q16">
        <v>0</v>
      </c>
      <c r="R16">
        <v>0</v>
      </c>
      <c r="S16">
        <v>0</v>
      </c>
      <c r="T16">
        <v>0</v>
      </c>
      <c r="U16" s="6">
        <f t="shared" si="0"/>
        <v>22499.999999999996</v>
      </c>
      <c r="V16" t="s">
        <v>81</v>
      </c>
      <c r="W16" s="4">
        <v>22500</v>
      </c>
    </row>
    <row r="17" spans="13:23" x14ac:dyDescent="0.45">
      <c r="M17" s="1" t="s">
        <v>13</v>
      </c>
      <c r="N17">
        <v>0</v>
      </c>
      <c r="O17">
        <v>0</v>
      </c>
      <c r="P17">
        <v>0</v>
      </c>
      <c r="Q17">
        <v>6799.9999996229863</v>
      </c>
      <c r="R17">
        <v>0</v>
      </c>
      <c r="S17">
        <v>39699.999999996311</v>
      </c>
      <c r="T17">
        <v>0</v>
      </c>
      <c r="U17" s="6">
        <f t="shared" si="0"/>
        <v>46499.9999996193</v>
      </c>
      <c r="V17" t="s">
        <v>81</v>
      </c>
      <c r="W17" s="4">
        <v>50000</v>
      </c>
    </row>
    <row r="18" spans="13:23" x14ac:dyDescent="0.45">
      <c r="M18" s="1" t="s">
        <v>14</v>
      </c>
      <c r="N18">
        <v>0</v>
      </c>
      <c r="O18">
        <v>0</v>
      </c>
      <c r="P18">
        <v>0</v>
      </c>
      <c r="Q18">
        <v>15699.999999999998</v>
      </c>
      <c r="R18">
        <v>0</v>
      </c>
      <c r="S18">
        <v>0</v>
      </c>
      <c r="T18">
        <v>16800</v>
      </c>
      <c r="U18" s="6">
        <f t="shared" si="0"/>
        <v>32500</v>
      </c>
      <c r="V18" t="s">
        <v>81</v>
      </c>
      <c r="W18" s="4">
        <v>50000</v>
      </c>
    </row>
    <row r="19" spans="13:23" x14ac:dyDescent="0.45">
      <c r="M19" s="1" t="s">
        <v>15</v>
      </c>
      <c r="N19">
        <v>0</v>
      </c>
      <c r="O19">
        <v>0</v>
      </c>
      <c r="P19">
        <v>0</v>
      </c>
      <c r="Q19">
        <v>0</v>
      </c>
      <c r="R19">
        <v>35000</v>
      </c>
      <c r="S19">
        <v>0</v>
      </c>
      <c r="T19">
        <v>0</v>
      </c>
      <c r="U19" s="6">
        <f t="shared" si="0"/>
        <v>35000</v>
      </c>
      <c r="V19" t="s">
        <v>81</v>
      </c>
      <c r="W19" s="4">
        <v>50000</v>
      </c>
    </row>
    <row r="20" spans="13:23" x14ac:dyDescent="0.45">
      <c r="M20" t="s">
        <v>76</v>
      </c>
      <c r="N20" s="6">
        <f>SUM(N13:N19)</f>
        <v>46499.9999996193</v>
      </c>
      <c r="O20" s="6">
        <f t="shared" ref="O20:T20" si="1">SUM(O13:O19)</f>
        <v>32500</v>
      </c>
      <c r="P20" s="6">
        <f t="shared" si="1"/>
        <v>35000.000000380707</v>
      </c>
      <c r="Q20" s="6">
        <f t="shared" si="1"/>
        <v>22499.999999622985</v>
      </c>
      <c r="R20" s="6">
        <f t="shared" si="1"/>
        <v>35000</v>
      </c>
      <c r="S20" s="6">
        <f t="shared" si="1"/>
        <v>39699.999999996311</v>
      </c>
      <c r="T20" s="6">
        <f t="shared" si="1"/>
        <v>16800</v>
      </c>
    </row>
    <row r="21" spans="13:23" x14ac:dyDescent="0.45">
      <c r="N21" t="s">
        <v>81</v>
      </c>
      <c r="O21" t="s">
        <v>81</v>
      </c>
      <c r="P21" t="s">
        <v>81</v>
      </c>
      <c r="Q21" t="s">
        <v>82</v>
      </c>
      <c r="R21" t="s">
        <v>82</v>
      </c>
      <c r="S21" t="s">
        <v>82</v>
      </c>
      <c r="T21" t="s">
        <v>82</v>
      </c>
    </row>
    <row r="22" spans="13:23" x14ac:dyDescent="0.45">
      <c r="N22" s="4">
        <v>50000</v>
      </c>
      <c r="O22" s="4">
        <v>50000</v>
      </c>
      <c r="P22" s="4">
        <v>50000</v>
      </c>
      <c r="Q22" s="4">
        <v>22500</v>
      </c>
      <c r="R22" s="4">
        <v>35000</v>
      </c>
      <c r="S22" s="4">
        <v>39700</v>
      </c>
      <c r="T22" s="4">
        <v>16800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Markham</dc:creator>
  <cp:lastModifiedBy>Rebecca Markham</cp:lastModifiedBy>
  <dcterms:created xsi:type="dcterms:W3CDTF">2020-06-25T02:24:29Z</dcterms:created>
  <dcterms:modified xsi:type="dcterms:W3CDTF">2021-04-07T17:05:17Z</dcterms:modified>
</cp:coreProperties>
</file>