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0" yWindow="100" windowWidth="15300" windowHeight="7590" activeTab="1"/>
  </bookViews>
  <sheets>
    <sheet name="recuperacorridas" sheetId="1" r:id="rId1"/>
    <sheet name="PersonalizaAsientos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5" i="1" l="1"/>
  <c r="D5" i="1" s="1"/>
  <c r="C10" i="1"/>
  <c r="C16" i="1"/>
  <c r="D16" i="1" s="1"/>
  <c r="C6" i="1"/>
  <c r="C7" i="1"/>
  <c r="C8" i="1"/>
  <c r="C9" i="1"/>
  <c r="C11" i="1"/>
  <c r="C12" i="1"/>
  <c r="C13" i="1"/>
  <c r="C14" i="1"/>
  <c r="C15" i="1"/>
  <c r="C16" i="2"/>
  <c r="D16" i="2" s="1"/>
  <c r="C15" i="2"/>
  <c r="D15" i="2" s="1"/>
  <c r="C14" i="2"/>
  <c r="D14" i="2" s="1"/>
  <c r="C13" i="2"/>
  <c r="D13" i="2" s="1"/>
  <c r="C12" i="2"/>
  <c r="D12" i="2" s="1"/>
  <c r="C11" i="2"/>
  <c r="D11" i="2" s="1"/>
  <c r="C10" i="2"/>
  <c r="D10" i="2" s="1"/>
  <c r="C9" i="2"/>
  <c r="D9" i="2" s="1"/>
  <c r="C8" i="2"/>
  <c r="D8" i="2" s="1"/>
  <c r="C7" i="2"/>
  <c r="D7" i="2" s="1"/>
  <c r="C6" i="2"/>
  <c r="D6" i="2" s="1"/>
  <c r="C5" i="2"/>
  <c r="D5" i="2" s="1"/>
  <c r="D10" i="1" l="1"/>
  <c r="D11" i="1"/>
  <c r="D12" i="1"/>
  <c r="D13" i="1"/>
  <c r="D14" i="1"/>
  <c r="D15" i="1"/>
  <c r="D9" i="1"/>
  <c r="D6" i="1"/>
  <c r="D7" i="1"/>
  <c r="D8" i="1"/>
</calcChain>
</file>

<file path=xl/sharedStrings.xml><?xml version="1.0" encoding="utf-8"?>
<sst xmlns="http://schemas.openxmlformats.org/spreadsheetml/2006/main" count="55" uniqueCount="51">
  <si>
    <t>fijo</t>
  </si>
  <si>
    <t>"pE_aDestino": "ATA",</t>
  </si>
  <si>
    <t>"pE_aFecha": "01/06/2022",</t>
  </si>
  <si>
    <t>"pE_aOrigen": "AEA",</t>
  </si>
  <si>
    <t>"pE_aViajeRedondo": "V1",</t>
  </si>
  <si>
    <t>"pE_nAdultos": 3,</t>
  </si>
  <si>
    <t>"pE_nEstudiantes": 0,</t>
  </si>
  <si>
    <t>"pE_nInsen": 0,</t>
  </si>
  <si>
    <t>"pE_nMaestro": 0,</t>
  </si>
  <si>
    <t>"pE_nModo": 1,</t>
  </si>
  <si>
    <t>"pE_nNinos": 0,</t>
  </si>
  <si>
    <t>"pS_nActualizaPasajeros": 1,</t>
  </si>
  <si>
    <t>"pS_nConsecutivo": 72524929</t>
  </si>
  <si>
    <t>aquí pegar valores de la web</t>
  </si>
  <si>
    <r>
      <t>pE_nEstudiantes</t>
    </r>
    <r>
      <rPr>
        <sz val="6"/>
        <color rgb="FF202124"/>
        <rFont val="Consolas"/>
        <family val="3"/>
      </rPr>
      <t>: 0</t>
    </r>
  </si>
  <si>
    <r>
      <t>pE_nMaestro</t>
    </r>
    <r>
      <rPr>
        <sz val="6"/>
        <color rgb="FF202124"/>
        <rFont val="Consolas"/>
        <family val="3"/>
      </rPr>
      <t>: 0</t>
    </r>
  </si>
  <si>
    <r>
      <t>pE_nModo</t>
    </r>
    <r>
      <rPr>
        <sz val="6"/>
        <color rgb="FF202124"/>
        <rFont val="Consolas"/>
        <family val="3"/>
      </rPr>
      <t>: 1</t>
    </r>
  </si>
  <si>
    <r>
      <t>pE_nNinos</t>
    </r>
    <r>
      <rPr>
        <sz val="6"/>
        <color rgb="FF202124"/>
        <rFont val="Consolas"/>
        <family val="3"/>
      </rPr>
      <t>: 0</t>
    </r>
  </si>
  <si>
    <r>
      <t>pS_nActualizaPasajeros</t>
    </r>
    <r>
      <rPr>
        <sz val="6"/>
        <color rgb="FF202124"/>
        <rFont val="Consolas"/>
        <family val="3"/>
      </rPr>
      <t>: 1</t>
    </r>
  </si>
  <si>
    <r>
      <t>pE_aDestino</t>
    </r>
    <r>
      <rPr>
        <sz val="6"/>
        <color rgb="FF202124"/>
        <rFont val="Consolas"/>
        <family val="3"/>
      </rPr>
      <t>: "MEX"</t>
    </r>
  </si>
  <si>
    <r>
      <t>pE_aOrigen</t>
    </r>
    <r>
      <rPr>
        <sz val="6"/>
        <color rgb="FF202124"/>
        <rFont val="Consolas"/>
        <family val="3"/>
      </rPr>
      <t>: "AGU"</t>
    </r>
  </si>
  <si>
    <r>
      <t>pE_aViajeRedondo</t>
    </r>
    <r>
      <rPr>
        <sz val="6"/>
        <color rgb="FF202124"/>
        <rFont val="Consolas"/>
        <family val="3"/>
      </rPr>
      <t>: "V2"</t>
    </r>
  </si>
  <si>
    <r>
      <t>"pE_aFechaBoleto"</t>
    </r>
    <r>
      <rPr>
        <sz val="6"/>
        <color rgb="FF000000"/>
        <rFont val="Consolas"/>
        <family val="3"/>
      </rPr>
      <t>: </t>
    </r>
  </si>
  <si>
    <r>
      <t>"pE_aFechaBoletoRegreso"</t>
    </r>
    <r>
      <rPr>
        <sz val="6"/>
        <color rgb="FF000000"/>
        <rFont val="Consolas"/>
        <family val="3"/>
      </rPr>
      <t>: </t>
    </r>
    <r>
      <rPr>
        <sz val="6"/>
        <color rgb="FF0451A5"/>
        <rFont val="Consolas"/>
        <family val="3"/>
      </rPr>
      <t/>
    </r>
  </si>
  <si>
    <r>
      <t>"pE_aFechaSalidaInicioCorrida"</t>
    </r>
    <r>
      <rPr>
        <sz val="6"/>
        <color rgb="FF000000"/>
        <rFont val="Consolas"/>
        <family val="3"/>
      </rPr>
      <t>: </t>
    </r>
    <r>
      <rPr>
        <sz val="6"/>
        <color rgb="FF0451A5"/>
        <rFont val="Consolas"/>
        <family val="3"/>
      </rPr>
      <t/>
    </r>
  </si>
  <si>
    <r>
      <t>"pE_aFechaSalidaInicioCorridaRegr"</t>
    </r>
    <r>
      <rPr>
        <sz val="6"/>
        <color rgb="FF000000"/>
        <rFont val="Consolas"/>
        <family val="3"/>
      </rPr>
      <t>:</t>
    </r>
  </si>
  <si>
    <r>
      <t>"pE_hHoraSalidaBoleto"</t>
    </r>
    <r>
      <rPr>
        <sz val="6"/>
        <color rgb="FF000000"/>
        <rFont val="Consolas"/>
        <family val="3"/>
      </rPr>
      <t>:</t>
    </r>
  </si>
  <si>
    <r>
      <t>"pE_hHoraSalidaBoletoRegreso"</t>
    </r>
    <r>
      <rPr>
        <sz val="6"/>
        <color rgb="FF000000"/>
        <rFont val="Consolas"/>
        <family val="3"/>
      </rPr>
      <t>: </t>
    </r>
    <r>
      <rPr>
        <sz val="6"/>
        <color rgb="FF0451A5"/>
        <rFont val="Consolas"/>
        <family val="3"/>
      </rPr>
      <t/>
    </r>
  </si>
  <si>
    <r>
      <t>"pE_nClaveCorrida"</t>
    </r>
    <r>
      <rPr>
        <sz val="6"/>
        <color rgb="FF000000"/>
        <rFont val="Consolas"/>
        <family val="3"/>
      </rPr>
      <t>: </t>
    </r>
    <r>
      <rPr>
        <sz val="6"/>
        <color rgb="FF098658"/>
        <rFont val="Consolas"/>
        <family val="3"/>
      </rPr>
      <t/>
    </r>
  </si>
  <si>
    <r>
      <t>"pE_nClaveCorridaRegreso"</t>
    </r>
    <r>
      <rPr>
        <sz val="6"/>
        <color rgb="FF000000"/>
        <rFont val="Consolas"/>
        <family val="3"/>
      </rPr>
      <t>: </t>
    </r>
    <r>
      <rPr>
        <sz val="6"/>
        <color rgb="FF098658"/>
        <rFont val="Consolas"/>
        <family val="3"/>
      </rPr>
      <t/>
    </r>
  </si>
  <si>
    <r>
      <t>"pE_nConsecutivo"</t>
    </r>
    <r>
      <rPr>
        <sz val="6"/>
        <color rgb="FF000000"/>
        <rFont val="Consolas"/>
        <family val="3"/>
      </rPr>
      <t>: </t>
    </r>
    <r>
      <rPr>
        <sz val="6"/>
        <color rgb="FF098658"/>
        <rFont val="Consolas"/>
        <family val="3"/>
      </rPr>
      <t/>
    </r>
  </si>
  <si>
    <r>
      <t>"pE_nControlCache"</t>
    </r>
    <r>
      <rPr>
        <sz val="6"/>
        <color rgb="FF000000"/>
        <rFont val="Consolas"/>
        <family val="3"/>
      </rPr>
      <t>: </t>
    </r>
    <r>
      <rPr>
        <sz val="6"/>
        <color rgb="FF098658"/>
        <rFont val="Consolas"/>
        <family val="3"/>
      </rPr>
      <t/>
    </r>
  </si>
  <si>
    <r>
      <t>"pE_nCorridaEmpresa"</t>
    </r>
    <r>
      <rPr>
        <sz val="6"/>
        <color rgb="FF000000"/>
        <rFont val="Consolas"/>
        <family val="3"/>
      </rPr>
      <t>: </t>
    </r>
    <r>
      <rPr>
        <sz val="6"/>
        <color rgb="FF098658"/>
        <rFont val="Consolas"/>
        <family val="3"/>
      </rPr>
      <t/>
    </r>
  </si>
  <si>
    <r>
      <t>"pE_nCorridaEmpresaRegreso"</t>
    </r>
    <r>
      <rPr>
        <sz val="6"/>
        <color rgb="FF000000"/>
        <rFont val="Consolas"/>
        <family val="3"/>
      </rPr>
      <t>: </t>
    </r>
  </si>
  <si>
    <t>pE_hHoraSalidaBoleto: "08:00"</t>
  </si>
  <si>
    <t>pE_nControlCache: 1</t>
  </si>
  <si>
    <t>pE_nCorridaEmpresa: 7</t>
  </si>
  <si>
    <t>pE_nClaveCorrida: 1061943</t>
  </si>
  <si>
    <t>copiar resultado</t>
  </si>
  <si>
    <r>
      <t>pE_aFecha</t>
    </r>
    <r>
      <rPr>
        <sz val="6"/>
        <color rgb="FF202124"/>
        <rFont val="Consolas"/>
        <family val="3"/>
      </rPr>
      <t>: "31/07/2022"</t>
    </r>
  </si>
  <si>
    <r>
      <t>pE_nAdultos</t>
    </r>
    <r>
      <rPr>
        <sz val="6"/>
        <color rgb="FF202124"/>
        <rFont val="Consolas"/>
        <family val="3"/>
      </rPr>
      <t>: 6</t>
    </r>
  </si>
  <si>
    <r>
      <t>pE_nInsen</t>
    </r>
    <r>
      <rPr>
        <sz val="6"/>
        <color rgb="FF202124"/>
        <rFont val="Consolas"/>
        <family val="3"/>
      </rPr>
      <t>: 1</t>
    </r>
  </si>
  <si>
    <r>
      <t>pS_nConsecutivo</t>
    </r>
    <r>
      <rPr>
        <sz val="6"/>
        <color rgb="FF202124"/>
        <rFont val="Consolas"/>
        <family val="3"/>
      </rPr>
      <t>: 72528157</t>
    </r>
  </si>
  <si>
    <t>pE_aFechaBoleto: "28/07/2022"</t>
  </si>
  <si>
    <t>pE_aFechaBoletoRegreso: ""</t>
  </si>
  <si>
    <t>pE_aFechaSalidaInicioCorrida: "28/07/2022"</t>
  </si>
  <si>
    <t>pE_aFechaSalidaInicioCorridaRegr: ""</t>
  </si>
  <si>
    <t>pE_hHoraSalidaBoletoRegreso: ""</t>
  </si>
  <si>
    <t>pE_nClaveCorridaRegreso: 0</t>
  </si>
  <si>
    <t>pE_nConsecutivo: 72528235</t>
  </si>
  <si>
    <t>pE_nCorridaEmpresaRegreso: 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</si>
</sst>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6"/>
      <color rgb="FF202124"/>
      <name val="Consolas"/>
      <family val="3"/>
    </font>
    <font>
      <sz val="6"/>
      <color rgb="FFFF0000"/>
      <name val="Consolas"/>
      <family val="3"/>
    </font>
    <font>
      <b/>
      <sz val="6"/>
      <color rgb="FF202124"/>
      <name val="Consolas"/>
      <family val="3"/>
    </font>
    <font>
      <sz val="6"/>
      <color rgb="FF000000"/>
      <name val="Consolas"/>
      <family val="3"/>
    </font>
    <font>
      <sz val="6"/>
      <color rgb="FFA31515"/>
      <name val="Consolas"/>
      <family val="3"/>
    </font>
    <font>
      <sz val="6"/>
      <color rgb="FF0451A5"/>
      <name val="Consolas"/>
      <family val="3"/>
    </font>
    <font>
      <sz val="6"/>
      <color rgb="FF09865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left" vertical="center" indent="1"/>
    </xf>
    <xf numFmtId="0" fontId="0" fillId="0" borderId="0" xfId="0" applyAlignment="1">
      <alignment wrapText="1"/>
    </xf>
    <xf numFmtId="0" fontId="1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 indent="1"/>
    </xf>
    <xf numFmtId="0" fontId="6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33"/>
  <sheetViews>
    <sheetView topLeftCell="A13" zoomScaleNormal="100" workbookViewId="0">
      <selection activeCell="G32" sqref="G32"/>
    </sheetView>
  </sheetViews>
  <sheetFormatPr baseColWidth="10" defaultRowHeight="14.5" x14ac:dyDescent="0.35"/>
  <cols>
    <col min="1" max="1" width="14.6328125" style="3" bestFit="1" customWidth="1"/>
    <col min="2" max="2" width="15.08984375" bestFit="1" customWidth="1"/>
    <col min="3" max="3" width="10.90625" style="3"/>
    <col min="4" max="4" width="25.81640625" bestFit="1" customWidth="1"/>
  </cols>
  <sheetData>
    <row r="4" spans="1:4" ht="43.5" x14ac:dyDescent="0.35">
      <c r="A4" s="3" t="s">
        <v>0</v>
      </c>
      <c r="B4" s="2" t="s">
        <v>13</v>
      </c>
      <c r="C4" s="3" t="s">
        <v>0</v>
      </c>
    </row>
    <row r="5" spans="1:4" x14ac:dyDescent="0.35">
      <c r="A5" s="4" t="s">
        <v>1</v>
      </c>
      <c r="B5" s="5" t="s">
        <v>19</v>
      </c>
      <c r="C5" s="3" t="str">
        <f>RIGHT(B5,5)</f>
        <v>"MEX"</v>
      </c>
      <c r="D5" t="str">
        <f>CONCATENATE(LEFT(A5,14),C5,",")</f>
        <v>"pE_aDestino":"MEX",</v>
      </c>
    </row>
    <row r="6" spans="1:4" x14ac:dyDescent="0.35">
      <c r="A6" s="4" t="s">
        <v>2</v>
      </c>
      <c r="B6" s="5" t="s">
        <v>39</v>
      </c>
      <c r="C6" s="3" t="str">
        <f>RIGHT(B6,12)</f>
        <v>"31/07/2022"</v>
      </c>
      <c r="D6" t="str">
        <f>CONCATENATE(LEFT(A6,12),C6,",")</f>
        <v>"pE_aFecha":"31/07/2022",</v>
      </c>
    </row>
    <row r="7" spans="1:4" x14ac:dyDescent="0.35">
      <c r="A7" s="4" t="s">
        <v>3</v>
      </c>
      <c r="B7" s="5" t="s">
        <v>20</v>
      </c>
      <c r="C7" s="3" t="str">
        <f>RIGHT(B7,5)</f>
        <v>"AGU"</v>
      </c>
      <c r="D7" t="str">
        <f t="shared" ref="D7:D12" si="0">CONCATENATE(LEFT(A7,14),C7,",")</f>
        <v>"pE_aOrigen": "AGU",</v>
      </c>
    </row>
    <row r="8" spans="1:4" x14ac:dyDescent="0.35">
      <c r="A8" s="4" t="s">
        <v>4</v>
      </c>
      <c r="B8" s="5" t="s">
        <v>21</v>
      </c>
      <c r="C8" s="3" t="str">
        <f>RIGHT(B8,5)</f>
        <v> "V2"</v>
      </c>
      <c r="D8" t="str">
        <f>CONCATENATE(LEFT(A8,19),C8,",")</f>
        <v>"pE_aViajeRedondo": "V2",</v>
      </c>
    </row>
    <row r="9" spans="1:4" x14ac:dyDescent="0.35">
      <c r="A9" s="4" t="s">
        <v>5</v>
      </c>
      <c r="B9" s="5" t="s">
        <v>40</v>
      </c>
      <c r="C9" s="3" t="str">
        <f>RIGHT(B9,2)</f>
        <v> 6</v>
      </c>
      <c r="D9" t="str">
        <f>CONCATENATE(LEFT(A9,15),C9,",")</f>
        <v>"pE_nAdultos":  6,</v>
      </c>
    </row>
    <row r="10" spans="1:4" x14ac:dyDescent="0.35">
      <c r="A10" s="4" t="s">
        <v>6</v>
      </c>
      <c r="B10" s="5" t="s">
        <v>14</v>
      </c>
      <c r="C10" s="3" t="str">
        <f>RIGHT(B10,2)</f>
        <v> 0</v>
      </c>
      <c r="D10" t="str">
        <f>CONCATENATE(LEFT(A10,18),C10,",")</f>
        <v>"pE_nEstudiantes": 0,</v>
      </c>
    </row>
    <row r="11" spans="1:4" x14ac:dyDescent="0.35">
      <c r="A11" s="4" t="s">
        <v>7</v>
      </c>
      <c r="B11" s="5" t="s">
        <v>41</v>
      </c>
      <c r="C11" s="3" t="str">
        <f>RIGHT(B11,2)</f>
        <v> 1</v>
      </c>
      <c r="D11" t="str">
        <f>CONCATENATE(LEFT(A11,12),C11,",")</f>
        <v>"pE_nInsen": 1,</v>
      </c>
    </row>
    <row r="12" spans="1:4" x14ac:dyDescent="0.35">
      <c r="A12" s="4" t="s">
        <v>8</v>
      </c>
      <c r="B12" s="5" t="s">
        <v>15</v>
      </c>
      <c r="C12" s="3" t="str">
        <f>RIGHT(B12,2)</f>
        <v> 0</v>
      </c>
      <c r="D12" t="str">
        <f t="shared" si="0"/>
        <v>"pE_nMaestro": 0,</v>
      </c>
    </row>
    <row r="13" spans="1:4" x14ac:dyDescent="0.35">
      <c r="A13" s="4" t="s">
        <v>9</v>
      </c>
      <c r="B13" s="5" t="s">
        <v>16</v>
      </c>
      <c r="C13" s="3" t="str">
        <f>RIGHT(B13,2)</f>
        <v> 1</v>
      </c>
      <c r="D13" t="str">
        <f>CONCATENATE(LEFT(A13,12),C13,",")</f>
        <v>"pE_nModo":  1,</v>
      </c>
    </row>
    <row r="14" spans="1:4" x14ac:dyDescent="0.35">
      <c r="A14" s="4" t="s">
        <v>10</v>
      </c>
      <c r="B14" s="5" t="s">
        <v>17</v>
      </c>
      <c r="C14" s="3" t="str">
        <f>RIGHT(B14,2)</f>
        <v> 0</v>
      </c>
      <c r="D14" t="str">
        <f>CONCATENATE(LEFT(A14,12),C14,",")</f>
        <v>"pE_nNinos": 0,</v>
      </c>
    </row>
    <row r="15" spans="1:4" x14ac:dyDescent="0.35">
      <c r="A15" s="4" t="s">
        <v>11</v>
      </c>
      <c r="B15" s="5" t="s">
        <v>18</v>
      </c>
      <c r="C15" s="3" t="str">
        <f>RIGHT(B15,2)</f>
        <v> 1</v>
      </c>
      <c r="D15" t="str">
        <f>CONCATENATE(LEFT(A15,26),C15,",")</f>
        <v>"pS_nActualizaPasajeros":  1,</v>
      </c>
    </row>
    <row r="16" spans="1:4" x14ac:dyDescent="0.35">
      <c r="A16" s="4" t="s">
        <v>12</v>
      </c>
      <c r="B16" s="5" t="s">
        <v>42</v>
      </c>
      <c r="C16" s="3" t="str">
        <f>RIGHT(B16,9)</f>
        <v> 72528157</v>
      </c>
      <c r="D16" t="str">
        <f>CONCATENATE(LEFT(A16,18),C16)</f>
        <v>"pS_nConsecutivo": 72528157</v>
      </c>
    </row>
    <row r="22" spans="3:7" x14ac:dyDescent="0.35">
      <c r="C22" s="5"/>
    </row>
    <row r="23" spans="3:7" x14ac:dyDescent="0.35">
      <c r="C23" s="5"/>
    </row>
    <row r="24" spans="3:7" x14ac:dyDescent="0.35">
      <c r="C24" s="5"/>
    </row>
    <row r="25" spans="3:7" x14ac:dyDescent="0.35">
      <c r="C25" s="5"/>
      <c r="G25" s="5"/>
    </row>
    <row r="26" spans="3:7" x14ac:dyDescent="0.35">
      <c r="C26" s="5"/>
    </row>
    <row r="27" spans="3:7" x14ac:dyDescent="0.35">
      <c r="C27" s="5"/>
    </row>
    <row r="28" spans="3:7" x14ac:dyDescent="0.35">
      <c r="C28" s="5"/>
    </row>
    <row r="29" spans="3:7" x14ac:dyDescent="0.35">
      <c r="C29" s="5"/>
    </row>
    <row r="30" spans="3:7" x14ac:dyDescent="0.35">
      <c r="C30" s="5"/>
    </row>
    <row r="31" spans="3:7" x14ac:dyDescent="0.35">
      <c r="C31" s="5"/>
    </row>
    <row r="32" spans="3:7" x14ac:dyDescent="0.35">
      <c r="C32" s="5"/>
    </row>
    <row r="33" spans="3:3" x14ac:dyDescent="0.35">
      <c r="C33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6"/>
  <sheetViews>
    <sheetView tabSelected="1" zoomScale="115" zoomScaleNormal="115" workbookViewId="0">
      <selection activeCell="B5" sqref="B5:B16"/>
    </sheetView>
  </sheetViews>
  <sheetFormatPr baseColWidth="10" defaultRowHeight="14.5" x14ac:dyDescent="0.35"/>
  <cols>
    <col min="1" max="1" width="18.36328125" bestFit="1" customWidth="1"/>
    <col min="2" max="2" width="24.26953125" bestFit="1" customWidth="1"/>
    <col min="3" max="3" width="12.7265625" bestFit="1" customWidth="1"/>
    <col min="4" max="4" width="43.453125" bestFit="1" customWidth="1"/>
  </cols>
  <sheetData>
    <row r="4" spans="1:5" ht="29" x14ac:dyDescent="0.35">
      <c r="A4" s="3" t="s">
        <v>0</v>
      </c>
      <c r="B4" s="2" t="s">
        <v>13</v>
      </c>
      <c r="C4" s="3" t="s">
        <v>0</v>
      </c>
      <c r="D4" t="s">
        <v>38</v>
      </c>
    </row>
    <row r="5" spans="1:5" x14ac:dyDescent="0.35">
      <c r="A5" s="6" t="s">
        <v>22</v>
      </c>
      <c r="B5" s="1" t="s">
        <v>43</v>
      </c>
      <c r="C5" s="3" t="str">
        <f>RIGHT(B5,12)</f>
        <v>"28/07/2022"</v>
      </c>
      <c r="D5" t="str">
        <f>CONCATENATE(LEFT(A5,50),C5,",")</f>
        <v>"pE_aFechaBoleto": "28/07/2022",</v>
      </c>
      <c r="E5" s="1"/>
    </row>
    <row r="6" spans="1:5" x14ac:dyDescent="0.35">
      <c r="A6" s="6" t="s">
        <v>23</v>
      </c>
      <c r="B6" s="1" t="s">
        <v>44</v>
      </c>
      <c r="C6" s="3" t="str">
        <f>RIGHT(B6,12)</f>
        <v>oRegreso: ""</v>
      </c>
      <c r="D6" t="str">
        <f t="shared" ref="D6:D16" si="0">CONCATENATE(LEFT(A6,50),C6,",")</f>
        <v>"pE_aFechaBoletoRegreso": oRegreso: "",</v>
      </c>
      <c r="E6" s="1"/>
    </row>
    <row r="7" spans="1:5" x14ac:dyDescent="0.35">
      <c r="A7" s="6" t="s">
        <v>24</v>
      </c>
      <c r="B7" s="1" t="s">
        <v>45</v>
      </c>
      <c r="C7" s="3" t="str">
        <f>RIGHT(B7,12)</f>
        <v>"28/07/2022"</v>
      </c>
      <c r="D7" t="str">
        <f t="shared" si="0"/>
        <v>"pE_aFechaSalidaInicioCorrida": "28/07/2022",</v>
      </c>
      <c r="E7" s="1"/>
    </row>
    <row r="8" spans="1:5" x14ac:dyDescent="0.35">
      <c r="A8" s="6" t="s">
        <v>25</v>
      </c>
      <c r="B8" s="1" t="s">
        <v>46</v>
      </c>
      <c r="C8" s="3" t="str">
        <f>RIGHT(B8,12)</f>
        <v>ridaRegr: ""</v>
      </c>
      <c r="D8" t="str">
        <f t="shared" si="0"/>
        <v>"pE_aFechaSalidaInicioCorridaRegr":ridaRegr: "",</v>
      </c>
      <c r="E8" s="1"/>
    </row>
    <row r="9" spans="1:5" x14ac:dyDescent="0.35">
      <c r="A9" s="6" t="s">
        <v>26</v>
      </c>
      <c r="B9" s="1" t="s">
        <v>34</v>
      </c>
      <c r="C9" s="3" t="str">
        <f>RIGHT(B9,7)</f>
        <v>"08:00"</v>
      </c>
      <c r="D9" t="str">
        <f t="shared" si="0"/>
        <v>"pE_hHoraSalidaBoleto":"08:00",</v>
      </c>
      <c r="E9" s="1"/>
    </row>
    <row r="10" spans="1:5" x14ac:dyDescent="0.35">
      <c r="A10" s="6" t="s">
        <v>27</v>
      </c>
      <c r="B10" s="1" t="s">
        <v>47</v>
      </c>
      <c r="C10" s="3" t="str">
        <f>RIGHT(B10,7)</f>
        <v>eso: ""</v>
      </c>
      <c r="D10" t="str">
        <f t="shared" si="0"/>
        <v>"pE_hHoraSalidaBoletoRegreso": eso: "",</v>
      </c>
      <c r="E10" s="1"/>
    </row>
    <row r="11" spans="1:5" x14ac:dyDescent="0.35">
      <c r="A11" s="6" t="s">
        <v>28</v>
      </c>
      <c r="B11" s="1" t="s">
        <v>37</v>
      </c>
      <c r="C11" s="3" t="str">
        <f>RIGHT(B11,8)</f>
        <v> 1061943</v>
      </c>
      <c r="D11" t="str">
        <f t="shared" si="0"/>
        <v>"pE_nClaveCorrida":  1061943,</v>
      </c>
      <c r="E11" s="1"/>
    </row>
    <row r="12" spans="1:5" x14ac:dyDescent="0.35">
      <c r="A12" s="6" t="s">
        <v>29</v>
      </c>
      <c r="B12" s="1" t="s">
        <v>48</v>
      </c>
      <c r="C12" s="3" t="str">
        <f>RIGHT(B12,8)</f>
        <v>greso: 0</v>
      </c>
      <c r="D12" t="str">
        <f t="shared" si="0"/>
        <v>"pE_nClaveCorridaRegreso": greso: 0,</v>
      </c>
      <c r="E12" s="1"/>
    </row>
    <row r="13" spans="1:5" x14ac:dyDescent="0.35">
      <c r="A13" s="6" t="s">
        <v>30</v>
      </c>
      <c r="B13" s="1" t="s">
        <v>49</v>
      </c>
      <c r="C13" s="3" t="str">
        <f>RIGHT(B13,8)</f>
        <v>72528235</v>
      </c>
      <c r="D13" t="str">
        <f t="shared" si="0"/>
        <v>"pE_nConsecutivo": 72528235,</v>
      </c>
      <c r="E13" s="1"/>
    </row>
    <row r="14" spans="1:5" x14ac:dyDescent="0.35">
      <c r="A14" s="6" t="s">
        <v>31</v>
      </c>
      <c r="B14" s="1" t="s">
        <v>35</v>
      </c>
      <c r="C14" s="3" t="str">
        <f>RIGHT(B14,1)</f>
        <v>1</v>
      </c>
      <c r="D14" t="str">
        <f t="shared" si="0"/>
        <v>"pE_nControlCache": 1,</v>
      </c>
      <c r="E14" s="1"/>
    </row>
    <row r="15" spans="1:5" x14ac:dyDescent="0.35">
      <c r="A15" s="6" t="s">
        <v>32</v>
      </c>
      <c r="B15" s="1" t="s">
        <v>36</v>
      </c>
      <c r="C15" s="3" t="str">
        <f>RIGHT(B15,1)</f>
        <v>7</v>
      </c>
      <c r="D15" t="str">
        <f t="shared" si="0"/>
        <v>"pE_nCorridaEmpresa": 7,</v>
      </c>
      <c r="E15" s="1"/>
    </row>
    <row r="16" spans="1:5" x14ac:dyDescent="0.35">
      <c r="A16" s="6" t="s">
        <v>33</v>
      </c>
      <c r="B16" s="1" t="s">
        <v>50</v>
      </c>
      <c r="C16" s="3" t="str">
        <f>RIGHT(B16,2)</f>
        <v> 0</v>
      </c>
      <c r="D16" t="str">
        <f>CONCATENATE(LEFT(A16,50),C16)</f>
        <v>"pE_nCorridaEmpresaRegreso":  0</v>
      </c>
      <c r="E16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recuperacorridas</vt:lpstr>
      <vt:lpstr>PersonalizaAsientos</vt:lpstr>
      <vt:lpstr>Hoja3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Desarrollador en Turno</dc:creator>
  <cp:lastModifiedBy>Desarrollador en Turno</cp:lastModifiedBy>
  <dcterms:created xsi:type="dcterms:W3CDTF">2022-06-02T14:55:38Z</dcterms:created>
  <dcterms:modified xsi:type="dcterms:W3CDTF">2022-08-02T15:17:24Z</dcterms:modified>
</cp:coreProperties>
</file>